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28B80160-579D-4D02-9BE0-D70DEC6A03D4}" xr6:coauthVersionLast="46" xr6:coauthVersionMax="46" xr10:uidLastSave="{00000000-0000-0000-0000-000000000000}"/>
  <bookViews>
    <workbookView xWindow="12915" yWindow="240" windowWidth="11760" windowHeight="10695" activeTab="1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LOCALIDADES" sheetId="33" r:id="rId5"/>
    <sheet name="DIA" sheetId="46" r:id="rId6"/>
    <sheet name="ER" sheetId="5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CASOS1!$A$1:$D$7377</definedName>
    <definedName name="_xlnm._FilterDatabase" localSheetId="5" hidden="1">DIA!$A$1:$BU$188</definedName>
    <definedName name="_xlnm._FilterDatabase" localSheetId="2" hidden="1">FALLE!$A$1:$F$626</definedName>
    <definedName name="_xlnm._FilterDatabase" localSheetId="4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</workbook>
</file>

<file path=xl/calcChain.xml><?xml version="1.0" encoding="utf-8"?>
<calcChain xmlns="http://schemas.openxmlformats.org/spreadsheetml/2006/main">
  <c r="V21" i="5" l="1"/>
  <c r="P21" i="5"/>
  <c r="M24" i="5"/>
  <c r="E266" i="69"/>
  <c r="D21" i="5"/>
  <c r="Z20" i="5"/>
  <c r="D262" i="69"/>
  <c r="D255" i="69"/>
  <c r="D248" i="69"/>
  <c r="C227" i="69"/>
  <c r="C234" i="69"/>
  <c r="C248" i="69"/>
  <c r="C269" i="69"/>
  <c r="D269" i="69" s="1"/>
  <c r="C262" i="69"/>
  <c r="C255" i="69"/>
  <c r="C241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3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1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3" i="5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1" i="5"/>
  <c r="L33" i="5" s="1"/>
  <c r="L32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9" i="5"/>
  <c r="F31" i="5"/>
  <c r="F32" i="5"/>
  <c r="F33" i="5"/>
  <c r="F30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4" i="5"/>
  <c r="B24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5" i="5" l="1"/>
  <c r="C2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L23" i="5" l="1"/>
  <c r="U22" i="5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<sst xmlns="http://schemas.openxmlformats.org/spreadsheetml/2006/main" count="23445" uniqueCount="1083">
  <si>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</si>
  <si>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</si>
  <si>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</si>
  <si>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</si>
  <si>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</si>
  <si>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</si>
  <si>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</si>
  <si>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</si>
  <si>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</si>
  <si>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</si>
  <si>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</si>
  <si>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</si>
  <si>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</si>
  <si>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</si>
  <si>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</si>
  <si>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</si>
  <si>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</si>
  <si>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</si>
  <si>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</si>
  <si>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</si>
  <si>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</si>
  <si>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</si>
  <si>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</si>
  <si>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</si>
  <si>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</si>
  <si>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</si>
  <si>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</si>
  <si>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</si>
  <si>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</si>
  <si>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</si>
  <si>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</si>
  <si>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</si>
  <si>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</si>
  <si>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</si>
  <si>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</si>
  <si>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</si>
  <si>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</si>
  <si>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</si>
  <si>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</si>
  <si>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</si>
  <si>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</si>
  <si>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</si>
  <si>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</si>
  <si>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</si>
  <si>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</si>
  <si>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</si>
  <si>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</si>
  <si>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</si>
  <si>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</si>
  <si>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</si>
  <si>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</si>
  <si>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</si>
  <si>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</si>
  <si>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</si>
  <si>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</si>
  <si>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</si>
  <si>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</si>
  <si>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</si>
  <si>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</si>
  <si>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</si>
  <si>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</si>
  <si>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</si>
  <si>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</si>
  <si>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</si>
  <si>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</si>
  <si>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</si>
  <si>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</si>
  <si>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</si>
  <si>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</si>
  <si>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</si>
  <si>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</si>
  <si>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</si>
  <si>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</si>
  <si>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</si>
  <si>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</si>
  <si>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</si>
  <si>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</si>
  <si>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</si>
  <si>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</si>
  <si>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</si>
  <si>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</si>
  <si>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</si>
  <si>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</si>
  <si>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</si>
  <si>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</si>
  <si>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</si>
  <si>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</si>
  <si>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</si>
  <si>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</si>
  <si>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</si>
  <si>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</si>
  <si>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</si>
  <si>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</si>
  <si>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</si>
  <si>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</si>
  <si>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</si>
  <si>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</si>
  <si>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</si>
  <si>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</si>
  <si>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</si>
  <si>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</si>
  <si>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</si>
  <si>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</si>
  <si>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</si>
  <si>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</si>
  <si>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</si>
  <si>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</si>
  <si>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</si>
  <si>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</si>
  <si>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</si>
  <si>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</si>
  <si>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</si>
  <si>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</si>
  <si>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</si>
  <si>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</si>
  <si>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</si>
  <si>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</si>
  <si>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</si>
  <si>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</si>
  <si>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</si>
  <si>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</si>
  <si>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</si>
  <si>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</si>
  <si>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</si>
  <si>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</si>
  <si>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</si>
  <si>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</si>
  <si>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</si>
  <si>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</si>
  <si>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</si>
  <si>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</si>
  <si>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</si>
  <si>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</si>
  <si>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</si>
  <si>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</si>
  <si>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</si>
  <si>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</si>
  <si>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</si>
  <si>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</si>
  <si>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</si>
  <si>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</si>
  <si>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</si>
  <si>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</si>
  <si>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</si>
  <si>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</si>
  <si>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</si>
  <si>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</si>
  <si>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</si>
  <si>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</si>
  <si>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</si>
  <si>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</si>
  <si>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</si>
  <si>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</si>
  <si>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</si>
  <si>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</si>
  <si>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</si>
  <si>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</si>
  <si>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</si>
  <si>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</si>
  <si>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</si>
  <si>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</si>
  <si>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</si>
  <si>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</si>
  <si>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</si>
  <si>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</si>
  <si>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</si>
  <si>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</si>
  <si>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</si>
  <si>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</si>
  <si>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</si>
  <si>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</si>
  <si>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</si>
  <si>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</si>
  <si>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</si>
  <si>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</si>
  <si>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</si>
  <si>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</si>
  <si>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</si>
  <si>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</si>
  <si>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</si>
  <si>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</si>
  <si>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</si>
  <si>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</si>
  <si>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</si>
  <si>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</si>
  <si>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</si>
  <si>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</si>
  <si>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</si>
  <si>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</si>
  <si>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</si>
  <si>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</si>
  <si>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</si>
  <si>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</si>
  <si>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</si>
  <si>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</si>
  <si>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</si>
  <si>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</si>
  <si>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</si>
  <si>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</si>
  <si>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</si>
  <si>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</si>
  <si>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</si>
  <si>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</si>
  <si>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</si>
  <si>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</si>
  <si>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</si>
  <si>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</si>
  <si>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</si>
  <si>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</si>
  <si>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</si>
  <si>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</si>
  <si>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</si>
  <si>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</si>
  <si>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</si>
  <si>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</si>
  <si>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</si>
  <si>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</si>
  <si>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</si>
  <si>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</si>
  <si>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</si>
  <si>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</si>
  <si>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</si>
  <si>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</si>
  <si>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</si>
  <si>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</si>
  <si>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</si>
  <si>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</si>
  <si>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</si>
  <si>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</si>
  <si>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</si>
  <si>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</si>
  <si>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</si>
  <si>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</si>
  <si>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</si>
  <si>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</si>
  <si>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</si>
  <si>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</si>
  <si>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</si>
  <si>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</si>
  <si>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</si>
  <si>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</si>
  <si>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</si>
  <si>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</si>
  <si>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</si>
  <si>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</si>
  <si>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</si>
  <si>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</si>
  <si>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</si>
  <si>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</si>
  <si>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</si>
  <si>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</si>
  <si>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</si>
  <si>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</si>
  <si>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</si>
  <si>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</si>
  <si>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</si>
  <si>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</si>
  <si>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</si>
  <si>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</si>
  <si>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</si>
  <si>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</si>
  <si>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</si>
  <si>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</si>
  <si>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</si>
  <si>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</si>
  <si>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</si>
  <si>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</si>
  <si>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</si>
  <si>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</si>
  <si>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</si>
  <si>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</si>
  <si>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</si>
  <si>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</si>
  <si>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</si>
  <si>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</si>
  <si>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</si>
  <si>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</si>
  <si>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</si>
  <si>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</si>
  <si>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</si>
  <si>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</si>
  <si>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</si>
  <si>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</si>
  <si>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</si>
  <si>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</si>
  <si>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</si>
  <si>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</si>
  <si>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</si>
  <si>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</si>
  <si>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</si>
  <si>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</si>
  <si>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</si>
  <si>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</si>
  <si>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</si>
  <si>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</si>
  <si>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</si>
  <si>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</si>
  <si>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</si>
  <si>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</si>
  <si>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</si>
  <si>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</si>
  <si>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</si>
  <si>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</si>
  <si>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</si>
  <si>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</si>
  <si>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</si>
  <si>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</si>
  <si>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</si>
  <si>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</si>
  <si>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</si>
  <si>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</si>
  <si>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</si>
  <si>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</si>
  <si>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</si>
  <si>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</si>
  <si>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</si>
  <si>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</si>
  <si>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</si>
  <si>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</si>
  <si>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</si>
  <si>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</si>
  <si>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</si>
  <si>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</si>
  <si>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</si>
  <si>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</si>
  <si>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</si>
  <si>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</si>
  <si>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</si>
  <si>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</si>
  <si>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</si>
  <si>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</si>
  <si>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</si>
  <si>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</si>
  <si>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</si>
  <si>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</si>
  <si>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</si>
  <si>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</si>
  <si>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</si>
  <si>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</si>
  <si>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</si>
  <si>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</si>
  <si>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</si>
  <si>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</si>
  <si>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</si>
  <si>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</si>
  <si>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</si>
  <si>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</si>
  <si>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</si>
  <si>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</si>
  <si>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</si>
  <si>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</si>
  <si>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</si>
  <si>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</si>
  <si>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</si>
  <si>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</si>
  <si>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</si>
  <si>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</si>
  <si>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</si>
  <si>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</si>
  <si>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</si>
  <si>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</si>
  <si>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</si>
  <si>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</si>
  <si>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</si>
  <si>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</si>
  <si>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</si>
  <si>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</si>
  <si>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</si>
  <si>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</si>
  <si>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</si>
  <si>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</si>
  <si>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</si>
  <si>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</si>
  <si>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</si>
  <si>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</si>
  <si>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</si>
  <si>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</si>
  <si>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</si>
  <si>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</si>
  <si>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</si>
  <si>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</si>
  <si>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</si>
  <si>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</si>
  <si>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</si>
  <si>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</si>
  <si>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</si>
  <si>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</si>
  <si>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</si>
  <si>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</si>
  <si>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</si>
  <si>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</si>
  <si>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</si>
  <si>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</si>
  <si>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</si>
  <si>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</si>
  <si>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</si>
  <si>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</si>
  <si>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</si>
  <si>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</si>
  <si>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</si>
  <si>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</si>
  <si>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</si>
  <si>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</si>
  <si>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</si>
  <si>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</si>
  <si>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</si>
  <si>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</si>
  <si>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</si>
  <si>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</si>
  <si>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</si>
  <si>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</si>
  <si>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</si>
  <si>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</si>
  <si>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</si>
  <si>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</si>
  <si>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</si>
  <si>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</si>
  <si>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</si>
  <si>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</si>
  <si>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</si>
  <si>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</si>
  <si>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</si>
  <si>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</si>
  <si>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</si>
  <si>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</si>
  <si>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</si>
  <si>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</si>
  <si>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</si>
  <si>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</si>
  <si>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</si>
  <si>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</si>
  <si>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</si>
  <si>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</si>
  <si>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</si>
  <si>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</si>
  <si>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</si>
  <si>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</si>
  <si>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</si>
  <si>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</si>
  <si>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</si>
  <si>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</si>
  <si>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</si>
  <si>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</si>
  <si>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</si>
  <si>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</si>
  <si>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</si>
  <si>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</si>
  <si>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</si>
  <si>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</si>
  <si>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</si>
  <si>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</si>
  <si>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</si>
  <si>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</si>
  <si>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</si>
  <si>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</si>
  <si>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</si>
  <si>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</si>
  <si>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</si>
  <si>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</si>
  <si>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</si>
  <si>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</si>
  <si>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</si>
  <si>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</si>
  <si>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</si>
  <si>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</si>
  <si>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</si>
  <si>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</si>
  <si>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</si>
  <si>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</si>
  <si>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</si>
  <si>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</si>
  <si>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</si>
  <si>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</si>
  <si>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</si>
  <si>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</si>
  <si>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</si>
  <si>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</si>
  <si>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</si>
  <si>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</si>
  <si>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</si>
  <si>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</si>
  <si>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</si>
  <si>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</si>
  <si>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</si>
  <si>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</si>
  <si>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</si>
  <si>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</si>
  <si>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</si>
  <si>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</si>
  <si>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</si>
  <si>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</si>
  <si>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</si>
  <si>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</si>
  <si>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</si>
  <si>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</si>
  <si>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</si>
  <si>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</si>
  <si>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</si>
  <si>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</si>
  <si>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</si>
  <si>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</si>
  <si>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</si>
  <si>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</si>
  <si>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</si>
  <si>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</si>
  <si>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</si>
  <si>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</si>
  <si>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</si>
  <si>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</si>
  <si>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</si>
  <si>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</si>
  <si>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</si>
  <si>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</si>
  <si>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</si>
  <si>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</si>
  <si>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</si>
  <si>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</si>
  <si>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</si>
  <si>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</si>
  <si>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</si>
  <si>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</si>
  <si>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</si>
  <si>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</si>
  <si>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</si>
  <si>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</si>
  <si>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</si>
  <si>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</si>
  <si>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</si>
  <si>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</si>
  <si>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</si>
  <si>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</si>
  <si>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</si>
  <si>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</si>
  <si>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</si>
  <si>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</si>
  <si>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</si>
  <si>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</si>
  <si>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</si>
  <si>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</si>
  <si>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</si>
  <si>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</si>
  <si>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</si>
  <si>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</si>
  <si>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</si>
  <si>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</si>
  <si>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</si>
  <si>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</si>
  <si>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</si>
  <si>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</si>
  <si>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</si>
  <si>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</si>
  <si>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</si>
  <si>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</si>
  <si>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</si>
  <si>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</si>
  <si>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</si>
  <si>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</si>
  <si>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</si>
  <si>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</si>
  <si>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</si>
  <si>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</si>
  <si>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</si>
  <si>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</si>
  <si>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</si>
  <si>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</si>
  <si>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</si>
  <si>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</si>
  <si>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</si>
  <si>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</si>
  <si>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</si>
  <si>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</si>
  <si>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</si>
  <si>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</si>
  <si>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</si>
  <si>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</si>
  <si>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</si>
  <si>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</si>
  <si>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</si>
  <si>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</si>
  <si>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</si>
  <si>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</si>
  <si>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</si>
  <si>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</si>
  <si>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</si>
  <si>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</si>
  <si>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</si>
  <si>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</si>
  <si>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</si>
  <si>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</si>
  <si>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</si>
  <si>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</si>
  <si>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</si>
  <si>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</si>
  <si>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</si>
  <si>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</si>
  <si>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</si>
  <si>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</si>
  <si>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</si>
  <si>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</si>
  <si>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</si>
  <si>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</si>
  <si>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</si>
  <si>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</si>
  <si>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</si>
  <si>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</si>
  <si>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</si>
  <si>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</si>
  <si>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</si>
  <si>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</si>
  <si>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</si>
  <si>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</si>
  <si>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</si>
  <si>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</si>
  <si>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</si>
  <si>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</si>
  <si>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</si>
  <si>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</si>
  <si>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</si>
  <si>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</si>
  <si>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</si>
  <si>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</si>
  <si>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</si>
  <si>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</si>
  <si>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</si>
  <si>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</si>
  <si>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</si>
  <si>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</si>
  <si>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</si>
  <si>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</si>
  <si>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</si>
  <si>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</si>
  <si>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</si>
  <si>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</si>
  <si>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</si>
  <si>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</si>
  <si>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</si>
  <si>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</si>
  <si>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</si>
  <si>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</si>
  <si>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</si>
  <si>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</si>
  <si>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</si>
  <si>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</si>
  <si>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</si>
  <si>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</si>
  <si>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</si>
  <si>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</si>
  <si>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</si>
  <si>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</si>
  <si>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</si>
  <si>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</si>
  <si>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</si>
  <si>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</si>
  <si>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</si>
  <si>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</si>
  <si>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</si>
  <si>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</si>
  <si>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</si>
  <si>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</si>
  <si>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</si>
  <si>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</si>
  <si>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</si>
  <si>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</si>
  <si>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</si>
  <si>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</si>
  <si>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</si>
  <si>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</si>
  <si>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</si>
  <si>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</si>
  <si>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</si>
  <si>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</si>
  <si>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</si>
  <si>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</si>
  <si>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</si>
  <si>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</si>
  <si>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</si>
  <si>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</si>
  <si>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</si>
  <si>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</si>
  <si>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</si>
  <si>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</si>
  <si>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</si>
  <si>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</si>
  <si>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</si>
  <si>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</si>
  <si>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</si>
  <si>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</si>
  <si>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</si>
  <si>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</si>
  <si>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</si>
  <si>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</si>
  <si>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</si>
  <si>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</si>
  <si>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</si>
  <si>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</si>
  <si>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</si>
  <si>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</si>
  <si>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</si>
  <si>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</si>
  <si>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</si>
  <si>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</si>
  <si>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</si>
  <si>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</si>
  <si>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</si>
  <si>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</si>
  <si>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</si>
  <si>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</si>
  <si>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</si>
  <si>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</si>
  <si>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</si>
  <si>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</si>
  <si>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</si>
  <si>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</si>
  <si>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</si>
  <si>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</si>
  <si>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</si>
  <si>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</si>
  <si>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</si>
  <si>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</si>
  <si>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</si>
  <si>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</si>
  <si>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</si>
  <si>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</si>
  <si>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</si>
  <si>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</si>
  <si>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</si>
  <si>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</si>
  <si>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</si>
  <si>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</si>
  <si>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</si>
  <si>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</si>
  <si>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</si>
  <si>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</si>
  <si>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</si>
  <si>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</si>
  <si>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</si>
  <si>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</si>
  <si>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</si>
  <si>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</si>
  <si>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</si>
  <si>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</si>
  <si>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</si>
  <si>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</si>
  <si>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</si>
  <si>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</si>
  <si>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</si>
  <si>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</si>
  <si>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</si>
  <si>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</si>
  <si>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</si>
  <si>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</si>
  <si>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</si>
  <si>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</si>
  <si>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</si>
  <si>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</si>
  <si>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</si>
  <si>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</si>
  <si>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</si>
  <si>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</si>
  <si>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</si>
  <si>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</si>
  <si>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</si>
  <si>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</si>
  <si>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</si>
  <si>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</si>
  <si>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</si>
  <si>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</si>
  <si>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</si>
  <si>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</si>
  <si>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</si>
  <si>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</si>
  <si>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</si>
  <si>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</si>
  <si>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</si>
  <si>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</si>
  <si>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</si>
  <si>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</si>
  <si>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</si>
  <si>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</si>
  <si>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</si>
  <si>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</si>
  <si>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</si>
  <si>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</si>
  <si>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</si>
  <si>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</si>
  <si>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</si>
  <si>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</si>
  <si>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</si>
  <si>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</si>
  <si>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</si>
  <si>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</si>
  <si>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</si>
  <si>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</si>
  <si>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</si>
  <si>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</si>
  <si>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</si>
  <si>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</si>
  <si>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</si>
  <si>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</si>
  <si>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</si>
  <si>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</si>
  <si>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</si>
  <si>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</si>
  <si>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</si>
  <si>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</si>
  <si>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</si>
  <si>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</si>
  <si>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</si>
  <si>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</si>
  <si>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</si>
  <si>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</si>
  <si>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</si>
  <si>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</si>
  <si>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</si>
  <si>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</si>
  <si>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</si>
  <si>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</si>
  <si>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</si>
  <si>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</si>
  <si>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</si>
  <si>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</si>
  <si>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</si>
  <si>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</si>
  <si>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</si>
  <si>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</si>
  <si>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</si>
  <si>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</si>
  <si>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</si>
  <si>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</si>
  <si>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</si>
  <si>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</si>
  <si>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</si>
  <si>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</si>
  <si>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</si>
  <si>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</si>
  <si>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</si>
  <si>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</si>
  <si>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</si>
  <si>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</si>
  <si>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</si>
  <si>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</si>
  <si>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</si>
  <si>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</si>
  <si>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</si>
  <si>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</si>
  <si>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</si>
  <si>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</si>
  <si>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</si>
  <si>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</si>
  <si>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</si>
  <si>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</si>
  <si>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</si>
  <si>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</si>
  <si>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</si>
  <si>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</si>
  <si>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</si>
  <si>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</si>
  <si>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</si>
  <si>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</si>
  <si>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</si>
  <si>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</si>
  <si>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</si>
  <si>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</si>
  <si>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</si>
  <si>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</si>
  <si>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</si>
  <si>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</si>
  <si>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</si>
  <si>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</si>
  <si>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</si>
  <si>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</si>
  <si>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</si>
  <si>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</si>
  <si>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</si>
  <si>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</si>
  <si>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</si>
  <si>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</si>
  <si>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</si>
  <si>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</si>
  <si>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</si>
  <si>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</si>
  <si>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</si>
  <si>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</si>
  <si>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</si>
  <si>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</si>
  <si>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</si>
  <si>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</si>
  <si>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</si>
  <si>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</si>
  <si>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</si>
  <si>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</si>
  <si>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</si>
  <si>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</si>
  <si>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</si>
  <si>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</si>
  <si>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</si>
  <si>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</si>
  <si>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</si>
  <si>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</si>
  <si>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</si>
  <si>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</si>
  <si>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</si>
  <si>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</si>
  <si>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</si>
  <si>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</si>
  <si>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</si>
  <si>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</si>
  <si>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</si>
  <si>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</si>
  <si>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</si>
  <si>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</si>
  <si>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</si>
  <si>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</si>
  <si>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</si>
  <si>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</si>
  <si>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</si>
  <si>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</si>
  <si>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</si>
  <si>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</si>
  <si>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</si>
  <si>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</si>
  <si>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</si>
  <si>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</si>
  <si>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</si>
  <si>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</si>
  <si>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</si>
  <si>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</si>
  <si>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</si>
  <si>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</si>
  <si>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</si>
  <si>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</si>
  <si>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</si>
  <si>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</si>
  <si>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</si>
  <si>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</si>
  <si>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</si>
  <si>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</si>
  <si>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</si>
  <si>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</si>
  <si>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</si>
  <si>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</si>
  <si>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</si>
  <si>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</si>
  <si>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</si>
  <si>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</si>
  <si>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</si>
  <si>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</si>
  <si>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</si>
  <si>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</si>
  <si>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</si>
  <si>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</si>
  <si>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</si>
  <si>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</si>
  <si>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</si>
  <si>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</si>
  <si>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</si>
  <si>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</si>
  <si>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</si>
  <si>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</si>
  <si>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</si>
  <si>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</si>
  <si>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</si>
  <si>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</si>
  <si>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</si>
  <si>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</si>
  <si>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</si>
  <si>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</si>
  <si>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</si>
  <si>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</si>
  <si>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</si>
  <si>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</si>
  <si>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</si>
  <si>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</si>
  <si>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</si>
  <si>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</si>
  <si>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</si>
  <si>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</si>
  <si>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</si>
  <si>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</si>
  <si>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</si>
  <si>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</si>
  <si>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</si>
  <si>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</si>
  <si>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</si>
  <si>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</si>
  <si>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</si>
  <si>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</si>
  <si>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</si>
  <si>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</si>
  <si>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</si>
  <si>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</si>
  <si>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</si>
  <si>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</si>
  <si>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</si>
  <si>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</si>
  <si>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</si>
  <si>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</si>
  <si>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</si>
  <si>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</si>
  <si>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</si>
  <si>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</si>
  <si>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</si>
  <si>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</si>
  <si>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</si>
  <si>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</si>
  <si>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</si>
  <si>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</si>
  <si>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</si>
  <si>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</si>
  <si>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</si>
  <si>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</si>
  <si>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</si>
  <si>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</si>
  <si>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</si>
  <si>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</si>
  <si>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</si>
  <si>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</si>
  <si>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</si>
  <si>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</si>
  <si>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</si>
  <si>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</si>
  <si>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</si>
  <si>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</si>
  <si>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</si>
  <si>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</si>
  <si>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</si>
  <si>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</si>
  <si>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</si>
  <si>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</si>
  <si>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</si>
  <si>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</si>
  <si>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</si>
  <si>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</si>
  <si>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</si>
  <si>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</si>
  <si>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</si>
  <si>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</si>
  <si>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</si>
  <si>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</si>
  <si>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Cimarron</t>
  </si>
  <si>
    <t>-30.706810067</t>
  </si>
  <si>
    <t>-57.887849136</t>
  </si>
  <si>
    <t>Inc. Últ. 14 días</t>
  </si>
  <si>
    <t>Razón de Crecim.</t>
  </si>
  <si>
    <t>Pedernal</t>
  </si>
  <si>
    <t>Quebracho</t>
  </si>
  <si>
    <t>Rincón de Nogoya</t>
  </si>
  <si>
    <t>Otros</t>
  </si>
  <si>
    <t>Turistas</t>
  </si>
  <si>
    <t>Fortuna</t>
  </si>
  <si>
    <t>Rincon del Doll</t>
  </si>
  <si>
    <t>Col. Santa Lucia</t>
  </si>
  <si>
    <t>Ñancay</t>
  </si>
  <si>
    <t>Ombú</t>
  </si>
  <si>
    <t>Escriña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</si>
  <si>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</si>
  <si>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</si>
  <si>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</si>
  <si>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</si>
  <si>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</si>
  <si>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</si>
  <si>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</si>
  <si>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</si>
  <si>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</si>
  <si>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</si>
  <si>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</si>
  <si>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</si>
  <si>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</si>
  <si>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</si>
  <si>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</si>
  <si>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</si>
  <si>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</si>
  <si>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</si>
  <si>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</si>
  <si>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</si>
  <si>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Pueblo Liebig</t>
  </si>
  <si>
    <t>Distrito Yeso</t>
  </si>
  <si>
    <t>Las Tunas</t>
  </si>
  <si>
    <t>Clodomiro Ledesma</t>
  </si>
  <si>
    <t>Don Cristobal 2°</t>
  </si>
  <si>
    <t>Otras Provincias</t>
  </si>
  <si>
    <t>Col. San Pedro</t>
  </si>
  <si>
    <t>Conscripto Bernardi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</si>
</sst>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6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1" xfId="0" applyFill="1" applyBorder="1"/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0" fontId="0" fillId="0" borderId="64" xfId="0" applyFill="1" applyBorder="1"/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7911"/>
  <sheetViews>
    <sheetView zoomScale="85" zoomScaleNormal="85" workbookViewId="0">
      <pane ySplit="1" topLeftCell="A7875" activePane="bottomLeft" state="frozen"/>
      <selection pane="bottomLeft" activeCell="B7883" sqref="B7883:B7885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62" t="s">
        <v>92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62" t="s">
        <v>95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62" t="s">
        <v>95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62" t="s">
        <v>95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62" t="s">
        <v>95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62" t="s">
        <v>229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139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139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62" t="s">
        <v>95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62" t="s">
        <v>95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62" t="s">
        <v>95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139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139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62" t="s">
        <v>95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62" t="s">
        <v>95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70" t="s">
        <v>95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139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62" t="s">
        <v>95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139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62" t="s">
        <v>229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62" t="s">
        <v>95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62" t="s">
        <v>229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62" t="s">
        <v>95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62" t="s">
        <v>95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62" t="s">
        <v>95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62" t="s">
        <v>229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62" t="s">
        <v>95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62" t="s">
        <v>95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62" t="s">
        <v>229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75" t="s">
        <v>95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229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229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229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75" t="s">
        <v>95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75" t="s">
        <v>95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229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229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229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229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229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75" t="s">
        <v>95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229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62" t="s">
        <v>229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139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75" t="s">
        <v>95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75" t="s">
        <v>95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229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229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75" t="s">
        <v>95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75" t="s">
        <v>95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75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62" t="s">
        <v>229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62" t="s">
        <v>95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62" t="s">
        <v>229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80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75" t="s">
        <v>95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229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152" t="s">
        <v>95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75" t="s">
        <v>16</v>
      </c>
      <c r="D4003" s="16">
        <v>2</v>
      </c>
    </row>
    <row r="4004" spans="1:4" x14ac:dyDescent="0.25">
      <c r="A4004" s="69">
        <v>44136</v>
      </c>
      <c r="B4004" s="62" t="s">
        <v>14</v>
      </c>
      <c r="C4004" s="75" t="s">
        <v>809</v>
      </c>
      <c r="D4004" s="16">
        <v>4</v>
      </c>
    </row>
    <row r="4005" spans="1:4" x14ac:dyDescent="0.25">
      <c r="A4005" s="69">
        <v>44136</v>
      </c>
      <c r="B4005" s="62" t="s">
        <v>20</v>
      </c>
      <c r="C4005" s="75" t="s">
        <v>20</v>
      </c>
      <c r="D4005" s="16">
        <v>26</v>
      </c>
    </row>
    <row r="4006" spans="1:4" x14ac:dyDescent="0.25">
      <c r="A4006" s="69">
        <v>44136</v>
      </c>
      <c r="B4006" s="62" t="s">
        <v>13</v>
      </c>
      <c r="C4006" s="62" t="s">
        <v>95</v>
      </c>
      <c r="D4006" s="16">
        <v>1</v>
      </c>
    </row>
    <row r="4007" spans="1:4" x14ac:dyDescent="0.25">
      <c r="A4007" s="69">
        <v>44136</v>
      </c>
      <c r="B4007" s="62" t="s">
        <v>13</v>
      </c>
      <c r="C4007" s="62" t="s">
        <v>13</v>
      </c>
      <c r="D4007" s="16">
        <v>8</v>
      </c>
    </row>
    <row r="4008" spans="1:4" x14ac:dyDescent="0.25">
      <c r="A4008" s="69">
        <v>44136</v>
      </c>
      <c r="B4008" s="62" t="s">
        <v>13</v>
      </c>
      <c r="C4008" s="62" t="s">
        <v>226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223</v>
      </c>
      <c r="D4009" s="16">
        <v>1</v>
      </c>
    </row>
    <row r="4010" spans="1:4" x14ac:dyDescent="0.25">
      <c r="A4010" s="69">
        <v>44136</v>
      </c>
      <c r="B4010" s="62" t="s">
        <v>24</v>
      </c>
      <c r="C4010" s="62" t="s">
        <v>23</v>
      </c>
      <c r="D4010" s="16">
        <v>4</v>
      </c>
    </row>
    <row r="4011" spans="1:4" x14ac:dyDescent="0.25">
      <c r="A4011" s="69">
        <v>44136</v>
      </c>
      <c r="B4011" s="62" t="s">
        <v>47</v>
      </c>
      <c r="C4011" s="62" t="s">
        <v>47</v>
      </c>
      <c r="D4011" s="16">
        <v>0</v>
      </c>
    </row>
    <row r="4012" spans="1:4" x14ac:dyDescent="0.25">
      <c r="A4012" s="69">
        <v>44136</v>
      </c>
      <c r="B4012" s="62" t="s">
        <v>48</v>
      </c>
      <c r="C4012" s="62" t="s">
        <v>48</v>
      </c>
      <c r="D4012" s="16">
        <v>0</v>
      </c>
    </row>
    <row r="4013" spans="1:4" x14ac:dyDescent="0.25">
      <c r="A4013" s="69">
        <v>44136</v>
      </c>
      <c r="B4013" s="62" t="s">
        <v>7</v>
      </c>
      <c r="C4013" s="62" t="s">
        <v>116</v>
      </c>
      <c r="D4013" s="16">
        <v>1</v>
      </c>
    </row>
    <row r="4014" spans="1:4" x14ac:dyDescent="0.25">
      <c r="A4014" s="69">
        <v>44136</v>
      </c>
      <c r="B4014" s="62" t="s">
        <v>7</v>
      </c>
      <c r="C4014" s="62" t="s">
        <v>7</v>
      </c>
      <c r="D4014" s="16">
        <v>15</v>
      </c>
    </row>
    <row r="4015" spans="1:4" x14ac:dyDescent="0.25">
      <c r="A4015" s="69">
        <v>44136</v>
      </c>
      <c r="B4015" s="62" t="s">
        <v>9</v>
      </c>
      <c r="C4015" s="62" t="s">
        <v>9</v>
      </c>
      <c r="D4015" s="16">
        <v>8</v>
      </c>
    </row>
    <row r="4016" spans="1:4" x14ac:dyDescent="0.25">
      <c r="A4016" s="69">
        <v>44136</v>
      </c>
      <c r="B4016" s="62" t="s">
        <v>9</v>
      </c>
      <c r="C4016" s="62" t="s">
        <v>17</v>
      </c>
      <c r="D4016" s="16">
        <v>1</v>
      </c>
    </row>
    <row r="4017" spans="1:4" x14ac:dyDescent="0.25">
      <c r="A4017" s="69">
        <v>44136</v>
      </c>
      <c r="B4017" s="62" t="s">
        <v>9</v>
      </c>
      <c r="C4017" s="62" t="s">
        <v>149</v>
      </c>
      <c r="D4017" s="16">
        <v>2</v>
      </c>
    </row>
    <row r="4018" spans="1:4" x14ac:dyDescent="0.25">
      <c r="A4018" s="69">
        <v>44136</v>
      </c>
      <c r="B4018" s="62" t="s">
        <v>9</v>
      </c>
      <c r="C4018" s="62" t="s">
        <v>145</v>
      </c>
      <c r="D4018" s="16">
        <v>3</v>
      </c>
    </row>
    <row r="4019" spans="1:4" x14ac:dyDescent="0.25">
      <c r="A4019" s="69">
        <v>44136</v>
      </c>
      <c r="B4019" s="62" t="s">
        <v>15</v>
      </c>
      <c r="C4019" s="62" t="s">
        <v>61</v>
      </c>
      <c r="D4019" s="16">
        <v>9</v>
      </c>
    </row>
    <row r="4020" spans="1:4" x14ac:dyDescent="0.25">
      <c r="A4020" s="69">
        <v>44136</v>
      </c>
      <c r="B4020" s="62" t="s">
        <v>15</v>
      </c>
      <c r="C4020" s="62" t="s">
        <v>285</v>
      </c>
      <c r="D4020" s="16">
        <v>1</v>
      </c>
    </row>
    <row r="4021" spans="1:4" x14ac:dyDescent="0.25">
      <c r="A4021" s="69">
        <v>44136</v>
      </c>
      <c r="B4021" s="62" t="s">
        <v>11</v>
      </c>
      <c r="C4021" s="75" t="s">
        <v>65</v>
      </c>
      <c r="D4021" s="16">
        <v>2</v>
      </c>
    </row>
    <row r="4022" spans="1:4" x14ac:dyDescent="0.25">
      <c r="A4022" s="69">
        <v>44136</v>
      </c>
      <c r="B4022" s="62" t="s">
        <v>11</v>
      </c>
      <c r="C4022" s="75" t="s">
        <v>336</v>
      </c>
      <c r="D4022" s="16">
        <v>4</v>
      </c>
    </row>
    <row r="4023" spans="1:4" x14ac:dyDescent="0.25">
      <c r="A4023" s="69">
        <v>44136</v>
      </c>
      <c r="B4023" s="62" t="s">
        <v>11</v>
      </c>
      <c r="C4023" s="75" t="s">
        <v>11</v>
      </c>
      <c r="D4023" s="16">
        <v>2</v>
      </c>
    </row>
    <row r="4024" spans="1:4" x14ac:dyDescent="0.25">
      <c r="A4024" s="69">
        <v>44136</v>
      </c>
      <c r="B4024" s="62" t="s">
        <v>11</v>
      </c>
      <c r="C4024" s="75" t="s">
        <v>856</v>
      </c>
      <c r="D4024" s="16">
        <v>2</v>
      </c>
    </row>
    <row r="4025" spans="1:4" x14ac:dyDescent="0.25">
      <c r="A4025" s="69">
        <v>44136</v>
      </c>
      <c r="B4025" s="62" t="s">
        <v>11</v>
      </c>
      <c r="C4025" s="75" t="s">
        <v>135</v>
      </c>
      <c r="D4025" s="16">
        <v>5</v>
      </c>
    </row>
    <row r="4026" spans="1:4" x14ac:dyDescent="0.25">
      <c r="A4026" s="69">
        <v>44136</v>
      </c>
      <c r="B4026" s="62" t="s">
        <v>12</v>
      </c>
      <c r="C4026" s="62" t="s">
        <v>12</v>
      </c>
      <c r="D4026" s="16">
        <v>6</v>
      </c>
    </row>
    <row r="4027" spans="1:4" x14ac:dyDescent="0.25">
      <c r="A4027" s="69">
        <v>44136</v>
      </c>
      <c r="B4027" s="75" t="s">
        <v>8</v>
      </c>
      <c r="C4027" s="75" t="s">
        <v>845</v>
      </c>
      <c r="D4027" s="16">
        <v>1</v>
      </c>
    </row>
    <row r="4028" spans="1:4" x14ac:dyDescent="0.25">
      <c r="A4028" s="69">
        <v>44136</v>
      </c>
      <c r="B4028" s="75" t="s">
        <v>8</v>
      </c>
      <c r="C4028" s="75" t="s">
        <v>230</v>
      </c>
      <c r="D4028" s="16">
        <v>1</v>
      </c>
    </row>
    <row r="4029" spans="1:4" x14ac:dyDescent="0.25">
      <c r="A4029" s="69">
        <v>44136</v>
      </c>
      <c r="B4029" s="75" t="s">
        <v>8</v>
      </c>
      <c r="C4029" s="75" t="s">
        <v>59</v>
      </c>
      <c r="D4029" s="16">
        <v>6</v>
      </c>
    </row>
    <row r="4030" spans="1:4" x14ac:dyDescent="0.25">
      <c r="A4030" s="69">
        <v>44136</v>
      </c>
      <c r="B4030" s="75" t="s">
        <v>8</v>
      </c>
      <c r="C4030" s="75" t="s">
        <v>596</v>
      </c>
      <c r="D4030" s="16">
        <v>1</v>
      </c>
    </row>
    <row r="4031" spans="1:4" x14ac:dyDescent="0.25">
      <c r="A4031" s="69">
        <v>44136</v>
      </c>
      <c r="B4031" s="75" t="s">
        <v>8</v>
      </c>
      <c r="C4031" s="75" t="s">
        <v>134</v>
      </c>
      <c r="D4031" s="16">
        <v>6</v>
      </c>
    </row>
    <row r="4032" spans="1:4" x14ac:dyDescent="0.25">
      <c r="A4032" s="69">
        <v>44136</v>
      </c>
      <c r="B4032" s="75" t="s">
        <v>8</v>
      </c>
      <c r="C4032" s="75" t="s">
        <v>205</v>
      </c>
      <c r="D4032" s="16">
        <v>1</v>
      </c>
    </row>
    <row r="4033" spans="1:4" x14ac:dyDescent="0.25">
      <c r="A4033" s="69">
        <v>44136</v>
      </c>
      <c r="B4033" s="75" t="s">
        <v>8</v>
      </c>
      <c r="C4033" s="75" t="s">
        <v>40</v>
      </c>
      <c r="D4033" s="16">
        <v>1</v>
      </c>
    </row>
    <row r="4034" spans="1:4" x14ac:dyDescent="0.25">
      <c r="A4034" s="69">
        <v>44136</v>
      </c>
      <c r="B4034" s="75" t="s">
        <v>8</v>
      </c>
      <c r="C4034" s="75" t="s">
        <v>8</v>
      </c>
      <c r="D4034" s="16">
        <v>26</v>
      </c>
    </row>
    <row r="4035" spans="1:4" x14ac:dyDescent="0.25">
      <c r="A4035" s="69">
        <v>44136</v>
      </c>
      <c r="B4035" s="75" t="s">
        <v>8</v>
      </c>
      <c r="C4035" s="75" t="s">
        <v>31</v>
      </c>
      <c r="D4035" s="16">
        <v>1</v>
      </c>
    </row>
    <row r="4036" spans="1:4" x14ac:dyDescent="0.25">
      <c r="A4036" s="69">
        <v>44136</v>
      </c>
      <c r="B4036" s="75" t="s">
        <v>8</v>
      </c>
      <c r="C4036" s="75" t="s">
        <v>595</v>
      </c>
      <c r="D4036" s="16">
        <v>1</v>
      </c>
    </row>
    <row r="4037" spans="1:4" x14ac:dyDescent="0.25">
      <c r="A4037" s="69">
        <v>44136</v>
      </c>
      <c r="B4037" s="75" t="s">
        <v>8</v>
      </c>
      <c r="C4037" s="75" t="s">
        <v>348</v>
      </c>
      <c r="D4037" s="16">
        <v>1</v>
      </c>
    </row>
    <row r="4038" spans="1:4" x14ac:dyDescent="0.25">
      <c r="A4038" s="69">
        <v>44136</v>
      </c>
      <c r="B4038" s="62" t="s">
        <v>49</v>
      </c>
      <c r="C4038" s="62" t="s">
        <v>49</v>
      </c>
      <c r="D4038" s="16">
        <v>0</v>
      </c>
    </row>
    <row r="4039" spans="1:4" x14ac:dyDescent="0.25">
      <c r="A4039" s="69">
        <v>44136</v>
      </c>
      <c r="B4039" s="62" t="s">
        <v>50</v>
      </c>
      <c r="C4039" s="62" t="s">
        <v>232</v>
      </c>
      <c r="D4039" s="16">
        <v>4</v>
      </c>
    </row>
    <row r="4040" spans="1:4" x14ac:dyDescent="0.25">
      <c r="A4040" s="69">
        <v>44136</v>
      </c>
      <c r="B4040" s="62" t="s">
        <v>27</v>
      </c>
      <c r="C4040" s="75" t="s">
        <v>141</v>
      </c>
      <c r="D4040" s="16">
        <v>2</v>
      </c>
    </row>
    <row r="4041" spans="1:4" x14ac:dyDescent="0.25">
      <c r="A4041" s="69">
        <v>44136</v>
      </c>
      <c r="B4041" s="62" t="s">
        <v>27</v>
      </c>
      <c r="C4041" s="75" t="s">
        <v>43</v>
      </c>
      <c r="D4041" s="16">
        <v>27</v>
      </c>
    </row>
    <row r="4042" spans="1:4" x14ac:dyDescent="0.25">
      <c r="A4042" s="69">
        <v>44136</v>
      </c>
      <c r="B4042" s="62" t="s">
        <v>51</v>
      </c>
      <c r="C4042" s="62" t="s">
        <v>51</v>
      </c>
      <c r="D4042" s="16">
        <v>10</v>
      </c>
    </row>
    <row r="4043" spans="1:4" x14ac:dyDescent="0.25">
      <c r="A4043" s="69">
        <v>44136</v>
      </c>
      <c r="B4043" s="62" t="s">
        <v>10</v>
      </c>
      <c r="C4043" s="62" t="s">
        <v>10</v>
      </c>
      <c r="D4043" s="16">
        <v>0</v>
      </c>
    </row>
    <row r="4044" spans="1:4" x14ac:dyDescent="0.25">
      <c r="A4044" s="69">
        <v>44137</v>
      </c>
      <c r="B4044" s="62" t="s">
        <v>14</v>
      </c>
      <c r="C4044" s="62" t="s">
        <v>14</v>
      </c>
      <c r="D4044" s="16">
        <v>0</v>
      </c>
    </row>
    <row r="4045" spans="1:4" x14ac:dyDescent="0.25">
      <c r="A4045" s="69">
        <v>44137</v>
      </c>
      <c r="B4045" s="62" t="s">
        <v>20</v>
      </c>
      <c r="C4045" s="75" t="s">
        <v>20</v>
      </c>
      <c r="D4045" s="16">
        <v>42</v>
      </c>
    </row>
    <row r="4046" spans="1:4" x14ac:dyDescent="0.25">
      <c r="A4046" s="69">
        <v>44137</v>
      </c>
      <c r="B4046" s="62" t="s">
        <v>20</v>
      </c>
      <c r="C4046" s="75" t="s">
        <v>366</v>
      </c>
      <c r="D4046" s="16">
        <v>1</v>
      </c>
    </row>
    <row r="4047" spans="1:4" x14ac:dyDescent="0.25">
      <c r="A4047" s="69">
        <v>44137</v>
      </c>
      <c r="B4047" s="62" t="s">
        <v>13</v>
      </c>
      <c r="C4047" s="75" t="s">
        <v>612</v>
      </c>
      <c r="D4047" s="16">
        <v>1</v>
      </c>
    </row>
    <row r="4048" spans="1:4" x14ac:dyDescent="0.25">
      <c r="A4048" s="69">
        <v>44137</v>
      </c>
      <c r="B4048" s="62" t="s">
        <v>13</v>
      </c>
      <c r="C4048" s="75" t="s">
        <v>13</v>
      </c>
      <c r="D4048" s="16">
        <v>3</v>
      </c>
    </row>
    <row r="4049" spans="1:4" x14ac:dyDescent="0.25">
      <c r="A4049" s="69">
        <v>44137</v>
      </c>
      <c r="B4049" s="62" t="s">
        <v>13</v>
      </c>
      <c r="C4049" s="75" t="s">
        <v>226</v>
      </c>
      <c r="D4049" s="16">
        <v>5</v>
      </c>
    </row>
    <row r="4050" spans="1:4" x14ac:dyDescent="0.25">
      <c r="A4050" s="69">
        <v>44137</v>
      </c>
      <c r="B4050" s="62" t="s">
        <v>13</v>
      </c>
      <c r="C4050" s="75" t="s">
        <v>223</v>
      </c>
      <c r="D4050" s="16">
        <v>2</v>
      </c>
    </row>
    <row r="4051" spans="1:4" x14ac:dyDescent="0.25">
      <c r="A4051" s="69">
        <v>44137</v>
      </c>
      <c r="B4051" s="62" t="s">
        <v>24</v>
      </c>
      <c r="C4051" s="75" t="s">
        <v>23</v>
      </c>
      <c r="D4051" s="16">
        <v>3</v>
      </c>
    </row>
    <row r="4052" spans="1:4" x14ac:dyDescent="0.25">
      <c r="A4052" s="69">
        <v>44137</v>
      </c>
      <c r="B4052" s="62" t="s">
        <v>24</v>
      </c>
      <c r="C4052" s="75" t="s">
        <v>24</v>
      </c>
      <c r="D4052" s="16">
        <v>1</v>
      </c>
    </row>
    <row r="4053" spans="1:4" x14ac:dyDescent="0.25">
      <c r="A4053" s="69">
        <v>44137</v>
      </c>
      <c r="B4053" s="62" t="s">
        <v>24</v>
      </c>
      <c r="C4053" s="75" t="s">
        <v>36</v>
      </c>
      <c r="D4053" s="16">
        <v>1</v>
      </c>
    </row>
    <row r="4054" spans="1:4" x14ac:dyDescent="0.25">
      <c r="A4054" s="69">
        <v>44137</v>
      </c>
      <c r="B4054" s="62" t="s">
        <v>47</v>
      </c>
      <c r="C4054" s="62" t="s">
        <v>47</v>
      </c>
      <c r="D4054" s="16">
        <v>0</v>
      </c>
    </row>
    <row r="4055" spans="1:4" x14ac:dyDescent="0.25">
      <c r="A4055" s="69">
        <v>44137</v>
      </c>
      <c r="B4055" s="62" t="s">
        <v>48</v>
      </c>
      <c r="C4055" s="62" t="s">
        <v>48</v>
      </c>
      <c r="D4055" s="16">
        <v>0</v>
      </c>
    </row>
    <row r="4056" spans="1:4" x14ac:dyDescent="0.25">
      <c r="A4056" s="69">
        <v>44137</v>
      </c>
      <c r="B4056" s="62" t="s">
        <v>7</v>
      </c>
      <c r="C4056" s="62" t="s">
        <v>7</v>
      </c>
      <c r="D4056" s="16">
        <v>0</v>
      </c>
    </row>
    <row r="4057" spans="1:4" x14ac:dyDescent="0.25">
      <c r="A4057" s="69">
        <v>44137</v>
      </c>
      <c r="B4057" s="62" t="s">
        <v>9</v>
      </c>
      <c r="C4057" s="75" t="s">
        <v>9</v>
      </c>
      <c r="D4057" s="16">
        <v>7</v>
      </c>
    </row>
    <row r="4058" spans="1:4" x14ac:dyDescent="0.25">
      <c r="A4058" s="69">
        <v>44137</v>
      </c>
      <c r="B4058" s="62" t="s">
        <v>15</v>
      </c>
      <c r="C4058" s="62" t="s">
        <v>15</v>
      </c>
      <c r="D4058" s="16">
        <v>0</v>
      </c>
    </row>
    <row r="4059" spans="1:4" x14ac:dyDescent="0.25">
      <c r="A4059" s="69">
        <v>44137</v>
      </c>
      <c r="B4059" s="62" t="s">
        <v>11</v>
      </c>
      <c r="C4059" s="75" t="s">
        <v>336</v>
      </c>
      <c r="D4059" s="16">
        <v>3</v>
      </c>
    </row>
    <row r="4060" spans="1:4" x14ac:dyDescent="0.25">
      <c r="A4060" s="69">
        <v>44137</v>
      </c>
      <c r="B4060" s="62" t="s">
        <v>12</v>
      </c>
      <c r="C4060" s="75" t="s">
        <v>117</v>
      </c>
      <c r="D4060" s="16">
        <v>1</v>
      </c>
    </row>
    <row r="4061" spans="1:4" x14ac:dyDescent="0.25">
      <c r="A4061" s="69">
        <v>44137</v>
      </c>
      <c r="B4061" s="62" t="s">
        <v>12</v>
      </c>
      <c r="C4061" s="75" t="s">
        <v>12</v>
      </c>
      <c r="D4061" s="16">
        <v>10</v>
      </c>
    </row>
    <row r="4062" spans="1:4" x14ac:dyDescent="0.25">
      <c r="A4062" s="69">
        <v>44137</v>
      </c>
      <c r="B4062" s="75" t="s">
        <v>8</v>
      </c>
      <c r="C4062" s="75" t="s">
        <v>230</v>
      </c>
      <c r="D4062" s="16">
        <v>1</v>
      </c>
    </row>
    <row r="4063" spans="1:4" x14ac:dyDescent="0.25">
      <c r="A4063" s="69">
        <v>44137</v>
      </c>
      <c r="B4063" s="75" t="s">
        <v>8</v>
      </c>
      <c r="C4063" s="75" t="s">
        <v>59</v>
      </c>
      <c r="D4063" s="16">
        <v>7</v>
      </c>
    </row>
    <row r="4064" spans="1:4" x14ac:dyDescent="0.25">
      <c r="A4064" s="69">
        <v>44137</v>
      </c>
      <c r="B4064" s="75" t="s">
        <v>8</v>
      </c>
      <c r="C4064" s="75" t="s">
        <v>134</v>
      </c>
      <c r="D4064" s="16">
        <v>1</v>
      </c>
    </row>
    <row r="4065" spans="1:4" x14ac:dyDescent="0.25">
      <c r="A4065" s="69">
        <v>44137</v>
      </c>
      <c r="B4065" s="75" t="s">
        <v>8</v>
      </c>
      <c r="C4065" s="75" t="s">
        <v>8</v>
      </c>
      <c r="D4065" s="16">
        <v>60</v>
      </c>
    </row>
    <row r="4066" spans="1:4" x14ac:dyDescent="0.25">
      <c r="A4066" s="69">
        <v>44137</v>
      </c>
      <c r="B4066" s="75" t="s">
        <v>8</v>
      </c>
      <c r="C4066" s="75" t="s">
        <v>31</v>
      </c>
      <c r="D4066" s="16">
        <v>3</v>
      </c>
    </row>
    <row r="4067" spans="1:4" x14ac:dyDescent="0.25">
      <c r="A4067" s="69">
        <v>44137</v>
      </c>
      <c r="B4067" s="75" t="s">
        <v>8</v>
      </c>
      <c r="C4067" s="75" t="s">
        <v>81</v>
      </c>
      <c r="D4067" s="16">
        <v>3</v>
      </c>
    </row>
    <row r="4068" spans="1:4" x14ac:dyDescent="0.25">
      <c r="A4068" s="69">
        <v>44137</v>
      </c>
      <c r="B4068" s="62" t="s">
        <v>49</v>
      </c>
      <c r="C4068" s="75" t="s">
        <v>49</v>
      </c>
      <c r="D4068" s="16">
        <v>2</v>
      </c>
    </row>
    <row r="4069" spans="1:4" x14ac:dyDescent="0.25">
      <c r="A4069" s="69">
        <v>44137</v>
      </c>
      <c r="B4069" s="62" t="s">
        <v>50</v>
      </c>
      <c r="C4069" s="80" t="s">
        <v>368</v>
      </c>
      <c r="D4069" s="16">
        <v>0</v>
      </c>
    </row>
    <row r="4070" spans="1:4" x14ac:dyDescent="0.25">
      <c r="A4070" s="69">
        <v>44137</v>
      </c>
      <c r="B4070" s="62" t="s">
        <v>27</v>
      </c>
      <c r="C4070" s="62" t="s">
        <v>43</v>
      </c>
      <c r="D4070" s="16">
        <v>0</v>
      </c>
    </row>
    <row r="4071" spans="1:4" x14ac:dyDescent="0.25">
      <c r="A4071" s="69">
        <v>44137</v>
      </c>
      <c r="B4071" s="62" t="s">
        <v>51</v>
      </c>
      <c r="C4071" s="75" t="s">
        <v>51</v>
      </c>
      <c r="D4071" s="16">
        <v>2</v>
      </c>
    </row>
    <row r="4072" spans="1:4" x14ac:dyDescent="0.25">
      <c r="A4072" s="69">
        <v>44137</v>
      </c>
      <c r="B4072" s="62" t="s">
        <v>10</v>
      </c>
      <c r="C4072" s="75" t="s">
        <v>10</v>
      </c>
      <c r="D4072" s="16">
        <v>4</v>
      </c>
    </row>
    <row r="4073" spans="1:4" x14ac:dyDescent="0.25">
      <c r="A4073" s="69">
        <v>44138</v>
      </c>
      <c r="B4073" s="62" t="s">
        <v>14</v>
      </c>
      <c r="C4073" s="62" t="s">
        <v>14</v>
      </c>
      <c r="D4073" s="16">
        <v>5</v>
      </c>
    </row>
    <row r="4074" spans="1:4" x14ac:dyDescent="0.25">
      <c r="A4074" s="69">
        <v>44138</v>
      </c>
      <c r="B4074" s="62" t="s">
        <v>14</v>
      </c>
      <c r="C4074" s="62" t="s">
        <v>16</v>
      </c>
      <c r="D4074" s="16">
        <v>2</v>
      </c>
    </row>
    <row r="4075" spans="1:4" x14ac:dyDescent="0.25">
      <c r="A4075" s="69">
        <v>44138</v>
      </c>
      <c r="B4075" s="62" t="s">
        <v>14</v>
      </c>
      <c r="C4075" s="75" t="s">
        <v>809</v>
      </c>
      <c r="D4075" s="16">
        <v>6</v>
      </c>
    </row>
    <row r="4076" spans="1:4" x14ac:dyDescent="0.25">
      <c r="A4076" s="69">
        <v>44138</v>
      </c>
      <c r="B4076" s="62" t="s">
        <v>14</v>
      </c>
      <c r="C4076" s="62" t="s">
        <v>86</v>
      </c>
      <c r="D4076" s="16">
        <v>1</v>
      </c>
    </row>
    <row r="4077" spans="1:4" x14ac:dyDescent="0.25">
      <c r="A4077" s="69">
        <v>44138</v>
      </c>
      <c r="B4077" s="62" t="s">
        <v>20</v>
      </c>
      <c r="C4077" s="75" t="s">
        <v>20</v>
      </c>
      <c r="D4077" s="16">
        <v>40</v>
      </c>
    </row>
    <row r="4078" spans="1:4" x14ac:dyDescent="0.25">
      <c r="A4078" s="69">
        <v>44138</v>
      </c>
      <c r="B4078" s="62" t="s">
        <v>13</v>
      </c>
      <c r="C4078" s="62" t="s">
        <v>13</v>
      </c>
      <c r="D4078" s="16">
        <v>6</v>
      </c>
    </row>
    <row r="4079" spans="1:4" x14ac:dyDescent="0.25">
      <c r="A4079" s="69">
        <v>44138</v>
      </c>
      <c r="B4079" s="62" t="s">
        <v>13</v>
      </c>
      <c r="C4079" s="62" t="s">
        <v>226</v>
      </c>
      <c r="D4079" s="16">
        <v>1</v>
      </c>
    </row>
    <row r="4080" spans="1:4" x14ac:dyDescent="0.25">
      <c r="A4080" s="69">
        <v>44138</v>
      </c>
      <c r="B4080" s="62" t="s">
        <v>13</v>
      </c>
      <c r="C4080" s="62" t="s">
        <v>223</v>
      </c>
      <c r="D4080" s="16">
        <v>2</v>
      </c>
    </row>
    <row r="4081" spans="1:4" x14ac:dyDescent="0.25">
      <c r="A4081" s="69">
        <v>44138</v>
      </c>
      <c r="B4081" s="62" t="s">
        <v>24</v>
      </c>
      <c r="C4081" s="75" t="s">
        <v>23</v>
      </c>
      <c r="D4081" s="16">
        <v>14</v>
      </c>
    </row>
    <row r="4082" spans="1:4" x14ac:dyDescent="0.25">
      <c r="A4082" s="69">
        <v>44138</v>
      </c>
      <c r="B4082" s="62" t="s">
        <v>24</v>
      </c>
      <c r="C4082" s="75" t="s">
        <v>24</v>
      </c>
      <c r="D4082" s="16">
        <v>2</v>
      </c>
    </row>
    <row r="4083" spans="1:4" x14ac:dyDescent="0.25">
      <c r="A4083" s="69">
        <v>44138</v>
      </c>
      <c r="B4083" s="62" t="s">
        <v>24</v>
      </c>
      <c r="C4083" s="75" t="s">
        <v>37</v>
      </c>
      <c r="D4083" s="16">
        <v>1</v>
      </c>
    </row>
    <row r="4084" spans="1:4" x14ac:dyDescent="0.25">
      <c r="A4084" s="69">
        <v>44138</v>
      </c>
      <c r="B4084" s="62" t="s">
        <v>24</v>
      </c>
      <c r="C4084" s="75" t="s">
        <v>36</v>
      </c>
      <c r="D4084" s="16">
        <v>1</v>
      </c>
    </row>
    <row r="4085" spans="1:4" x14ac:dyDescent="0.25">
      <c r="A4085" s="69">
        <v>44138</v>
      </c>
      <c r="B4085" s="62" t="s">
        <v>47</v>
      </c>
      <c r="C4085" s="62" t="s">
        <v>47</v>
      </c>
      <c r="D4085" s="16">
        <v>0</v>
      </c>
    </row>
    <row r="4086" spans="1:4" x14ac:dyDescent="0.25">
      <c r="A4086" s="69">
        <v>44138</v>
      </c>
      <c r="B4086" s="62" t="s">
        <v>48</v>
      </c>
      <c r="C4086" s="62" t="s">
        <v>48</v>
      </c>
      <c r="D4086" s="16">
        <v>0</v>
      </c>
    </row>
    <row r="4087" spans="1:4" x14ac:dyDescent="0.25">
      <c r="A4087" s="69">
        <v>44138</v>
      </c>
      <c r="B4087" s="62" t="s">
        <v>7</v>
      </c>
      <c r="C4087" s="62" t="s">
        <v>7</v>
      </c>
      <c r="D4087" s="16">
        <v>4</v>
      </c>
    </row>
    <row r="4088" spans="1:4" x14ac:dyDescent="0.25">
      <c r="A4088" s="69">
        <v>44138</v>
      </c>
      <c r="B4088" s="62" t="s">
        <v>9</v>
      </c>
      <c r="C4088" s="75" t="s">
        <v>857</v>
      </c>
      <c r="D4088" s="16">
        <v>1</v>
      </c>
    </row>
    <row r="4089" spans="1:4" x14ac:dyDescent="0.25">
      <c r="A4089" s="69">
        <v>44138</v>
      </c>
      <c r="B4089" s="62" t="s">
        <v>9</v>
      </c>
      <c r="C4089" s="62" t="s">
        <v>9</v>
      </c>
      <c r="D4089" s="16">
        <v>20</v>
      </c>
    </row>
    <row r="4090" spans="1:4" x14ac:dyDescent="0.25">
      <c r="A4090" s="69">
        <v>44138</v>
      </c>
      <c r="B4090" s="62" t="s">
        <v>15</v>
      </c>
      <c r="C4090" s="62" t="s">
        <v>61</v>
      </c>
      <c r="D4090" s="16">
        <v>1</v>
      </c>
    </row>
    <row r="4091" spans="1:4" x14ac:dyDescent="0.25">
      <c r="A4091" s="69">
        <v>44138</v>
      </c>
      <c r="B4091" s="62" t="s">
        <v>11</v>
      </c>
      <c r="C4091" s="75" t="s">
        <v>65</v>
      </c>
      <c r="D4091" s="16">
        <v>3</v>
      </c>
    </row>
    <row r="4092" spans="1:4" x14ac:dyDescent="0.25">
      <c r="A4092" s="69">
        <v>44138</v>
      </c>
      <c r="B4092" s="62" t="s">
        <v>11</v>
      </c>
      <c r="C4092" s="75" t="s">
        <v>336</v>
      </c>
      <c r="D4092" s="16">
        <v>5</v>
      </c>
    </row>
    <row r="4093" spans="1:4" x14ac:dyDescent="0.25">
      <c r="A4093" s="69">
        <v>44138</v>
      </c>
      <c r="B4093" s="62" t="s">
        <v>11</v>
      </c>
      <c r="C4093" s="75" t="s">
        <v>11</v>
      </c>
      <c r="D4093" s="16">
        <v>7</v>
      </c>
    </row>
    <row r="4094" spans="1:4" x14ac:dyDescent="0.25">
      <c r="A4094" s="69">
        <v>44138</v>
      </c>
      <c r="B4094" s="62" t="s">
        <v>12</v>
      </c>
      <c r="C4094" s="62" t="s">
        <v>117</v>
      </c>
      <c r="D4094" s="16">
        <v>6</v>
      </c>
    </row>
    <row r="4095" spans="1:4" x14ac:dyDescent="0.25">
      <c r="A4095" s="69">
        <v>44138</v>
      </c>
      <c r="B4095" s="62" t="s">
        <v>12</v>
      </c>
      <c r="C4095" s="75" t="s">
        <v>12</v>
      </c>
      <c r="D4095" s="16">
        <v>1</v>
      </c>
    </row>
    <row r="4096" spans="1:4" x14ac:dyDescent="0.25">
      <c r="A4096" s="69">
        <v>44138</v>
      </c>
      <c r="B4096" s="62" t="s">
        <v>12</v>
      </c>
      <c r="C4096" s="62" t="s">
        <v>12</v>
      </c>
      <c r="D4096" s="16">
        <v>2</v>
      </c>
    </row>
    <row r="4097" spans="1:4" x14ac:dyDescent="0.25">
      <c r="A4097" s="69">
        <v>44138</v>
      </c>
      <c r="B4097" s="75" t="s">
        <v>8</v>
      </c>
      <c r="C4097" s="75" t="s">
        <v>59</v>
      </c>
      <c r="D4097" s="16">
        <v>8</v>
      </c>
    </row>
    <row r="4098" spans="1:4" x14ac:dyDescent="0.25">
      <c r="A4098" s="69">
        <v>44138</v>
      </c>
      <c r="B4098" s="75" t="s">
        <v>8</v>
      </c>
      <c r="C4098" s="75" t="s">
        <v>205</v>
      </c>
      <c r="D4098" s="16">
        <v>3</v>
      </c>
    </row>
    <row r="4099" spans="1:4" x14ac:dyDescent="0.25">
      <c r="A4099" s="69">
        <v>44138</v>
      </c>
      <c r="B4099" s="75" t="s">
        <v>8</v>
      </c>
      <c r="C4099" s="75" t="s">
        <v>40</v>
      </c>
      <c r="D4099" s="16">
        <v>10</v>
      </c>
    </row>
    <row r="4100" spans="1:4" x14ac:dyDescent="0.25">
      <c r="A4100" s="69">
        <v>44138</v>
      </c>
      <c r="B4100" s="75" t="s">
        <v>8</v>
      </c>
      <c r="C4100" s="75" t="s">
        <v>8</v>
      </c>
      <c r="D4100" s="16">
        <v>87</v>
      </c>
    </row>
    <row r="4101" spans="1:4" x14ac:dyDescent="0.25">
      <c r="A4101" s="69">
        <v>44138</v>
      </c>
      <c r="B4101" s="75" t="s">
        <v>8</v>
      </c>
      <c r="C4101" s="75" t="s">
        <v>81</v>
      </c>
      <c r="D4101" s="16">
        <v>1</v>
      </c>
    </row>
    <row r="4102" spans="1:4" x14ac:dyDescent="0.25">
      <c r="A4102" s="69">
        <v>44138</v>
      </c>
      <c r="B4102" s="75" t="s">
        <v>8</v>
      </c>
      <c r="C4102" s="75" t="s">
        <v>112</v>
      </c>
      <c r="D4102" s="16">
        <v>4</v>
      </c>
    </row>
    <row r="4103" spans="1:4" x14ac:dyDescent="0.25">
      <c r="A4103" s="69">
        <v>44138</v>
      </c>
      <c r="B4103" s="75" t="s">
        <v>8</v>
      </c>
      <c r="C4103" s="75" t="s">
        <v>348</v>
      </c>
      <c r="D4103" s="16">
        <v>1</v>
      </c>
    </row>
    <row r="4104" spans="1:4" x14ac:dyDescent="0.25">
      <c r="A4104" s="69">
        <v>44138</v>
      </c>
      <c r="B4104" s="62" t="s">
        <v>49</v>
      </c>
      <c r="C4104" s="62" t="s">
        <v>49</v>
      </c>
      <c r="D4104" s="16">
        <v>1</v>
      </c>
    </row>
    <row r="4105" spans="1:4" x14ac:dyDescent="0.25">
      <c r="A4105" s="69">
        <v>44138</v>
      </c>
      <c r="B4105" s="62" t="s">
        <v>50</v>
      </c>
      <c r="C4105" s="80" t="s">
        <v>368</v>
      </c>
      <c r="D4105" s="16">
        <v>1</v>
      </c>
    </row>
    <row r="4106" spans="1:4" x14ac:dyDescent="0.25">
      <c r="A4106" s="69">
        <v>44138</v>
      </c>
      <c r="B4106" s="75" t="s">
        <v>27</v>
      </c>
      <c r="C4106" s="75" t="s">
        <v>141</v>
      </c>
      <c r="D4106" s="16">
        <v>9</v>
      </c>
    </row>
    <row r="4107" spans="1:4" x14ac:dyDescent="0.25">
      <c r="A4107" s="69">
        <v>44138</v>
      </c>
      <c r="B4107" s="75" t="s">
        <v>27</v>
      </c>
      <c r="C4107" s="75" t="s">
        <v>235</v>
      </c>
      <c r="D4107" s="16">
        <v>1</v>
      </c>
    </row>
    <row r="4108" spans="1:4" x14ac:dyDescent="0.25">
      <c r="A4108" s="69">
        <v>44138</v>
      </c>
      <c r="B4108" s="75" t="s">
        <v>27</v>
      </c>
      <c r="C4108" s="75" t="s">
        <v>43</v>
      </c>
      <c r="D4108" s="16">
        <v>32</v>
      </c>
    </row>
    <row r="4109" spans="1:4" x14ac:dyDescent="0.25">
      <c r="A4109" s="69">
        <v>44138</v>
      </c>
      <c r="B4109" s="62" t="s">
        <v>51</v>
      </c>
      <c r="C4109" s="75" t="s">
        <v>51</v>
      </c>
      <c r="D4109" s="16">
        <v>21</v>
      </c>
    </row>
    <row r="4110" spans="1:4" x14ac:dyDescent="0.25">
      <c r="A4110" s="69">
        <v>44138</v>
      </c>
      <c r="B4110" s="62" t="s">
        <v>10</v>
      </c>
      <c r="C4110" s="62" t="s">
        <v>343</v>
      </c>
      <c r="D4110" s="16">
        <v>1</v>
      </c>
    </row>
    <row r="4111" spans="1:4" x14ac:dyDescent="0.25">
      <c r="A4111" s="69">
        <v>44138</v>
      </c>
      <c r="B4111" s="62" t="s">
        <v>10</v>
      </c>
      <c r="C4111" s="62" t="s">
        <v>10</v>
      </c>
      <c r="D4111" s="16">
        <v>6</v>
      </c>
    </row>
    <row r="4112" spans="1:4" x14ac:dyDescent="0.25">
      <c r="A4112" s="69">
        <v>44139</v>
      </c>
      <c r="B4112" s="62" t="s">
        <v>14</v>
      </c>
      <c r="C4112" s="75" t="s">
        <v>14</v>
      </c>
      <c r="D4112" s="16">
        <v>4</v>
      </c>
    </row>
    <row r="4113" spans="1:4" x14ac:dyDescent="0.25">
      <c r="A4113" s="69">
        <v>44139</v>
      </c>
      <c r="B4113" s="62" t="s">
        <v>14</v>
      </c>
      <c r="C4113" s="75" t="s">
        <v>809</v>
      </c>
      <c r="D4113" s="16">
        <v>11</v>
      </c>
    </row>
    <row r="4114" spans="1:4" x14ac:dyDescent="0.25">
      <c r="A4114" s="69">
        <v>44139</v>
      </c>
      <c r="B4114" s="62" t="s">
        <v>20</v>
      </c>
      <c r="C4114" s="75" t="s">
        <v>20</v>
      </c>
      <c r="D4114" s="16">
        <v>15</v>
      </c>
    </row>
    <row r="4115" spans="1:4" x14ac:dyDescent="0.25">
      <c r="A4115" s="69">
        <v>44139</v>
      </c>
      <c r="B4115" s="62" t="s">
        <v>20</v>
      </c>
      <c r="C4115" s="75" t="s">
        <v>366</v>
      </c>
      <c r="D4115" s="16">
        <v>1</v>
      </c>
    </row>
    <row r="4116" spans="1:4" x14ac:dyDescent="0.25">
      <c r="A4116" s="69">
        <v>44139</v>
      </c>
      <c r="B4116" s="62" t="s">
        <v>13</v>
      </c>
      <c r="C4116" s="75" t="s">
        <v>225</v>
      </c>
      <c r="D4116" s="16">
        <v>1</v>
      </c>
    </row>
    <row r="4117" spans="1:4" x14ac:dyDescent="0.25">
      <c r="A4117" s="69">
        <v>44139</v>
      </c>
      <c r="B4117" s="62" t="s">
        <v>13</v>
      </c>
      <c r="C4117" s="75" t="s">
        <v>818</v>
      </c>
      <c r="D4117" s="16">
        <v>1</v>
      </c>
    </row>
    <row r="4118" spans="1:4" x14ac:dyDescent="0.25">
      <c r="A4118" s="69">
        <v>44139</v>
      </c>
      <c r="B4118" s="62" t="s">
        <v>13</v>
      </c>
      <c r="C4118" s="75" t="s">
        <v>13</v>
      </c>
      <c r="D4118" s="16">
        <v>10</v>
      </c>
    </row>
    <row r="4119" spans="1:4" x14ac:dyDescent="0.25">
      <c r="A4119" s="69">
        <v>44139</v>
      </c>
      <c r="B4119" s="62" t="s">
        <v>13</v>
      </c>
      <c r="C4119" s="75" t="s">
        <v>226</v>
      </c>
      <c r="D4119" s="16">
        <v>1</v>
      </c>
    </row>
    <row r="4120" spans="1:4" x14ac:dyDescent="0.25">
      <c r="A4120" s="69">
        <v>44139</v>
      </c>
      <c r="B4120" s="62" t="s">
        <v>13</v>
      </c>
      <c r="C4120" s="75" t="s">
        <v>223</v>
      </c>
      <c r="D4120" s="16">
        <v>2</v>
      </c>
    </row>
    <row r="4121" spans="1:4" x14ac:dyDescent="0.25">
      <c r="A4121" s="69">
        <v>44139</v>
      </c>
      <c r="B4121" s="62" t="s">
        <v>24</v>
      </c>
      <c r="C4121" s="75" t="s">
        <v>23</v>
      </c>
      <c r="D4121" s="16">
        <v>5</v>
      </c>
    </row>
    <row r="4122" spans="1:4" x14ac:dyDescent="0.25">
      <c r="A4122" s="69">
        <v>44139</v>
      </c>
      <c r="B4122" s="62" t="s">
        <v>24</v>
      </c>
      <c r="C4122" s="75" t="s">
        <v>37</v>
      </c>
      <c r="D4122" s="16">
        <v>1</v>
      </c>
    </row>
    <row r="4123" spans="1:4" x14ac:dyDescent="0.25">
      <c r="A4123" s="69">
        <v>44139</v>
      </c>
      <c r="B4123" s="62" t="s">
        <v>24</v>
      </c>
      <c r="C4123" s="75" t="s">
        <v>36</v>
      </c>
      <c r="D4123" s="16">
        <v>1</v>
      </c>
    </row>
    <row r="4124" spans="1:4" x14ac:dyDescent="0.25">
      <c r="A4124" s="69">
        <v>44139</v>
      </c>
      <c r="B4124" s="62" t="s">
        <v>47</v>
      </c>
      <c r="C4124" s="62" t="s">
        <v>47</v>
      </c>
      <c r="D4124" s="16">
        <v>1</v>
      </c>
    </row>
    <row r="4125" spans="1:4" x14ac:dyDescent="0.25">
      <c r="A4125" s="69">
        <v>44139</v>
      </c>
      <c r="B4125" s="62" t="s">
        <v>48</v>
      </c>
      <c r="C4125" s="62" t="s">
        <v>48</v>
      </c>
      <c r="D4125" s="16">
        <v>0</v>
      </c>
    </row>
    <row r="4126" spans="1:4" x14ac:dyDescent="0.25">
      <c r="A4126" s="69">
        <v>44139</v>
      </c>
      <c r="B4126" s="62" t="s">
        <v>7</v>
      </c>
      <c r="C4126" s="62" t="s">
        <v>116</v>
      </c>
      <c r="D4126" s="16">
        <v>1</v>
      </c>
    </row>
    <row r="4127" spans="1:4" x14ac:dyDescent="0.25">
      <c r="A4127" s="69">
        <v>44139</v>
      </c>
      <c r="B4127" s="62" t="s">
        <v>7</v>
      </c>
      <c r="C4127" s="62" t="s">
        <v>7</v>
      </c>
      <c r="D4127" s="16">
        <v>4</v>
      </c>
    </row>
    <row r="4128" spans="1:4" x14ac:dyDescent="0.25">
      <c r="A4128" s="69">
        <v>44139</v>
      </c>
      <c r="B4128" s="62" t="s">
        <v>9</v>
      </c>
      <c r="C4128" s="62" t="s">
        <v>9</v>
      </c>
      <c r="D4128" s="16">
        <v>48</v>
      </c>
    </row>
    <row r="4129" spans="1:4" x14ac:dyDescent="0.25">
      <c r="A4129" s="69">
        <v>44139</v>
      </c>
      <c r="B4129" s="62" t="s">
        <v>9</v>
      </c>
      <c r="C4129" s="75" t="s">
        <v>149</v>
      </c>
      <c r="D4129" s="16">
        <v>1</v>
      </c>
    </row>
    <row r="4130" spans="1:4" x14ac:dyDescent="0.25">
      <c r="A4130" s="69">
        <v>44139</v>
      </c>
      <c r="B4130" s="62" t="s">
        <v>9</v>
      </c>
      <c r="C4130" s="75" t="s">
        <v>149</v>
      </c>
      <c r="D4130" s="16">
        <v>1</v>
      </c>
    </row>
    <row r="4131" spans="1:4" x14ac:dyDescent="0.25">
      <c r="A4131" s="69">
        <v>44139</v>
      </c>
      <c r="B4131" s="62" t="s">
        <v>9</v>
      </c>
      <c r="C4131" s="75" t="s">
        <v>145</v>
      </c>
      <c r="D4131" s="16">
        <v>4</v>
      </c>
    </row>
    <row r="4132" spans="1:4" x14ac:dyDescent="0.25">
      <c r="A4132" s="69">
        <v>44139</v>
      </c>
      <c r="B4132" s="62" t="s">
        <v>15</v>
      </c>
      <c r="C4132" s="62" t="s">
        <v>285</v>
      </c>
      <c r="D4132" s="16">
        <v>1</v>
      </c>
    </row>
    <row r="4133" spans="1:4" x14ac:dyDescent="0.25">
      <c r="A4133" s="69">
        <v>44139</v>
      </c>
      <c r="B4133" s="62" t="s">
        <v>11</v>
      </c>
      <c r="C4133" s="75" t="s">
        <v>858</v>
      </c>
      <c r="D4133" s="16">
        <v>1</v>
      </c>
    </row>
    <row r="4134" spans="1:4" x14ac:dyDescent="0.25">
      <c r="A4134" s="69">
        <v>44139</v>
      </c>
      <c r="B4134" s="62" t="s">
        <v>11</v>
      </c>
      <c r="C4134" s="75" t="s">
        <v>11</v>
      </c>
      <c r="D4134" s="16">
        <v>12</v>
      </c>
    </row>
    <row r="4135" spans="1:4" x14ac:dyDescent="0.25">
      <c r="A4135" s="69">
        <v>44139</v>
      </c>
      <c r="B4135" s="62" t="s">
        <v>11</v>
      </c>
      <c r="C4135" s="75" t="s">
        <v>135</v>
      </c>
      <c r="D4135" s="16">
        <v>15</v>
      </c>
    </row>
    <row r="4136" spans="1:4" x14ac:dyDescent="0.25">
      <c r="A4136" s="69">
        <v>44139</v>
      </c>
      <c r="B4136" s="62" t="s">
        <v>12</v>
      </c>
      <c r="C4136" s="75" t="s">
        <v>117</v>
      </c>
      <c r="D4136" s="16">
        <v>2</v>
      </c>
    </row>
    <row r="4137" spans="1:4" x14ac:dyDescent="0.25">
      <c r="A4137" s="69">
        <v>44139</v>
      </c>
      <c r="B4137" s="62" t="s">
        <v>12</v>
      </c>
      <c r="C4137" s="75" t="s">
        <v>12</v>
      </c>
      <c r="D4137" s="16">
        <v>9</v>
      </c>
    </row>
    <row r="4138" spans="1:4" x14ac:dyDescent="0.25">
      <c r="A4138" s="69">
        <v>44139</v>
      </c>
      <c r="B4138" s="75" t="s">
        <v>8</v>
      </c>
      <c r="C4138" s="75" t="s">
        <v>230</v>
      </c>
      <c r="D4138" s="16">
        <v>3</v>
      </c>
    </row>
    <row r="4139" spans="1:4" x14ac:dyDescent="0.25">
      <c r="A4139" s="69">
        <v>44139</v>
      </c>
      <c r="B4139" s="75" t="s">
        <v>8</v>
      </c>
      <c r="C4139" s="75" t="s">
        <v>59</v>
      </c>
      <c r="D4139" s="16">
        <v>9</v>
      </c>
    </row>
    <row r="4140" spans="1:4" x14ac:dyDescent="0.25">
      <c r="A4140" s="69">
        <v>44139</v>
      </c>
      <c r="B4140" s="75" t="s">
        <v>8</v>
      </c>
      <c r="C4140" s="75" t="s">
        <v>142</v>
      </c>
      <c r="D4140" s="16">
        <v>1</v>
      </c>
    </row>
    <row r="4141" spans="1:4" x14ac:dyDescent="0.25">
      <c r="A4141" s="69">
        <v>44139</v>
      </c>
      <c r="B4141" s="75" t="s">
        <v>8</v>
      </c>
      <c r="C4141" s="75" t="s">
        <v>134</v>
      </c>
      <c r="D4141" s="16">
        <v>1</v>
      </c>
    </row>
    <row r="4142" spans="1:4" x14ac:dyDescent="0.25">
      <c r="A4142" s="69">
        <v>44139</v>
      </c>
      <c r="B4142" s="75" t="s">
        <v>8</v>
      </c>
      <c r="C4142" s="75" t="s">
        <v>40</v>
      </c>
      <c r="D4142" s="16">
        <v>2</v>
      </c>
    </row>
    <row r="4143" spans="1:4" x14ac:dyDescent="0.25">
      <c r="A4143" s="69">
        <v>44139</v>
      </c>
      <c r="B4143" s="75" t="s">
        <v>8</v>
      </c>
      <c r="C4143" s="75" t="s">
        <v>8</v>
      </c>
      <c r="D4143" s="16">
        <v>96</v>
      </c>
    </row>
    <row r="4144" spans="1:4" x14ac:dyDescent="0.25">
      <c r="A4144" s="69">
        <v>44139</v>
      </c>
      <c r="B4144" s="75" t="s">
        <v>8</v>
      </c>
      <c r="C4144" s="75" t="s">
        <v>31</v>
      </c>
      <c r="D4144" s="16">
        <v>1</v>
      </c>
    </row>
    <row r="4145" spans="1:4" x14ac:dyDescent="0.25">
      <c r="A4145" s="69">
        <v>44139</v>
      </c>
      <c r="B4145" s="75" t="s">
        <v>8</v>
      </c>
      <c r="C4145" s="75" t="s">
        <v>81</v>
      </c>
      <c r="D4145" s="16">
        <v>2</v>
      </c>
    </row>
    <row r="4146" spans="1:4" x14ac:dyDescent="0.25">
      <c r="A4146" s="69">
        <v>44139</v>
      </c>
      <c r="B4146" s="62" t="s">
        <v>49</v>
      </c>
      <c r="C4146" s="62" t="s">
        <v>49</v>
      </c>
      <c r="D4146" s="16">
        <v>0</v>
      </c>
    </row>
    <row r="4147" spans="1:4" x14ac:dyDescent="0.25">
      <c r="A4147" s="69">
        <v>44139</v>
      </c>
      <c r="B4147" s="62" t="s">
        <v>50</v>
      </c>
      <c r="C4147" s="80" t="s">
        <v>368</v>
      </c>
      <c r="D4147" s="16">
        <v>0</v>
      </c>
    </row>
    <row r="4148" spans="1:4" x14ac:dyDescent="0.25">
      <c r="A4148" s="69">
        <v>44139</v>
      </c>
      <c r="B4148" s="62" t="s">
        <v>27</v>
      </c>
      <c r="C4148" s="75" t="s">
        <v>141</v>
      </c>
      <c r="D4148" s="16">
        <v>9</v>
      </c>
    </row>
    <row r="4149" spans="1:4" x14ac:dyDescent="0.25">
      <c r="A4149" s="69">
        <v>44139</v>
      </c>
      <c r="B4149" s="62" t="s">
        <v>27</v>
      </c>
      <c r="C4149" s="75" t="s">
        <v>43</v>
      </c>
      <c r="D4149" s="16">
        <v>19</v>
      </c>
    </row>
    <row r="4150" spans="1:4" x14ac:dyDescent="0.25">
      <c r="A4150" s="69">
        <v>44139</v>
      </c>
      <c r="B4150" s="62" t="s">
        <v>27</v>
      </c>
      <c r="C4150" s="75" t="s">
        <v>622</v>
      </c>
      <c r="D4150" s="16">
        <v>1</v>
      </c>
    </row>
    <row r="4151" spans="1:4" x14ac:dyDescent="0.25">
      <c r="A4151" s="69">
        <v>44139</v>
      </c>
      <c r="B4151" s="62" t="s">
        <v>51</v>
      </c>
      <c r="C4151" s="75" t="s">
        <v>51</v>
      </c>
      <c r="D4151" s="16">
        <v>12</v>
      </c>
    </row>
    <row r="4152" spans="1:4" x14ac:dyDescent="0.25">
      <c r="A4152" s="69">
        <v>44139</v>
      </c>
      <c r="B4152" s="62" t="s">
        <v>10</v>
      </c>
      <c r="C4152" s="62" t="s">
        <v>343</v>
      </c>
      <c r="D4152" s="16">
        <v>1</v>
      </c>
    </row>
    <row r="4153" spans="1:4" x14ac:dyDescent="0.25">
      <c r="A4153" s="69">
        <v>44139</v>
      </c>
      <c r="B4153" s="62" t="s">
        <v>10</v>
      </c>
      <c r="C4153" s="62" t="s">
        <v>10</v>
      </c>
      <c r="D4153" s="16">
        <v>3</v>
      </c>
    </row>
    <row r="4154" spans="1:4" x14ac:dyDescent="0.25">
      <c r="A4154" s="69">
        <v>44140</v>
      </c>
      <c r="B4154" s="62" t="s">
        <v>14</v>
      </c>
      <c r="C4154" s="62" t="s">
        <v>14</v>
      </c>
      <c r="D4154" s="16">
        <v>2</v>
      </c>
    </row>
    <row r="4155" spans="1:4" x14ac:dyDescent="0.25">
      <c r="A4155" s="69">
        <v>44140</v>
      </c>
      <c r="B4155" s="62" t="s">
        <v>14</v>
      </c>
      <c r="C4155" s="62" t="s">
        <v>16</v>
      </c>
      <c r="D4155" s="16">
        <v>1</v>
      </c>
    </row>
    <row r="4156" spans="1:4" x14ac:dyDescent="0.25">
      <c r="A4156" s="69">
        <v>44140</v>
      </c>
      <c r="B4156" s="62" t="s">
        <v>20</v>
      </c>
      <c r="C4156" s="62" t="s">
        <v>20</v>
      </c>
      <c r="D4156" s="16">
        <v>42</v>
      </c>
    </row>
    <row r="4157" spans="1:4" x14ac:dyDescent="0.25">
      <c r="A4157" s="69">
        <v>44140</v>
      </c>
      <c r="B4157" s="62" t="s">
        <v>20</v>
      </c>
      <c r="C4157" s="62" t="s">
        <v>366</v>
      </c>
      <c r="D4157" s="16">
        <v>1</v>
      </c>
    </row>
    <row r="4158" spans="1:4" x14ac:dyDescent="0.25">
      <c r="A4158" s="69">
        <v>44140</v>
      </c>
      <c r="B4158" s="62" t="s">
        <v>13</v>
      </c>
      <c r="C4158" s="62" t="s">
        <v>13</v>
      </c>
      <c r="D4158" s="16">
        <v>9</v>
      </c>
    </row>
    <row r="4159" spans="1:4" x14ac:dyDescent="0.25">
      <c r="A4159" s="69">
        <v>44140</v>
      </c>
      <c r="B4159" s="62" t="s">
        <v>24</v>
      </c>
      <c r="C4159" s="62" t="s">
        <v>23</v>
      </c>
      <c r="D4159" s="16">
        <v>9</v>
      </c>
    </row>
    <row r="4160" spans="1:4" x14ac:dyDescent="0.25">
      <c r="A4160" s="69">
        <v>44140</v>
      </c>
      <c r="B4160" s="62" t="s">
        <v>24</v>
      </c>
      <c r="C4160" s="62" t="s">
        <v>36</v>
      </c>
      <c r="D4160" s="16">
        <v>1</v>
      </c>
    </row>
    <row r="4161" spans="1:4" x14ac:dyDescent="0.25">
      <c r="A4161" s="69">
        <v>44140</v>
      </c>
      <c r="B4161" s="62" t="s">
        <v>47</v>
      </c>
      <c r="C4161" s="62" t="s">
        <v>47</v>
      </c>
      <c r="D4161" s="16">
        <v>0</v>
      </c>
    </row>
    <row r="4162" spans="1:4" x14ac:dyDescent="0.25">
      <c r="A4162" s="69">
        <v>44140</v>
      </c>
      <c r="B4162" s="62" t="s">
        <v>48</v>
      </c>
      <c r="C4162" s="62" t="s">
        <v>48</v>
      </c>
      <c r="D4162" s="16">
        <v>0</v>
      </c>
    </row>
    <row r="4163" spans="1:4" x14ac:dyDescent="0.25">
      <c r="A4163" s="69">
        <v>44140</v>
      </c>
      <c r="B4163" s="62" t="s">
        <v>7</v>
      </c>
      <c r="C4163" s="62" t="s">
        <v>116</v>
      </c>
      <c r="D4163" s="16">
        <v>2</v>
      </c>
    </row>
    <row r="4164" spans="1:4" x14ac:dyDescent="0.25">
      <c r="A4164" s="69">
        <v>44140</v>
      </c>
      <c r="B4164" s="62" t="s">
        <v>7</v>
      </c>
      <c r="C4164" s="62" t="s">
        <v>7</v>
      </c>
      <c r="D4164" s="16">
        <v>8</v>
      </c>
    </row>
    <row r="4165" spans="1:4" x14ac:dyDescent="0.25">
      <c r="A4165" s="69">
        <v>44140</v>
      </c>
      <c r="B4165" s="62" t="s">
        <v>9</v>
      </c>
      <c r="C4165" s="62" t="s">
        <v>9</v>
      </c>
      <c r="D4165" s="16">
        <v>31</v>
      </c>
    </row>
    <row r="4166" spans="1:4" x14ac:dyDescent="0.25">
      <c r="A4166" s="69">
        <v>44140</v>
      </c>
      <c r="B4166" s="62" t="s">
        <v>9</v>
      </c>
      <c r="C4166" s="62" t="s">
        <v>17</v>
      </c>
      <c r="D4166" s="16">
        <v>9</v>
      </c>
    </row>
    <row r="4167" spans="1:4" x14ac:dyDescent="0.25">
      <c r="A4167" s="69">
        <v>44140</v>
      </c>
      <c r="B4167" s="62" t="s">
        <v>9</v>
      </c>
      <c r="C4167" s="62" t="s">
        <v>145</v>
      </c>
      <c r="D4167" s="16">
        <v>1</v>
      </c>
    </row>
    <row r="4168" spans="1:4" x14ac:dyDescent="0.25">
      <c r="A4168" s="69">
        <v>44140</v>
      </c>
      <c r="B4168" s="62" t="s">
        <v>15</v>
      </c>
      <c r="C4168" s="62" t="s">
        <v>15</v>
      </c>
      <c r="D4168" s="16">
        <v>0</v>
      </c>
    </row>
    <row r="4169" spans="1:4" x14ac:dyDescent="0.25">
      <c r="A4169" s="69">
        <v>44140</v>
      </c>
      <c r="B4169" s="62" t="s">
        <v>11</v>
      </c>
      <c r="C4169" s="62" t="s">
        <v>336</v>
      </c>
      <c r="D4169" s="16">
        <v>4</v>
      </c>
    </row>
    <row r="4170" spans="1:4" x14ac:dyDescent="0.25">
      <c r="A4170" s="69">
        <v>44140</v>
      </c>
      <c r="B4170" s="62" t="s">
        <v>11</v>
      </c>
      <c r="C4170" s="62" t="s">
        <v>859</v>
      </c>
      <c r="D4170" s="16">
        <v>1</v>
      </c>
    </row>
    <row r="4171" spans="1:4" x14ac:dyDescent="0.25">
      <c r="A4171" s="69">
        <v>44140</v>
      </c>
      <c r="B4171" s="62" t="s">
        <v>11</v>
      </c>
      <c r="C4171" s="62" t="s">
        <v>11</v>
      </c>
      <c r="D4171" s="16">
        <v>6</v>
      </c>
    </row>
    <row r="4172" spans="1:4" x14ac:dyDescent="0.25">
      <c r="A4172" s="69">
        <v>44140</v>
      </c>
      <c r="B4172" s="62" t="s">
        <v>11</v>
      </c>
      <c r="C4172" s="62" t="s">
        <v>764</v>
      </c>
      <c r="D4172" s="16">
        <v>2</v>
      </c>
    </row>
    <row r="4173" spans="1:4" x14ac:dyDescent="0.25">
      <c r="A4173" s="69">
        <v>44140</v>
      </c>
      <c r="B4173" s="62" t="s">
        <v>12</v>
      </c>
      <c r="C4173" s="62" t="s">
        <v>117</v>
      </c>
      <c r="D4173" s="16">
        <v>1</v>
      </c>
    </row>
    <row r="4174" spans="1:4" x14ac:dyDescent="0.25">
      <c r="A4174" s="69">
        <v>44140</v>
      </c>
      <c r="B4174" s="62" t="s">
        <v>12</v>
      </c>
      <c r="C4174" s="62" t="s">
        <v>12</v>
      </c>
      <c r="D4174" s="16">
        <v>6</v>
      </c>
    </row>
    <row r="4175" spans="1:4" x14ac:dyDescent="0.25">
      <c r="A4175" s="69">
        <v>44140</v>
      </c>
      <c r="B4175" s="62" t="s">
        <v>8</v>
      </c>
      <c r="C4175" s="62" t="s">
        <v>74</v>
      </c>
      <c r="D4175" s="16">
        <v>1</v>
      </c>
    </row>
    <row r="4176" spans="1:4" x14ac:dyDescent="0.25">
      <c r="A4176" s="69">
        <v>44140</v>
      </c>
      <c r="B4176" s="62" t="s">
        <v>8</v>
      </c>
      <c r="C4176" s="62" t="s">
        <v>230</v>
      </c>
      <c r="D4176" s="16">
        <v>3</v>
      </c>
    </row>
    <row r="4177" spans="1:4" x14ac:dyDescent="0.25">
      <c r="A4177" s="69">
        <v>44140</v>
      </c>
      <c r="B4177" s="62" t="s">
        <v>8</v>
      </c>
      <c r="C4177" s="62" t="s">
        <v>59</v>
      </c>
      <c r="D4177" s="16">
        <v>19</v>
      </c>
    </row>
    <row r="4178" spans="1:4" x14ac:dyDescent="0.25">
      <c r="A4178" s="69">
        <v>44140</v>
      </c>
      <c r="B4178" s="62" t="s">
        <v>8</v>
      </c>
      <c r="C4178" s="62" t="s">
        <v>134</v>
      </c>
      <c r="D4178" s="16">
        <v>14</v>
      </c>
    </row>
    <row r="4179" spans="1:4" x14ac:dyDescent="0.25">
      <c r="A4179" s="69">
        <v>44140</v>
      </c>
      <c r="B4179" s="62" t="s">
        <v>8</v>
      </c>
      <c r="C4179" s="62" t="s">
        <v>40</v>
      </c>
      <c r="D4179" s="16">
        <v>2</v>
      </c>
    </row>
    <row r="4180" spans="1:4" x14ac:dyDescent="0.25">
      <c r="A4180" s="69">
        <v>44140</v>
      </c>
      <c r="B4180" s="62" t="s">
        <v>8</v>
      </c>
      <c r="C4180" s="62" t="s">
        <v>8</v>
      </c>
      <c r="D4180" s="16">
        <v>84</v>
      </c>
    </row>
    <row r="4181" spans="1:4" x14ac:dyDescent="0.25">
      <c r="A4181" s="69">
        <v>44140</v>
      </c>
      <c r="B4181" s="62" t="s">
        <v>8</v>
      </c>
      <c r="C4181" s="62" t="s">
        <v>31</v>
      </c>
      <c r="D4181" s="16">
        <v>4</v>
      </c>
    </row>
    <row r="4182" spans="1:4" x14ac:dyDescent="0.25">
      <c r="A4182" s="69">
        <v>44140</v>
      </c>
      <c r="B4182" s="62" t="s">
        <v>8</v>
      </c>
      <c r="C4182" s="62" t="s">
        <v>81</v>
      </c>
      <c r="D4182" s="16">
        <v>1</v>
      </c>
    </row>
    <row r="4183" spans="1:4" x14ac:dyDescent="0.25">
      <c r="A4183" s="69">
        <v>44140</v>
      </c>
      <c r="B4183" s="62" t="s">
        <v>8</v>
      </c>
      <c r="C4183" s="62" t="s">
        <v>112</v>
      </c>
      <c r="D4183" s="16">
        <v>1</v>
      </c>
    </row>
    <row r="4184" spans="1:4" x14ac:dyDescent="0.25">
      <c r="A4184" s="69">
        <v>44140</v>
      </c>
      <c r="B4184" s="62" t="s">
        <v>49</v>
      </c>
      <c r="C4184" s="62" t="s">
        <v>49</v>
      </c>
      <c r="D4184" s="16">
        <v>0</v>
      </c>
    </row>
    <row r="4185" spans="1:4" x14ac:dyDescent="0.25">
      <c r="A4185" s="69">
        <v>44140</v>
      </c>
      <c r="B4185" s="62" t="s">
        <v>50</v>
      </c>
      <c r="C4185" s="80" t="s">
        <v>368</v>
      </c>
      <c r="D4185" s="16">
        <v>0</v>
      </c>
    </row>
    <row r="4186" spans="1:4" x14ac:dyDescent="0.25">
      <c r="A4186" s="69">
        <v>44140</v>
      </c>
      <c r="B4186" s="62" t="s">
        <v>27</v>
      </c>
      <c r="C4186" s="62" t="s">
        <v>141</v>
      </c>
      <c r="D4186" s="16">
        <v>4</v>
      </c>
    </row>
    <row r="4187" spans="1:4" x14ac:dyDescent="0.25">
      <c r="A4187" s="69">
        <v>44140</v>
      </c>
      <c r="B4187" s="62" t="s">
        <v>27</v>
      </c>
      <c r="C4187" s="62" t="s">
        <v>43</v>
      </c>
      <c r="D4187" s="16">
        <v>42</v>
      </c>
    </row>
    <row r="4188" spans="1:4" x14ac:dyDescent="0.25">
      <c r="A4188" s="69">
        <v>44140</v>
      </c>
      <c r="B4188" s="62" t="s">
        <v>51</v>
      </c>
      <c r="C4188" s="62" t="s">
        <v>51</v>
      </c>
      <c r="D4188" s="16">
        <v>9</v>
      </c>
    </row>
    <row r="4189" spans="1:4" x14ac:dyDescent="0.25">
      <c r="A4189" s="69">
        <v>44140</v>
      </c>
      <c r="B4189" s="62" t="s">
        <v>10</v>
      </c>
      <c r="C4189" s="62" t="s">
        <v>10</v>
      </c>
      <c r="D4189" s="16">
        <v>3</v>
      </c>
    </row>
    <row r="4190" spans="1:4" x14ac:dyDescent="0.25">
      <c r="A4190" s="69">
        <v>44141</v>
      </c>
      <c r="B4190" s="75" t="s">
        <v>14</v>
      </c>
      <c r="C4190" s="75" t="s">
        <v>14</v>
      </c>
      <c r="D4190" s="16">
        <v>3</v>
      </c>
    </row>
    <row r="4191" spans="1:4" x14ac:dyDescent="0.25">
      <c r="A4191" s="69">
        <v>44141</v>
      </c>
      <c r="B4191" s="75" t="s">
        <v>14</v>
      </c>
      <c r="C4191" s="75" t="s">
        <v>16</v>
      </c>
      <c r="D4191" s="16">
        <v>5</v>
      </c>
    </row>
    <row r="4192" spans="1:4" x14ac:dyDescent="0.25">
      <c r="A4192" s="69">
        <v>44141</v>
      </c>
      <c r="B4192" s="75" t="s">
        <v>14</v>
      </c>
      <c r="C4192" s="75" t="s">
        <v>86</v>
      </c>
      <c r="D4192" s="16">
        <v>3</v>
      </c>
    </row>
    <row r="4193" spans="1:4" x14ac:dyDescent="0.25">
      <c r="A4193" s="69">
        <v>44141</v>
      </c>
      <c r="B4193" s="62" t="s">
        <v>20</v>
      </c>
      <c r="C4193" s="75" t="s">
        <v>20</v>
      </c>
      <c r="D4193" s="16">
        <v>41</v>
      </c>
    </row>
    <row r="4194" spans="1:4" x14ac:dyDescent="0.25">
      <c r="A4194" s="69">
        <v>44141</v>
      </c>
      <c r="B4194" s="62" t="s">
        <v>20</v>
      </c>
      <c r="C4194" s="75" t="s">
        <v>366</v>
      </c>
      <c r="D4194" s="16">
        <v>5</v>
      </c>
    </row>
    <row r="4195" spans="1:4" x14ac:dyDescent="0.25">
      <c r="A4195" s="69">
        <v>44141</v>
      </c>
      <c r="B4195" s="62" t="s">
        <v>13</v>
      </c>
      <c r="C4195" s="62" t="s">
        <v>225</v>
      </c>
      <c r="D4195" s="16">
        <v>1</v>
      </c>
    </row>
    <row r="4196" spans="1:4" x14ac:dyDescent="0.25">
      <c r="A4196" s="69">
        <v>44141</v>
      </c>
      <c r="B4196" s="62" t="s">
        <v>13</v>
      </c>
      <c r="C4196" s="62" t="s">
        <v>13</v>
      </c>
      <c r="D4196" s="16">
        <v>11</v>
      </c>
    </row>
    <row r="4197" spans="1:4" x14ac:dyDescent="0.25">
      <c r="A4197" s="69">
        <v>44141</v>
      </c>
      <c r="B4197" s="62" t="s">
        <v>13</v>
      </c>
      <c r="C4197" s="62" t="s">
        <v>226</v>
      </c>
      <c r="D4197" s="16">
        <v>5</v>
      </c>
    </row>
    <row r="4198" spans="1:4" x14ac:dyDescent="0.25">
      <c r="A4198" s="69">
        <v>44141</v>
      </c>
      <c r="B4198" s="62" t="s">
        <v>13</v>
      </c>
      <c r="C4198" s="62" t="s">
        <v>223</v>
      </c>
      <c r="D4198" s="16">
        <v>1</v>
      </c>
    </row>
    <row r="4199" spans="1:4" x14ac:dyDescent="0.25">
      <c r="A4199" s="69">
        <v>44141</v>
      </c>
      <c r="B4199" s="62" t="s">
        <v>24</v>
      </c>
      <c r="C4199" s="62" t="s">
        <v>23</v>
      </c>
      <c r="D4199" s="16">
        <v>14</v>
      </c>
    </row>
    <row r="4200" spans="1:4" x14ac:dyDescent="0.25">
      <c r="A4200" s="69">
        <v>44141</v>
      </c>
      <c r="B4200" s="62" t="s">
        <v>24</v>
      </c>
      <c r="C4200" s="62" t="s">
        <v>876</v>
      </c>
      <c r="D4200" s="16">
        <v>1</v>
      </c>
    </row>
    <row r="4201" spans="1:4" x14ac:dyDescent="0.25">
      <c r="A4201" s="69">
        <v>44141</v>
      </c>
      <c r="B4201" s="62" t="s">
        <v>24</v>
      </c>
      <c r="C4201" s="62" t="s">
        <v>37</v>
      </c>
      <c r="D4201" s="16">
        <v>1</v>
      </c>
    </row>
    <row r="4202" spans="1:4" x14ac:dyDescent="0.25">
      <c r="A4202" s="69">
        <v>44141</v>
      </c>
      <c r="B4202" s="62" t="s">
        <v>24</v>
      </c>
      <c r="C4202" s="62" t="s">
        <v>36</v>
      </c>
      <c r="D4202" s="16">
        <v>2</v>
      </c>
    </row>
    <row r="4203" spans="1:4" x14ac:dyDescent="0.25">
      <c r="A4203" s="69">
        <v>44141</v>
      </c>
      <c r="B4203" s="62" t="s">
        <v>47</v>
      </c>
      <c r="C4203" s="62" t="s">
        <v>47</v>
      </c>
      <c r="D4203" s="16">
        <v>0</v>
      </c>
    </row>
    <row r="4204" spans="1:4" x14ac:dyDescent="0.25">
      <c r="A4204" s="69">
        <v>44141</v>
      </c>
      <c r="B4204" s="62" t="s">
        <v>48</v>
      </c>
      <c r="C4204" s="62" t="s">
        <v>48</v>
      </c>
      <c r="D4204" s="16">
        <v>0</v>
      </c>
    </row>
    <row r="4205" spans="1:4" x14ac:dyDescent="0.25">
      <c r="A4205" s="69">
        <v>44141</v>
      </c>
      <c r="B4205" s="62" t="s">
        <v>7</v>
      </c>
      <c r="C4205" s="62" t="s">
        <v>116</v>
      </c>
      <c r="D4205" s="16">
        <v>10</v>
      </c>
    </row>
    <row r="4206" spans="1:4" x14ac:dyDescent="0.25">
      <c r="A4206" s="69">
        <v>44141</v>
      </c>
      <c r="B4206" s="62" t="s">
        <v>7</v>
      </c>
      <c r="C4206" s="62" t="s">
        <v>7</v>
      </c>
      <c r="D4206" s="16">
        <v>14</v>
      </c>
    </row>
    <row r="4207" spans="1:4" x14ac:dyDescent="0.25">
      <c r="A4207" s="69">
        <v>44141</v>
      </c>
      <c r="B4207" s="62" t="s">
        <v>9</v>
      </c>
      <c r="C4207" s="62" t="s">
        <v>9</v>
      </c>
      <c r="D4207" s="16">
        <v>32</v>
      </c>
    </row>
    <row r="4208" spans="1:4" x14ac:dyDescent="0.25">
      <c r="A4208" s="69">
        <v>44141</v>
      </c>
      <c r="B4208" s="62" t="s">
        <v>9</v>
      </c>
      <c r="C4208" s="75" t="s">
        <v>17</v>
      </c>
      <c r="D4208" s="16">
        <v>1</v>
      </c>
    </row>
    <row r="4209" spans="1:4" x14ac:dyDescent="0.25">
      <c r="A4209" s="69">
        <v>44141</v>
      </c>
      <c r="B4209" s="62" t="s">
        <v>15</v>
      </c>
      <c r="C4209" s="62" t="s">
        <v>61</v>
      </c>
      <c r="D4209" s="16">
        <v>1</v>
      </c>
    </row>
    <row r="4210" spans="1:4" x14ac:dyDescent="0.25">
      <c r="A4210" s="69">
        <v>44141</v>
      </c>
      <c r="B4210" s="62" t="s">
        <v>15</v>
      </c>
      <c r="C4210" s="62" t="s">
        <v>285</v>
      </c>
      <c r="D4210" s="16">
        <v>1</v>
      </c>
    </row>
    <row r="4211" spans="1:4" x14ac:dyDescent="0.25">
      <c r="A4211" s="69">
        <v>44141</v>
      </c>
      <c r="B4211" s="62" t="s">
        <v>11</v>
      </c>
      <c r="C4211" s="75" t="s">
        <v>65</v>
      </c>
      <c r="D4211" s="16">
        <v>7</v>
      </c>
    </row>
    <row r="4212" spans="1:4" x14ac:dyDescent="0.25">
      <c r="A4212" s="69">
        <v>44141</v>
      </c>
      <c r="B4212" s="62" t="s">
        <v>11</v>
      </c>
      <c r="C4212" s="75" t="s">
        <v>336</v>
      </c>
      <c r="D4212" s="16">
        <v>3</v>
      </c>
    </row>
    <row r="4213" spans="1:4" x14ac:dyDescent="0.25">
      <c r="A4213" s="69">
        <v>44141</v>
      </c>
      <c r="B4213" s="62" t="s">
        <v>11</v>
      </c>
      <c r="C4213" s="75" t="s">
        <v>11</v>
      </c>
      <c r="D4213" s="16">
        <v>15</v>
      </c>
    </row>
    <row r="4214" spans="1:4" x14ac:dyDescent="0.25">
      <c r="A4214" s="69">
        <v>44141</v>
      </c>
      <c r="B4214" s="62" t="s">
        <v>11</v>
      </c>
      <c r="C4214" s="75" t="s">
        <v>135</v>
      </c>
      <c r="D4214" s="16">
        <v>3</v>
      </c>
    </row>
    <row r="4215" spans="1:4" x14ac:dyDescent="0.25">
      <c r="A4215" s="69">
        <v>44141</v>
      </c>
      <c r="B4215" s="62" t="s">
        <v>11</v>
      </c>
      <c r="C4215" s="75" t="s">
        <v>874</v>
      </c>
      <c r="D4215" s="16">
        <v>2</v>
      </c>
    </row>
    <row r="4216" spans="1:4" x14ac:dyDescent="0.25">
      <c r="A4216" s="69">
        <v>44141</v>
      </c>
      <c r="B4216" s="62" t="s">
        <v>12</v>
      </c>
      <c r="C4216" s="62" t="s">
        <v>12</v>
      </c>
      <c r="D4216" s="16">
        <v>13</v>
      </c>
    </row>
    <row r="4217" spans="1:4" x14ac:dyDescent="0.25">
      <c r="A4217" s="69">
        <v>44141</v>
      </c>
      <c r="B4217" s="75" t="s">
        <v>8</v>
      </c>
      <c r="C4217" s="75" t="s">
        <v>845</v>
      </c>
      <c r="D4217" s="16">
        <v>1</v>
      </c>
    </row>
    <row r="4218" spans="1:4" x14ac:dyDescent="0.25">
      <c r="A4218" s="69">
        <v>44141</v>
      </c>
      <c r="B4218" s="75" t="s">
        <v>8</v>
      </c>
      <c r="C4218" s="75" t="s">
        <v>59</v>
      </c>
      <c r="D4218" s="16">
        <v>7</v>
      </c>
    </row>
    <row r="4219" spans="1:4" x14ac:dyDescent="0.25">
      <c r="A4219" s="69">
        <v>44141</v>
      </c>
      <c r="B4219" s="75" t="s">
        <v>8</v>
      </c>
      <c r="C4219" s="75" t="s">
        <v>142</v>
      </c>
      <c r="D4219" s="16">
        <v>2</v>
      </c>
    </row>
    <row r="4220" spans="1:4" x14ac:dyDescent="0.25">
      <c r="A4220" s="69">
        <v>44141</v>
      </c>
      <c r="B4220" s="75" t="s">
        <v>8</v>
      </c>
      <c r="C4220" s="75" t="s">
        <v>134</v>
      </c>
      <c r="D4220" s="16">
        <v>2</v>
      </c>
    </row>
    <row r="4221" spans="1:4" x14ac:dyDescent="0.25">
      <c r="A4221" s="69">
        <v>44141</v>
      </c>
      <c r="B4221" s="75" t="s">
        <v>8</v>
      </c>
      <c r="C4221" s="75" t="s">
        <v>205</v>
      </c>
      <c r="D4221" s="16">
        <v>2</v>
      </c>
    </row>
    <row r="4222" spans="1:4" x14ac:dyDescent="0.25">
      <c r="A4222" s="69">
        <v>44141</v>
      </c>
      <c r="B4222" s="75" t="s">
        <v>8</v>
      </c>
      <c r="C4222" s="75" t="s">
        <v>40</v>
      </c>
      <c r="D4222" s="16">
        <v>1</v>
      </c>
    </row>
    <row r="4223" spans="1:4" x14ac:dyDescent="0.25">
      <c r="A4223" s="69">
        <v>44141</v>
      </c>
      <c r="B4223" s="75" t="s">
        <v>8</v>
      </c>
      <c r="C4223" s="75" t="s">
        <v>8</v>
      </c>
      <c r="D4223" s="16">
        <v>65</v>
      </c>
    </row>
    <row r="4224" spans="1:4" x14ac:dyDescent="0.25">
      <c r="A4224" s="69">
        <v>44141</v>
      </c>
      <c r="B4224" s="75" t="s">
        <v>8</v>
      </c>
      <c r="C4224" s="75" t="s">
        <v>31</v>
      </c>
      <c r="D4224" s="16">
        <v>2</v>
      </c>
    </row>
    <row r="4225" spans="1:4" x14ac:dyDescent="0.25">
      <c r="A4225" s="69">
        <v>44141</v>
      </c>
      <c r="B4225" s="75" t="s">
        <v>8</v>
      </c>
      <c r="C4225" s="75" t="s">
        <v>112</v>
      </c>
      <c r="D4225" s="16">
        <v>1</v>
      </c>
    </row>
    <row r="4226" spans="1:4" x14ac:dyDescent="0.25">
      <c r="A4226" s="69">
        <v>44141</v>
      </c>
      <c r="B4226" s="62" t="s">
        <v>49</v>
      </c>
      <c r="C4226" s="62" t="s">
        <v>49</v>
      </c>
      <c r="D4226" s="16">
        <v>2</v>
      </c>
    </row>
    <row r="4227" spans="1:4" x14ac:dyDescent="0.25">
      <c r="A4227" s="69">
        <v>44141</v>
      </c>
      <c r="B4227" s="62" t="s">
        <v>50</v>
      </c>
      <c r="C4227" s="62" t="s">
        <v>232</v>
      </c>
      <c r="D4227" s="16">
        <v>3</v>
      </c>
    </row>
    <row r="4228" spans="1:4" x14ac:dyDescent="0.25">
      <c r="A4228" s="69">
        <v>44141</v>
      </c>
      <c r="B4228" s="62" t="s">
        <v>50</v>
      </c>
      <c r="C4228" s="62" t="s">
        <v>820</v>
      </c>
      <c r="D4228" s="16">
        <v>1</v>
      </c>
    </row>
    <row r="4229" spans="1:4" x14ac:dyDescent="0.25">
      <c r="A4229" s="69">
        <v>44141</v>
      </c>
      <c r="B4229" s="62" t="s">
        <v>50</v>
      </c>
      <c r="C4229" s="80" t="s">
        <v>368</v>
      </c>
      <c r="D4229" s="16">
        <v>2</v>
      </c>
    </row>
    <row r="4230" spans="1:4" x14ac:dyDescent="0.25">
      <c r="A4230" s="69">
        <v>44141</v>
      </c>
      <c r="B4230" s="62" t="s">
        <v>27</v>
      </c>
      <c r="C4230" s="75" t="s">
        <v>141</v>
      </c>
      <c r="D4230" s="16">
        <v>7</v>
      </c>
    </row>
    <row r="4231" spans="1:4" x14ac:dyDescent="0.25">
      <c r="A4231" s="69">
        <v>44141</v>
      </c>
      <c r="B4231" s="62" t="s">
        <v>27</v>
      </c>
      <c r="C4231" s="75" t="s">
        <v>43</v>
      </c>
      <c r="D4231" s="16">
        <v>18</v>
      </c>
    </row>
    <row r="4232" spans="1:4" x14ac:dyDescent="0.25">
      <c r="A4232" s="69">
        <v>44141</v>
      </c>
      <c r="B4232" s="62" t="s">
        <v>27</v>
      </c>
      <c r="C4232" s="75" t="s">
        <v>875</v>
      </c>
      <c r="D4232" s="16">
        <v>1</v>
      </c>
    </row>
    <row r="4233" spans="1:4" x14ac:dyDescent="0.25">
      <c r="A4233" s="69">
        <v>44141</v>
      </c>
      <c r="B4233" s="62" t="s">
        <v>27</v>
      </c>
      <c r="C4233" s="75" t="s">
        <v>711</v>
      </c>
      <c r="D4233" s="16">
        <v>1</v>
      </c>
    </row>
    <row r="4234" spans="1:4" x14ac:dyDescent="0.25">
      <c r="A4234" s="69">
        <v>44141</v>
      </c>
      <c r="B4234" s="62" t="s">
        <v>51</v>
      </c>
      <c r="C4234" s="75" t="s">
        <v>681</v>
      </c>
      <c r="D4234" s="16">
        <v>1</v>
      </c>
    </row>
    <row r="4235" spans="1:4" x14ac:dyDescent="0.25">
      <c r="A4235" s="69">
        <v>44141</v>
      </c>
      <c r="B4235" s="62" t="s">
        <v>51</v>
      </c>
      <c r="C4235" s="75" t="s">
        <v>51</v>
      </c>
      <c r="D4235" s="16">
        <v>32</v>
      </c>
    </row>
    <row r="4236" spans="1:4" x14ac:dyDescent="0.25">
      <c r="A4236" s="69">
        <v>44141</v>
      </c>
      <c r="B4236" s="62" t="s">
        <v>10</v>
      </c>
      <c r="C4236" s="62" t="s">
        <v>10</v>
      </c>
      <c r="D4236" s="16">
        <v>2</v>
      </c>
    </row>
    <row r="4237" spans="1:4" x14ac:dyDescent="0.25">
      <c r="A4237" s="69">
        <v>44142</v>
      </c>
      <c r="B4237" s="62" t="s">
        <v>14</v>
      </c>
      <c r="C4237" s="75" t="s">
        <v>14</v>
      </c>
      <c r="D4237" s="16">
        <v>7</v>
      </c>
    </row>
    <row r="4238" spans="1:4" x14ac:dyDescent="0.25">
      <c r="A4238" s="69">
        <v>44142</v>
      </c>
      <c r="B4238" s="62" t="s">
        <v>14</v>
      </c>
      <c r="C4238" s="75" t="s">
        <v>16</v>
      </c>
      <c r="D4238" s="16">
        <v>3</v>
      </c>
    </row>
    <row r="4239" spans="1:4" x14ac:dyDescent="0.25">
      <c r="A4239" s="69">
        <v>44142</v>
      </c>
      <c r="B4239" s="62" t="s">
        <v>14</v>
      </c>
      <c r="C4239" s="75" t="s">
        <v>809</v>
      </c>
      <c r="D4239" s="16">
        <v>2</v>
      </c>
    </row>
    <row r="4240" spans="1:4" x14ac:dyDescent="0.25">
      <c r="A4240" s="69">
        <v>44142</v>
      </c>
      <c r="B4240" s="62" t="s">
        <v>14</v>
      </c>
      <c r="C4240" s="75" t="s">
        <v>86</v>
      </c>
      <c r="D4240" s="16">
        <v>3</v>
      </c>
    </row>
    <row r="4241" spans="1:4" x14ac:dyDescent="0.25">
      <c r="A4241" s="69">
        <v>44142</v>
      </c>
      <c r="B4241" s="62" t="s">
        <v>20</v>
      </c>
      <c r="C4241" s="75" t="s">
        <v>20</v>
      </c>
      <c r="D4241" s="16">
        <v>40</v>
      </c>
    </row>
    <row r="4242" spans="1:4" x14ac:dyDescent="0.25">
      <c r="A4242" s="69">
        <v>44142</v>
      </c>
      <c r="B4242" s="62" t="s">
        <v>20</v>
      </c>
      <c r="C4242" s="75" t="s">
        <v>366</v>
      </c>
      <c r="D4242" s="16">
        <v>1</v>
      </c>
    </row>
    <row r="4243" spans="1:4" x14ac:dyDescent="0.25">
      <c r="A4243" s="69">
        <v>44142</v>
      </c>
      <c r="B4243" s="62" t="s">
        <v>20</v>
      </c>
      <c r="C4243" s="75" t="s">
        <v>652</v>
      </c>
      <c r="D4243" s="16">
        <v>1</v>
      </c>
    </row>
    <row r="4244" spans="1:4" x14ac:dyDescent="0.25">
      <c r="A4244" s="69">
        <v>44142</v>
      </c>
      <c r="B4244" s="62" t="s">
        <v>13</v>
      </c>
      <c r="C4244" s="75" t="s">
        <v>612</v>
      </c>
      <c r="D4244" s="16">
        <v>1</v>
      </c>
    </row>
    <row r="4245" spans="1:4" x14ac:dyDescent="0.25">
      <c r="A4245" s="69">
        <v>44142</v>
      </c>
      <c r="B4245" s="62" t="s">
        <v>13</v>
      </c>
      <c r="C4245" s="75" t="s">
        <v>95</v>
      </c>
      <c r="D4245" s="16">
        <v>3</v>
      </c>
    </row>
    <row r="4246" spans="1:4" x14ac:dyDescent="0.25">
      <c r="A4246" s="69">
        <v>44142</v>
      </c>
      <c r="B4246" s="62" t="s">
        <v>13</v>
      </c>
      <c r="C4246" s="75" t="s">
        <v>13</v>
      </c>
      <c r="D4246" s="16">
        <v>4</v>
      </c>
    </row>
    <row r="4247" spans="1:4" x14ac:dyDescent="0.25">
      <c r="A4247" s="69">
        <v>44142</v>
      </c>
      <c r="B4247" s="62" t="s">
        <v>13</v>
      </c>
      <c r="C4247" s="75" t="s">
        <v>226</v>
      </c>
      <c r="D4247" s="16">
        <v>2</v>
      </c>
    </row>
    <row r="4248" spans="1:4" x14ac:dyDescent="0.25">
      <c r="A4248" s="69">
        <v>44142</v>
      </c>
      <c r="B4248" s="62" t="s">
        <v>13</v>
      </c>
      <c r="C4248" s="75" t="s">
        <v>223</v>
      </c>
      <c r="D4248" s="16">
        <v>1</v>
      </c>
    </row>
    <row r="4249" spans="1:4" x14ac:dyDescent="0.25">
      <c r="A4249" s="69">
        <v>44142</v>
      </c>
      <c r="B4249" s="62" t="s">
        <v>24</v>
      </c>
      <c r="C4249" s="75" t="s">
        <v>23</v>
      </c>
      <c r="D4249" s="16">
        <v>11</v>
      </c>
    </row>
    <row r="4250" spans="1:4" x14ac:dyDescent="0.25">
      <c r="A4250" s="69">
        <v>44142</v>
      </c>
      <c r="B4250" s="62" t="s">
        <v>24</v>
      </c>
      <c r="C4250" s="75" t="s">
        <v>24</v>
      </c>
      <c r="D4250" s="16">
        <v>11</v>
      </c>
    </row>
    <row r="4251" spans="1:4" x14ac:dyDescent="0.25">
      <c r="A4251" s="69">
        <v>44142</v>
      </c>
      <c r="B4251" s="62" t="s">
        <v>24</v>
      </c>
      <c r="C4251" s="75" t="s">
        <v>36</v>
      </c>
      <c r="D4251" s="16">
        <v>1</v>
      </c>
    </row>
    <row r="4252" spans="1:4" x14ac:dyDescent="0.25">
      <c r="A4252" s="69">
        <v>44142</v>
      </c>
      <c r="B4252" s="62" t="s">
        <v>47</v>
      </c>
      <c r="C4252" s="62" t="s">
        <v>47</v>
      </c>
      <c r="D4252" s="16">
        <v>0</v>
      </c>
    </row>
    <row r="4253" spans="1:4" x14ac:dyDescent="0.25">
      <c r="A4253" s="69">
        <v>44142</v>
      </c>
      <c r="B4253" s="62" t="s">
        <v>48</v>
      </c>
      <c r="C4253" s="62" t="s">
        <v>48</v>
      </c>
      <c r="D4253" s="16">
        <v>0</v>
      </c>
    </row>
    <row r="4254" spans="1:4" x14ac:dyDescent="0.25">
      <c r="A4254" s="69">
        <v>44142</v>
      </c>
      <c r="B4254" s="62" t="s">
        <v>7</v>
      </c>
      <c r="C4254" s="62" t="s">
        <v>116</v>
      </c>
      <c r="D4254" s="16">
        <v>1</v>
      </c>
    </row>
    <row r="4255" spans="1:4" x14ac:dyDescent="0.25">
      <c r="A4255" s="69">
        <v>44142</v>
      </c>
      <c r="B4255" s="62" t="s">
        <v>7</v>
      </c>
      <c r="C4255" s="75" t="s">
        <v>7</v>
      </c>
      <c r="D4255" s="16">
        <v>17</v>
      </c>
    </row>
    <row r="4256" spans="1:4" x14ac:dyDescent="0.25">
      <c r="A4256" s="69">
        <v>44142</v>
      </c>
      <c r="B4256" s="62" t="s">
        <v>9</v>
      </c>
      <c r="C4256" s="62" t="s">
        <v>9</v>
      </c>
      <c r="D4256" s="16">
        <v>36</v>
      </c>
    </row>
    <row r="4257" spans="1:4" x14ac:dyDescent="0.25">
      <c r="A4257" s="69">
        <v>44142</v>
      </c>
      <c r="B4257" s="62" t="s">
        <v>9</v>
      </c>
      <c r="C4257" s="75" t="s">
        <v>145</v>
      </c>
      <c r="D4257" s="16">
        <v>3</v>
      </c>
    </row>
    <row r="4258" spans="1:4" x14ac:dyDescent="0.25">
      <c r="A4258" s="69">
        <v>44142</v>
      </c>
      <c r="B4258" s="62" t="s">
        <v>15</v>
      </c>
      <c r="C4258" s="75" t="s">
        <v>285</v>
      </c>
      <c r="D4258" s="16">
        <v>2</v>
      </c>
    </row>
    <row r="4259" spans="1:4" x14ac:dyDescent="0.25">
      <c r="A4259" s="69">
        <v>44142</v>
      </c>
      <c r="B4259" s="62" t="s">
        <v>11</v>
      </c>
      <c r="C4259" s="75" t="s">
        <v>336</v>
      </c>
      <c r="D4259" s="16">
        <v>1</v>
      </c>
    </row>
    <row r="4260" spans="1:4" x14ac:dyDescent="0.25">
      <c r="A4260" s="69">
        <v>44142</v>
      </c>
      <c r="B4260" s="62" t="s">
        <v>11</v>
      </c>
      <c r="C4260" s="75" t="s">
        <v>11</v>
      </c>
      <c r="D4260" s="16">
        <v>5</v>
      </c>
    </row>
    <row r="4261" spans="1:4" x14ac:dyDescent="0.25">
      <c r="A4261" s="69">
        <v>44142</v>
      </c>
      <c r="B4261" s="62" t="s">
        <v>11</v>
      </c>
      <c r="C4261" s="75" t="s">
        <v>135</v>
      </c>
      <c r="D4261" s="16">
        <v>5</v>
      </c>
    </row>
    <row r="4262" spans="1:4" x14ac:dyDescent="0.25">
      <c r="A4262" s="69">
        <v>44142</v>
      </c>
      <c r="B4262" s="62" t="s">
        <v>12</v>
      </c>
      <c r="C4262" s="75" t="s">
        <v>117</v>
      </c>
      <c r="D4262" s="16">
        <v>1</v>
      </c>
    </row>
    <row r="4263" spans="1:4" x14ac:dyDescent="0.25">
      <c r="A4263" s="69">
        <v>44142</v>
      </c>
      <c r="B4263" s="62" t="s">
        <v>12</v>
      </c>
      <c r="C4263" s="75" t="s">
        <v>12</v>
      </c>
      <c r="D4263" s="16">
        <v>6</v>
      </c>
    </row>
    <row r="4264" spans="1:4" x14ac:dyDescent="0.25">
      <c r="A4264" s="69">
        <v>44142</v>
      </c>
      <c r="B4264" s="75" t="s">
        <v>8</v>
      </c>
      <c r="C4264" s="75" t="s">
        <v>74</v>
      </c>
      <c r="D4264" s="16">
        <v>1</v>
      </c>
    </row>
    <row r="4265" spans="1:4" x14ac:dyDescent="0.25">
      <c r="A4265" s="69">
        <v>44142</v>
      </c>
      <c r="B4265" s="75" t="s">
        <v>8</v>
      </c>
      <c r="C4265" s="75" t="s">
        <v>230</v>
      </c>
      <c r="D4265" s="16">
        <v>2</v>
      </c>
    </row>
    <row r="4266" spans="1:4" x14ac:dyDescent="0.25">
      <c r="A4266" s="69">
        <v>44142</v>
      </c>
      <c r="B4266" s="75" t="s">
        <v>8</v>
      </c>
      <c r="C4266" s="75" t="s">
        <v>59</v>
      </c>
      <c r="D4266" s="16">
        <v>8</v>
      </c>
    </row>
    <row r="4267" spans="1:4" x14ac:dyDescent="0.25">
      <c r="A4267" s="69">
        <v>44142</v>
      </c>
      <c r="B4267" s="75" t="s">
        <v>8</v>
      </c>
      <c r="C4267" s="75" t="s">
        <v>134</v>
      </c>
      <c r="D4267" s="16">
        <v>8</v>
      </c>
    </row>
    <row r="4268" spans="1:4" x14ac:dyDescent="0.25">
      <c r="A4268" s="69">
        <v>44142</v>
      </c>
      <c r="B4268" s="75" t="s">
        <v>8</v>
      </c>
      <c r="C4268" s="75" t="s">
        <v>40</v>
      </c>
      <c r="D4268" s="16">
        <v>2</v>
      </c>
    </row>
    <row r="4269" spans="1:4" x14ac:dyDescent="0.25">
      <c r="A4269" s="69">
        <v>44142</v>
      </c>
      <c r="B4269" s="75" t="s">
        <v>8</v>
      </c>
      <c r="C4269" s="75" t="s">
        <v>8</v>
      </c>
      <c r="D4269" s="16">
        <v>89</v>
      </c>
    </row>
    <row r="4270" spans="1:4" x14ac:dyDescent="0.25">
      <c r="A4270" s="69">
        <v>44142</v>
      </c>
      <c r="B4270" s="75" t="s">
        <v>8</v>
      </c>
      <c r="C4270" s="75" t="s">
        <v>31</v>
      </c>
      <c r="D4270" s="16">
        <v>5</v>
      </c>
    </row>
    <row r="4271" spans="1:4" x14ac:dyDescent="0.25">
      <c r="A4271" s="69">
        <v>44142</v>
      </c>
      <c r="B4271" s="75" t="s">
        <v>8</v>
      </c>
      <c r="C4271" s="75" t="s">
        <v>81</v>
      </c>
      <c r="D4271" s="16">
        <v>1</v>
      </c>
    </row>
    <row r="4272" spans="1:4" x14ac:dyDescent="0.25">
      <c r="A4272" s="69">
        <v>44142</v>
      </c>
      <c r="B4272" s="75" t="s">
        <v>8</v>
      </c>
      <c r="C4272" s="75" t="s">
        <v>112</v>
      </c>
      <c r="D4272" s="16">
        <v>2</v>
      </c>
    </row>
    <row r="4273" spans="1:4" x14ac:dyDescent="0.25">
      <c r="A4273" s="69">
        <v>44142</v>
      </c>
      <c r="B4273" s="75" t="s">
        <v>8</v>
      </c>
      <c r="C4273" s="75" t="s">
        <v>348</v>
      </c>
      <c r="D4273" s="16">
        <v>2</v>
      </c>
    </row>
    <row r="4274" spans="1:4" x14ac:dyDescent="0.25">
      <c r="A4274" s="69">
        <v>44142</v>
      </c>
      <c r="B4274" s="62" t="s">
        <v>49</v>
      </c>
      <c r="C4274" s="62" t="s">
        <v>49</v>
      </c>
      <c r="D4274" s="16">
        <v>0</v>
      </c>
    </row>
    <row r="4275" spans="1:4" x14ac:dyDescent="0.25">
      <c r="A4275" s="69">
        <v>44142</v>
      </c>
      <c r="B4275" s="62" t="s">
        <v>50</v>
      </c>
      <c r="C4275" s="75" t="s">
        <v>820</v>
      </c>
      <c r="D4275" s="16">
        <v>1</v>
      </c>
    </row>
    <row r="4276" spans="1:4" x14ac:dyDescent="0.25">
      <c r="A4276" s="69">
        <v>44142</v>
      </c>
      <c r="B4276" s="62" t="s">
        <v>50</v>
      </c>
      <c r="C4276" s="75" t="s">
        <v>614</v>
      </c>
      <c r="D4276" s="16">
        <v>1</v>
      </c>
    </row>
    <row r="4277" spans="1:4" x14ac:dyDescent="0.25">
      <c r="A4277" s="69">
        <v>44142</v>
      </c>
      <c r="B4277" s="62" t="s">
        <v>27</v>
      </c>
      <c r="C4277" s="75" t="s">
        <v>141</v>
      </c>
      <c r="D4277" s="16">
        <v>10</v>
      </c>
    </row>
    <row r="4278" spans="1:4" x14ac:dyDescent="0.25">
      <c r="A4278" s="69">
        <v>44142</v>
      </c>
      <c r="B4278" s="62" t="s">
        <v>27</v>
      </c>
      <c r="C4278" s="75" t="s">
        <v>235</v>
      </c>
      <c r="D4278" s="16">
        <v>1</v>
      </c>
    </row>
    <row r="4279" spans="1:4" x14ac:dyDescent="0.25">
      <c r="A4279" s="69">
        <v>44142</v>
      </c>
      <c r="B4279" s="62" t="s">
        <v>27</v>
      </c>
      <c r="C4279" s="75" t="s">
        <v>43</v>
      </c>
      <c r="D4279" s="16">
        <v>20</v>
      </c>
    </row>
    <row r="4280" spans="1:4" x14ac:dyDescent="0.25">
      <c r="A4280" s="69">
        <v>44142</v>
      </c>
      <c r="B4280" s="62" t="s">
        <v>27</v>
      </c>
      <c r="C4280" s="75" t="s">
        <v>622</v>
      </c>
      <c r="D4280" s="16">
        <v>1</v>
      </c>
    </row>
    <row r="4281" spans="1:4" x14ac:dyDescent="0.25">
      <c r="A4281" s="69">
        <v>44142</v>
      </c>
      <c r="B4281" s="62" t="s">
        <v>51</v>
      </c>
      <c r="C4281" s="75" t="s">
        <v>51</v>
      </c>
      <c r="D4281" s="16">
        <v>32</v>
      </c>
    </row>
    <row r="4282" spans="1:4" x14ac:dyDescent="0.25">
      <c r="A4282" s="69">
        <v>44142</v>
      </c>
      <c r="B4282" s="62" t="s">
        <v>10</v>
      </c>
      <c r="C4282" s="75" t="s">
        <v>10</v>
      </c>
      <c r="D4282" s="16">
        <v>2</v>
      </c>
    </row>
    <row r="4283" spans="1:4" x14ac:dyDescent="0.25">
      <c r="A4283" s="69">
        <v>44143</v>
      </c>
      <c r="B4283" s="62" t="s">
        <v>14</v>
      </c>
      <c r="C4283" s="75" t="s">
        <v>14</v>
      </c>
      <c r="D4283" s="16">
        <v>4</v>
      </c>
    </row>
    <row r="4284" spans="1:4" x14ac:dyDescent="0.25">
      <c r="A4284" s="69">
        <v>44143</v>
      </c>
      <c r="B4284" s="62" t="s">
        <v>14</v>
      </c>
      <c r="C4284" s="75" t="s">
        <v>16</v>
      </c>
      <c r="D4284" s="16">
        <v>2</v>
      </c>
    </row>
    <row r="4285" spans="1:4" x14ac:dyDescent="0.25">
      <c r="A4285" s="69">
        <v>44143</v>
      </c>
      <c r="B4285" s="62" t="s">
        <v>14</v>
      </c>
      <c r="C4285" s="75" t="s">
        <v>809</v>
      </c>
      <c r="D4285" s="16">
        <v>5</v>
      </c>
    </row>
    <row r="4286" spans="1:4" x14ac:dyDescent="0.25">
      <c r="A4286" s="69">
        <v>44143</v>
      </c>
      <c r="B4286" s="62" t="s">
        <v>14</v>
      </c>
      <c r="C4286" s="75" t="s">
        <v>86</v>
      </c>
      <c r="D4286" s="16">
        <v>1</v>
      </c>
    </row>
    <row r="4287" spans="1:4" x14ac:dyDescent="0.25">
      <c r="A4287" s="69">
        <v>44143</v>
      </c>
      <c r="B4287" s="62" t="s">
        <v>20</v>
      </c>
      <c r="C4287" s="75" t="s">
        <v>855</v>
      </c>
      <c r="D4287" s="16">
        <v>2</v>
      </c>
    </row>
    <row r="4288" spans="1:4" x14ac:dyDescent="0.25">
      <c r="A4288" s="69">
        <v>44143</v>
      </c>
      <c r="B4288" s="62" t="s">
        <v>20</v>
      </c>
      <c r="C4288" s="75" t="s">
        <v>20</v>
      </c>
      <c r="D4288" s="16">
        <v>28</v>
      </c>
    </row>
    <row r="4289" spans="1:4" x14ac:dyDescent="0.25">
      <c r="A4289" s="69">
        <v>44143</v>
      </c>
      <c r="B4289" s="62" t="s">
        <v>13</v>
      </c>
      <c r="C4289" s="62" t="s">
        <v>13</v>
      </c>
      <c r="D4289" s="16">
        <v>4</v>
      </c>
    </row>
    <row r="4290" spans="1:4" x14ac:dyDescent="0.25">
      <c r="A4290" s="69">
        <v>44143</v>
      </c>
      <c r="B4290" s="62" t="s">
        <v>13</v>
      </c>
      <c r="C4290" s="62" t="s">
        <v>223</v>
      </c>
      <c r="D4290" s="16">
        <v>3</v>
      </c>
    </row>
    <row r="4291" spans="1:4" x14ac:dyDescent="0.25">
      <c r="A4291" s="69">
        <v>44143</v>
      </c>
      <c r="B4291" s="62" t="s">
        <v>24</v>
      </c>
      <c r="C4291" s="75" t="s">
        <v>23</v>
      </c>
      <c r="D4291" s="16">
        <v>13</v>
      </c>
    </row>
    <row r="4292" spans="1:4" x14ac:dyDescent="0.25">
      <c r="A4292" s="69">
        <v>44143</v>
      </c>
      <c r="B4292" s="62" t="s">
        <v>24</v>
      </c>
      <c r="C4292" s="75" t="s">
        <v>658</v>
      </c>
      <c r="D4292" s="16">
        <v>1</v>
      </c>
    </row>
    <row r="4293" spans="1:4" x14ac:dyDescent="0.25">
      <c r="A4293" s="69">
        <v>44143</v>
      </c>
      <c r="B4293" s="62" t="s">
        <v>24</v>
      </c>
      <c r="C4293" s="75" t="s">
        <v>24</v>
      </c>
      <c r="D4293" s="16">
        <v>2</v>
      </c>
    </row>
    <row r="4294" spans="1:4" x14ac:dyDescent="0.25">
      <c r="A4294" s="69">
        <v>44143</v>
      </c>
      <c r="B4294" s="62" t="s">
        <v>24</v>
      </c>
      <c r="C4294" s="75" t="s">
        <v>765</v>
      </c>
      <c r="D4294" s="16">
        <v>1</v>
      </c>
    </row>
    <row r="4295" spans="1:4" x14ac:dyDescent="0.25">
      <c r="A4295" s="69">
        <v>44143</v>
      </c>
      <c r="B4295" s="62" t="s">
        <v>24</v>
      </c>
      <c r="C4295" s="75" t="s">
        <v>36</v>
      </c>
      <c r="D4295" s="16">
        <v>0</v>
      </c>
    </row>
    <row r="4296" spans="1:4" x14ac:dyDescent="0.25">
      <c r="A4296" s="69">
        <v>44143</v>
      </c>
      <c r="B4296" s="62" t="s">
        <v>47</v>
      </c>
      <c r="C4296" s="62" t="s">
        <v>47</v>
      </c>
      <c r="D4296" s="16">
        <v>0</v>
      </c>
    </row>
    <row r="4297" spans="1:4" x14ac:dyDescent="0.25">
      <c r="A4297" s="69">
        <v>44143</v>
      </c>
      <c r="B4297" s="62" t="s">
        <v>48</v>
      </c>
      <c r="C4297" s="62" t="s">
        <v>48</v>
      </c>
      <c r="D4297" s="16">
        <v>0</v>
      </c>
    </row>
    <row r="4298" spans="1:4" x14ac:dyDescent="0.25">
      <c r="A4298" s="69">
        <v>44143</v>
      </c>
      <c r="B4298" s="62" t="s">
        <v>7</v>
      </c>
      <c r="C4298" s="62" t="s">
        <v>116</v>
      </c>
      <c r="D4298" s="16">
        <v>5</v>
      </c>
    </row>
    <row r="4299" spans="1:4" x14ac:dyDescent="0.25">
      <c r="A4299" s="69">
        <v>44143</v>
      </c>
      <c r="B4299" s="62" t="s">
        <v>7</v>
      </c>
      <c r="C4299" s="62" t="s">
        <v>7</v>
      </c>
      <c r="D4299" s="16">
        <v>6</v>
      </c>
    </row>
    <row r="4300" spans="1:4" x14ac:dyDescent="0.25">
      <c r="A4300" s="69">
        <v>44143</v>
      </c>
      <c r="B4300" s="62" t="s">
        <v>9</v>
      </c>
      <c r="C4300" s="62" t="s">
        <v>9</v>
      </c>
      <c r="D4300" s="16">
        <v>32</v>
      </c>
    </row>
    <row r="4301" spans="1:4" x14ac:dyDescent="0.25">
      <c r="A4301" s="69">
        <v>44143</v>
      </c>
      <c r="B4301" s="62" t="s">
        <v>9</v>
      </c>
      <c r="C4301" s="75" t="s">
        <v>17</v>
      </c>
      <c r="D4301" s="16">
        <v>4</v>
      </c>
    </row>
    <row r="4302" spans="1:4" x14ac:dyDescent="0.25">
      <c r="A4302" s="69">
        <v>44143</v>
      </c>
      <c r="B4302" s="62" t="s">
        <v>9</v>
      </c>
      <c r="C4302" s="75" t="s">
        <v>149</v>
      </c>
      <c r="D4302" s="16">
        <v>1</v>
      </c>
    </row>
    <row r="4303" spans="1:4" x14ac:dyDescent="0.25">
      <c r="A4303" s="69">
        <v>44143</v>
      </c>
      <c r="B4303" s="62" t="s">
        <v>9</v>
      </c>
      <c r="C4303" s="75" t="s">
        <v>145</v>
      </c>
      <c r="D4303" s="16">
        <v>1</v>
      </c>
    </row>
    <row r="4304" spans="1:4" x14ac:dyDescent="0.25">
      <c r="A4304" s="69">
        <v>44143</v>
      </c>
      <c r="B4304" s="62" t="s">
        <v>15</v>
      </c>
      <c r="C4304" s="62" t="s">
        <v>15</v>
      </c>
      <c r="D4304" s="16">
        <v>0</v>
      </c>
    </row>
    <row r="4305" spans="1:4" x14ac:dyDescent="0.25">
      <c r="A4305" s="69">
        <v>44143</v>
      </c>
      <c r="B4305" s="62" t="s">
        <v>11</v>
      </c>
      <c r="C4305" s="62" t="s">
        <v>336</v>
      </c>
      <c r="D4305" s="16">
        <v>2</v>
      </c>
    </row>
    <row r="4306" spans="1:4" x14ac:dyDescent="0.25">
      <c r="A4306" s="69">
        <v>44143</v>
      </c>
      <c r="B4306" s="62" t="s">
        <v>11</v>
      </c>
      <c r="C4306" s="62" t="s">
        <v>11</v>
      </c>
      <c r="D4306" s="16">
        <v>6</v>
      </c>
    </row>
    <row r="4307" spans="1:4" x14ac:dyDescent="0.25">
      <c r="A4307" s="69">
        <v>44143</v>
      </c>
      <c r="B4307" s="62" t="s">
        <v>12</v>
      </c>
      <c r="C4307" s="62" t="s">
        <v>12</v>
      </c>
      <c r="D4307" s="16">
        <v>7</v>
      </c>
    </row>
    <row r="4308" spans="1:4" x14ac:dyDescent="0.25">
      <c r="A4308" s="69">
        <v>44143</v>
      </c>
      <c r="B4308" s="62" t="s">
        <v>8</v>
      </c>
      <c r="C4308" s="75" t="s">
        <v>230</v>
      </c>
      <c r="D4308" s="16">
        <v>1</v>
      </c>
    </row>
    <row r="4309" spans="1:4" x14ac:dyDescent="0.25">
      <c r="A4309" s="69">
        <v>44143</v>
      </c>
      <c r="B4309" s="62" t="s">
        <v>8</v>
      </c>
      <c r="C4309" s="75" t="s">
        <v>59</v>
      </c>
      <c r="D4309" s="16">
        <v>5</v>
      </c>
    </row>
    <row r="4310" spans="1:4" x14ac:dyDescent="0.25">
      <c r="A4310" s="69">
        <v>44143</v>
      </c>
      <c r="B4310" s="62" t="s">
        <v>8</v>
      </c>
      <c r="C4310" s="75" t="s">
        <v>40</v>
      </c>
      <c r="D4310" s="16">
        <v>2</v>
      </c>
    </row>
    <row r="4311" spans="1:4" x14ac:dyDescent="0.25">
      <c r="A4311" s="69">
        <v>44143</v>
      </c>
      <c r="B4311" s="62" t="s">
        <v>8</v>
      </c>
      <c r="C4311" s="75" t="s">
        <v>8</v>
      </c>
      <c r="D4311" s="16">
        <v>49</v>
      </c>
    </row>
    <row r="4312" spans="1:4" x14ac:dyDescent="0.25">
      <c r="A4312" s="69">
        <v>44143</v>
      </c>
      <c r="B4312" s="62" t="s">
        <v>8</v>
      </c>
      <c r="C4312" s="75" t="s">
        <v>31</v>
      </c>
      <c r="D4312" s="16">
        <v>2</v>
      </c>
    </row>
    <row r="4313" spans="1:4" x14ac:dyDescent="0.25">
      <c r="A4313" s="69">
        <v>44143</v>
      </c>
      <c r="B4313" s="62" t="s">
        <v>8</v>
      </c>
      <c r="C4313" s="75" t="s">
        <v>131</v>
      </c>
      <c r="D4313" s="16">
        <v>2</v>
      </c>
    </row>
    <row r="4314" spans="1:4" x14ac:dyDescent="0.25">
      <c r="A4314" s="69">
        <v>44143</v>
      </c>
      <c r="B4314" s="62" t="s">
        <v>8</v>
      </c>
      <c r="C4314" s="75" t="s">
        <v>81</v>
      </c>
      <c r="D4314" s="16">
        <v>1</v>
      </c>
    </row>
    <row r="4315" spans="1:4" x14ac:dyDescent="0.25">
      <c r="A4315" s="69">
        <v>44143</v>
      </c>
      <c r="B4315" s="62" t="s">
        <v>49</v>
      </c>
      <c r="C4315" s="62" t="s">
        <v>49</v>
      </c>
      <c r="D4315" s="16">
        <v>0</v>
      </c>
    </row>
    <row r="4316" spans="1:4" x14ac:dyDescent="0.25">
      <c r="A4316" s="69">
        <v>44143</v>
      </c>
      <c r="B4316" s="62" t="s">
        <v>50</v>
      </c>
      <c r="C4316" s="62" t="s">
        <v>232</v>
      </c>
      <c r="D4316" s="16">
        <v>3</v>
      </c>
    </row>
    <row r="4317" spans="1:4" x14ac:dyDescent="0.25">
      <c r="A4317" s="69">
        <v>44143</v>
      </c>
      <c r="B4317" s="62" t="s">
        <v>50</v>
      </c>
      <c r="C4317" s="80" t="s">
        <v>368</v>
      </c>
      <c r="D4317" s="16">
        <v>2</v>
      </c>
    </row>
    <row r="4318" spans="1:4" x14ac:dyDescent="0.25">
      <c r="A4318" s="69">
        <v>44143</v>
      </c>
      <c r="B4318" s="62" t="s">
        <v>27</v>
      </c>
      <c r="C4318" s="75" t="s">
        <v>141</v>
      </c>
      <c r="D4318" s="16">
        <v>7</v>
      </c>
    </row>
    <row r="4319" spans="1:4" x14ac:dyDescent="0.25">
      <c r="A4319" s="69">
        <v>44143</v>
      </c>
      <c r="B4319" s="62" t="s">
        <v>27</v>
      </c>
      <c r="C4319" s="75" t="s">
        <v>43</v>
      </c>
      <c r="D4319" s="16">
        <v>17</v>
      </c>
    </row>
    <row r="4320" spans="1:4" x14ac:dyDescent="0.25">
      <c r="A4320" s="69">
        <v>44143</v>
      </c>
      <c r="B4320" s="62" t="s">
        <v>27</v>
      </c>
      <c r="C4320" s="75" t="s">
        <v>28</v>
      </c>
      <c r="D4320" s="16">
        <v>1</v>
      </c>
    </row>
    <row r="4321" spans="1:4" x14ac:dyDescent="0.25">
      <c r="A4321" s="69">
        <v>44143</v>
      </c>
      <c r="B4321" s="62" t="s">
        <v>51</v>
      </c>
      <c r="C4321" s="62" t="s">
        <v>51</v>
      </c>
      <c r="D4321" s="16">
        <v>5</v>
      </c>
    </row>
    <row r="4322" spans="1:4" x14ac:dyDescent="0.25">
      <c r="A4322" s="69">
        <v>44143</v>
      </c>
      <c r="B4322" s="62" t="s">
        <v>10</v>
      </c>
      <c r="C4322" s="62" t="s">
        <v>10</v>
      </c>
      <c r="D4322" s="16">
        <v>4</v>
      </c>
    </row>
    <row r="4323" spans="1:4" x14ac:dyDescent="0.25">
      <c r="A4323" s="69">
        <v>44144</v>
      </c>
      <c r="B4323" s="62" t="s">
        <v>14</v>
      </c>
      <c r="C4323" s="62" t="s">
        <v>14</v>
      </c>
      <c r="D4323" s="16">
        <v>3</v>
      </c>
    </row>
    <row r="4324" spans="1:4" x14ac:dyDescent="0.25">
      <c r="A4324" s="69">
        <v>44144</v>
      </c>
      <c r="B4324" s="62" t="s">
        <v>14</v>
      </c>
      <c r="C4324" s="62" t="s">
        <v>809</v>
      </c>
      <c r="D4324" s="16">
        <v>2</v>
      </c>
    </row>
    <row r="4325" spans="1:4" x14ac:dyDescent="0.25">
      <c r="A4325" s="69">
        <v>44144</v>
      </c>
      <c r="B4325" s="62" t="s">
        <v>20</v>
      </c>
      <c r="C4325" s="62" t="s">
        <v>855</v>
      </c>
      <c r="D4325" s="16">
        <v>4</v>
      </c>
    </row>
    <row r="4326" spans="1:4" x14ac:dyDescent="0.25">
      <c r="A4326" s="69">
        <v>44144</v>
      </c>
      <c r="B4326" s="62" t="s">
        <v>20</v>
      </c>
      <c r="C4326" s="62" t="s">
        <v>20</v>
      </c>
      <c r="D4326" s="16">
        <v>18</v>
      </c>
    </row>
    <row r="4327" spans="1:4" x14ac:dyDescent="0.25">
      <c r="A4327" s="69">
        <v>44144</v>
      </c>
      <c r="B4327" s="62" t="s">
        <v>20</v>
      </c>
      <c r="C4327" s="62" t="s">
        <v>366</v>
      </c>
      <c r="D4327" s="16">
        <v>1</v>
      </c>
    </row>
    <row r="4328" spans="1:4" x14ac:dyDescent="0.25">
      <c r="A4328" s="69">
        <v>44144</v>
      </c>
      <c r="B4328" s="62" t="s">
        <v>13</v>
      </c>
      <c r="C4328" s="62" t="s">
        <v>13</v>
      </c>
      <c r="D4328" s="16">
        <v>1</v>
      </c>
    </row>
    <row r="4329" spans="1:4" x14ac:dyDescent="0.25">
      <c r="A4329" s="69">
        <v>44144</v>
      </c>
      <c r="B4329" s="62" t="s">
        <v>13</v>
      </c>
      <c r="C4329" s="62" t="s">
        <v>226</v>
      </c>
      <c r="D4329" s="16">
        <v>1</v>
      </c>
    </row>
    <row r="4330" spans="1:4" x14ac:dyDescent="0.25">
      <c r="A4330" s="69">
        <v>44144</v>
      </c>
      <c r="B4330" s="62" t="s">
        <v>24</v>
      </c>
      <c r="C4330" s="62" t="s">
        <v>23</v>
      </c>
      <c r="D4330" s="16">
        <v>1</v>
      </c>
    </row>
    <row r="4331" spans="1:4" x14ac:dyDescent="0.25">
      <c r="A4331" s="69">
        <v>44144</v>
      </c>
      <c r="B4331" s="62" t="s">
        <v>24</v>
      </c>
      <c r="C4331" s="62" t="s">
        <v>36</v>
      </c>
      <c r="D4331" s="16">
        <v>1</v>
      </c>
    </row>
    <row r="4332" spans="1:4" x14ac:dyDescent="0.25">
      <c r="A4332" s="69">
        <v>44144</v>
      </c>
      <c r="B4332" s="62" t="s">
        <v>47</v>
      </c>
      <c r="C4332" s="62" t="s">
        <v>47</v>
      </c>
      <c r="D4332" s="16">
        <v>0</v>
      </c>
    </row>
    <row r="4333" spans="1:4" x14ac:dyDescent="0.25">
      <c r="A4333" s="69">
        <v>44144</v>
      </c>
      <c r="B4333" s="62" t="s">
        <v>48</v>
      </c>
      <c r="C4333" s="62" t="s">
        <v>48</v>
      </c>
      <c r="D4333" s="16">
        <v>0</v>
      </c>
    </row>
    <row r="4334" spans="1:4" x14ac:dyDescent="0.25">
      <c r="A4334" s="69">
        <v>44144</v>
      </c>
      <c r="B4334" s="62" t="s">
        <v>7</v>
      </c>
      <c r="C4334" s="62" t="s">
        <v>7</v>
      </c>
      <c r="D4334" s="16">
        <v>0</v>
      </c>
    </row>
    <row r="4335" spans="1:4" x14ac:dyDescent="0.25">
      <c r="A4335" s="69">
        <v>44144</v>
      </c>
      <c r="B4335" s="62" t="s">
        <v>9</v>
      </c>
      <c r="C4335" s="62" t="s">
        <v>9</v>
      </c>
      <c r="D4335" s="16">
        <v>13</v>
      </c>
    </row>
    <row r="4336" spans="1:4" x14ac:dyDescent="0.25">
      <c r="A4336" s="69">
        <v>44144</v>
      </c>
      <c r="B4336" s="62" t="s">
        <v>15</v>
      </c>
      <c r="C4336" s="62" t="s">
        <v>15</v>
      </c>
      <c r="D4336" s="16">
        <v>0</v>
      </c>
    </row>
    <row r="4337" spans="1:4" x14ac:dyDescent="0.25">
      <c r="A4337" s="69">
        <v>44144</v>
      </c>
      <c r="B4337" s="62" t="s">
        <v>11</v>
      </c>
      <c r="C4337" s="62" t="s">
        <v>11</v>
      </c>
      <c r="D4337" s="16">
        <v>9</v>
      </c>
    </row>
    <row r="4338" spans="1:4" x14ac:dyDescent="0.25">
      <c r="A4338" s="69">
        <v>44144</v>
      </c>
      <c r="B4338" s="62" t="s">
        <v>12</v>
      </c>
      <c r="C4338" s="62" t="s">
        <v>117</v>
      </c>
      <c r="D4338" s="16">
        <v>2</v>
      </c>
    </row>
    <row r="4339" spans="1:4" x14ac:dyDescent="0.25">
      <c r="A4339" s="69">
        <v>44144</v>
      </c>
      <c r="B4339" s="62" t="s">
        <v>12</v>
      </c>
      <c r="C4339" s="62" t="s">
        <v>12</v>
      </c>
      <c r="D4339" s="16">
        <v>1</v>
      </c>
    </row>
    <row r="4340" spans="1:4" x14ac:dyDescent="0.25">
      <c r="A4340" s="69">
        <v>44144</v>
      </c>
      <c r="B4340" s="62" t="s">
        <v>8</v>
      </c>
      <c r="C4340" s="62" t="s">
        <v>74</v>
      </c>
      <c r="D4340" s="16">
        <v>2</v>
      </c>
    </row>
    <row r="4341" spans="1:4" x14ac:dyDescent="0.25">
      <c r="A4341" s="69">
        <v>44144</v>
      </c>
      <c r="B4341" s="62" t="s">
        <v>8</v>
      </c>
      <c r="C4341" s="62" t="s">
        <v>230</v>
      </c>
      <c r="D4341" s="16">
        <v>1</v>
      </c>
    </row>
    <row r="4342" spans="1:4" x14ac:dyDescent="0.25">
      <c r="A4342" s="69">
        <v>44144</v>
      </c>
      <c r="B4342" s="62" t="s">
        <v>8</v>
      </c>
      <c r="C4342" s="62" t="s">
        <v>205</v>
      </c>
      <c r="D4342" s="16">
        <v>1</v>
      </c>
    </row>
    <row r="4343" spans="1:4" x14ac:dyDescent="0.25">
      <c r="A4343" s="69">
        <v>44144</v>
      </c>
      <c r="B4343" s="62" t="s">
        <v>8</v>
      </c>
      <c r="C4343" s="62" t="s">
        <v>8</v>
      </c>
      <c r="D4343" s="16">
        <v>32</v>
      </c>
    </row>
    <row r="4344" spans="1:4" x14ac:dyDescent="0.25">
      <c r="A4344" s="69">
        <v>44144</v>
      </c>
      <c r="B4344" s="62" t="s">
        <v>49</v>
      </c>
      <c r="C4344" s="62" t="s">
        <v>49</v>
      </c>
      <c r="D4344" s="16">
        <v>0</v>
      </c>
    </row>
    <row r="4345" spans="1:4" x14ac:dyDescent="0.25">
      <c r="A4345" s="69">
        <v>44144</v>
      </c>
      <c r="B4345" s="62" t="s">
        <v>50</v>
      </c>
      <c r="C4345" s="80" t="s">
        <v>368</v>
      </c>
      <c r="D4345" s="16">
        <v>0</v>
      </c>
    </row>
    <row r="4346" spans="1:4" x14ac:dyDescent="0.25">
      <c r="A4346" s="69">
        <v>44144</v>
      </c>
      <c r="B4346" s="62" t="s">
        <v>27</v>
      </c>
      <c r="C4346" s="62" t="s">
        <v>43</v>
      </c>
      <c r="D4346" s="16">
        <v>0</v>
      </c>
    </row>
    <row r="4347" spans="1:4" x14ac:dyDescent="0.25">
      <c r="A4347" s="69">
        <v>44144</v>
      </c>
      <c r="B4347" s="62" t="s">
        <v>51</v>
      </c>
      <c r="C4347" s="62" t="s">
        <v>51</v>
      </c>
      <c r="D4347" s="16">
        <v>15</v>
      </c>
    </row>
    <row r="4348" spans="1:4" x14ac:dyDescent="0.25">
      <c r="A4348" s="69">
        <v>44144</v>
      </c>
      <c r="B4348" s="62" t="s">
        <v>10</v>
      </c>
      <c r="C4348" s="62" t="s">
        <v>10</v>
      </c>
      <c r="D4348" s="16">
        <v>0</v>
      </c>
    </row>
    <row r="4349" spans="1:4" x14ac:dyDescent="0.25">
      <c r="A4349" s="69">
        <v>44145</v>
      </c>
      <c r="B4349" s="62" t="s">
        <v>14</v>
      </c>
      <c r="C4349" s="62" t="s">
        <v>16</v>
      </c>
      <c r="D4349" s="16">
        <v>4</v>
      </c>
    </row>
    <row r="4350" spans="1:4" x14ac:dyDescent="0.25">
      <c r="A4350" s="69">
        <v>44145</v>
      </c>
      <c r="B4350" s="62" t="s">
        <v>14</v>
      </c>
      <c r="C4350" s="62" t="s">
        <v>86</v>
      </c>
      <c r="D4350" s="16">
        <v>4</v>
      </c>
    </row>
    <row r="4351" spans="1:4" x14ac:dyDescent="0.25">
      <c r="A4351" s="69">
        <v>44145</v>
      </c>
      <c r="B4351" s="62" t="s">
        <v>20</v>
      </c>
      <c r="C4351" s="62" t="s">
        <v>855</v>
      </c>
      <c r="D4351" s="16">
        <v>2</v>
      </c>
    </row>
    <row r="4352" spans="1:4" x14ac:dyDescent="0.25">
      <c r="A4352" s="69">
        <v>44145</v>
      </c>
      <c r="B4352" s="62" t="s">
        <v>20</v>
      </c>
      <c r="C4352" s="62" t="s">
        <v>20</v>
      </c>
      <c r="D4352" s="16">
        <v>50</v>
      </c>
    </row>
    <row r="4353" spans="1:4" x14ac:dyDescent="0.25">
      <c r="A4353" s="69">
        <v>44145</v>
      </c>
      <c r="B4353" s="62" t="s">
        <v>20</v>
      </c>
      <c r="C4353" s="62" t="s">
        <v>366</v>
      </c>
      <c r="D4353" s="16">
        <v>2</v>
      </c>
    </row>
    <row r="4354" spans="1:4" x14ac:dyDescent="0.25">
      <c r="A4354" s="69">
        <v>44145</v>
      </c>
      <c r="B4354" s="62" t="s">
        <v>13</v>
      </c>
      <c r="C4354" s="62" t="s">
        <v>13</v>
      </c>
      <c r="D4354" s="16">
        <v>4</v>
      </c>
    </row>
    <row r="4355" spans="1:4" x14ac:dyDescent="0.25">
      <c r="A4355" s="69">
        <v>44145</v>
      </c>
      <c r="B4355" s="62" t="s">
        <v>13</v>
      </c>
      <c r="C4355" s="62" t="s">
        <v>226</v>
      </c>
      <c r="D4355" s="16">
        <v>1</v>
      </c>
    </row>
    <row r="4356" spans="1:4" x14ac:dyDescent="0.25">
      <c r="A4356" s="69">
        <v>44145</v>
      </c>
      <c r="B4356" s="62" t="s">
        <v>13</v>
      </c>
      <c r="C4356" s="152" t="s">
        <v>139</v>
      </c>
      <c r="D4356" s="16">
        <v>1</v>
      </c>
    </row>
    <row r="4357" spans="1:4" x14ac:dyDescent="0.25">
      <c r="A4357" s="69">
        <v>44145</v>
      </c>
      <c r="B4357" s="62" t="s">
        <v>24</v>
      </c>
      <c r="C4357" s="62" t="s">
        <v>23</v>
      </c>
      <c r="D4357" s="16">
        <v>4</v>
      </c>
    </row>
    <row r="4358" spans="1:4" x14ac:dyDescent="0.25">
      <c r="A4358" s="69">
        <v>44145</v>
      </c>
      <c r="B4358" s="62" t="s">
        <v>24</v>
      </c>
      <c r="C4358" s="62" t="s">
        <v>707</v>
      </c>
      <c r="D4358" s="16">
        <v>1</v>
      </c>
    </row>
    <row r="4359" spans="1:4" x14ac:dyDescent="0.25">
      <c r="A4359" s="69">
        <v>44145</v>
      </c>
      <c r="B4359" s="62" t="s">
        <v>47</v>
      </c>
      <c r="C4359" s="62" t="s">
        <v>47</v>
      </c>
      <c r="D4359" s="16">
        <v>0</v>
      </c>
    </row>
    <row r="4360" spans="1:4" x14ac:dyDescent="0.25">
      <c r="A4360" s="69">
        <v>44145</v>
      </c>
      <c r="B4360" s="62" t="s">
        <v>48</v>
      </c>
      <c r="C4360" s="62" t="s">
        <v>48</v>
      </c>
      <c r="D4360" s="16">
        <v>0</v>
      </c>
    </row>
    <row r="4361" spans="1:4" x14ac:dyDescent="0.25">
      <c r="A4361" s="69">
        <v>44145</v>
      </c>
      <c r="B4361" s="62" t="s">
        <v>7</v>
      </c>
      <c r="C4361" s="62" t="s">
        <v>116</v>
      </c>
      <c r="D4361" s="16">
        <v>2</v>
      </c>
    </row>
    <row r="4362" spans="1:4" x14ac:dyDescent="0.25">
      <c r="A4362" s="69">
        <v>44145</v>
      </c>
      <c r="B4362" s="62" t="s">
        <v>7</v>
      </c>
      <c r="C4362" s="62" t="s">
        <v>7</v>
      </c>
      <c r="D4362" s="16">
        <v>16</v>
      </c>
    </row>
    <row r="4363" spans="1:4" x14ac:dyDescent="0.25">
      <c r="A4363" s="69">
        <v>44145</v>
      </c>
      <c r="B4363" s="62" t="s">
        <v>9</v>
      </c>
      <c r="C4363" s="62" t="s">
        <v>9</v>
      </c>
      <c r="D4363" s="16">
        <v>67</v>
      </c>
    </row>
    <row r="4364" spans="1:4" x14ac:dyDescent="0.25">
      <c r="A4364" s="69">
        <v>44145</v>
      </c>
      <c r="B4364" s="62" t="s">
        <v>9</v>
      </c>
      <c r="C4364" s="62" t="s">
        <v>149</v>
      </c>
      <c r="D4364" s="16">
        <v>2</v>
      </c>
    </row>
    <row r="4365" spans="1:4" x14ac:dyDescent="0.25">
      <c r="A4365" s="69">
        <v>44145</v>
      </c>
      <c r="B4365" s="62" t="s">
        <v>15</v>
      </c>
      <c r="C4365" s="62" t="s">
        <v>61</v>
      </c>
      <c r="D4365" s="16">
        <v>1</v>
      </c>
    </row>
    <row r="4366" spans="1:4" x14ac:dyDescent="0.25">
      <c r="A4366" s="69">
        <v>44145</v>
      </c>
      <c r="B4366" s="62" t="s">
        <v>15</v>
      </c>
      <c r="C4366" s="62" t="s">
        <v>285</v>
      </c>
      <c r="D4366" s="16">
        <v>1</v>
      </c>
    </row>
    <row r="4367" spans="1:4" x14ac:dyDescent="0.25">
      <c r="A4367" s="69">
        <v>44145</v>
      </c>
      <c r="B4367" s="62" t="s">
        <v>11</v>
      </c>
      <c r="C4367" s="62" t="s">
        <v>11</v>
      </c>
      <c r="D4367" s="16">
        <v>9</v>
      </c>
    </row>
    <row r="4368" spans="1:4" x14ac:dyDescent="0.25">
      <c r="A4368" s="69">
        <v>44145</v>
      </c>
      <c r="B4368" s="62" t="s">
        <v>12</v>
      </c>
      <c r="C4368" s="62" t="s">
        <v>12</v>
      </c>
      <c r="D4368" s="16">
        <v>0</v>
      </c>
    </row>
    <row r="4369" spans="1:4" x14ac:dyDescent="0.25">
      <c r="A4369" s="69">
        <v>44145</v>
      </c>
      <c r="B4369" s="62" t="s">
        <v>8</v>
      </c>
      <c r="C4369" s="62" t="s">
        <v>230</v>
      </c>
      <c r="D4369" s="16">
        <v>3</v>
      </c>
    </row>
    <row r="4370" spans="1:4" x14ac:dyDescent="0.25">
      <c r="A4370" s="69">
        <v>44145</v>
      </c>
      <c r="B4370" s="62" t="s">
        <v>8</v>
      </c>
      <c r="C4370" s="62" t="s">
        <v>59</v>
      </c>
      <c r="D4370" s="16">
        <v>1</v>
      </c>
    </row>
    <row r="4371" spans="1:4" x14ac:dyDescent="0.25">
      <c r="A4371" s="69">
        <v>44145</v>
      </c>
      <c r="B4371" s="62" t="s">
        <v>8</v>
      </c>
      <c r="C4371" s="62" t="s">
        <v>134</v>
      </c>
      <c r="D4371" s="16">
        <v>2</v>
      </c>
    </row>
    <row r="4372" spans="1:4" x14ac:dyDescent="0.25">
      <c r="A4372" s="69">
        <v>44145</v>
      </c>
      <c r="B4372" s="62" t="s">
        <v>8</v>
      </c>
      <c r="C4372" s="62" t="s">
        <v>205</v>
      </c>
      <c r="D4372" s="16">
        <v>1</v>
      </c>
    </row>
    <row r="4373" spans="1:4" x14ac:dyDescent="0.25">
      <c r="A4373" s="69">
        <v>44145</v>
      </c>
      <c r="B4373" s="62" t="s">
        <v>8</v>
      </c>
      <c r="C4373" s="62" t="s">
        <v>40</v>
      </c>
      <c r="D4373" s="16">
        <v>4</v>
      </c>
    </row>
    <row r="4374" spans="1:4" x14ac:dyDescent="0.25">
      <c r="A4374" s="69">
        <v>44145</v>
      </c>
      <c r="B4374" s="62" t="s">
        <v>8</v>
      </c>
      <c r="C4374" s="62" t="s">
        <v>8</v>
      </c>
      <c r="D4374" s="16">
        <v>36</v>
      </c>
    </row>
    <row r="4375" spans="1:4" x14ac:dyDescent="0.25">
      <c r="A4375" s="69">
        <v>44145</v>
      </c>
      <c r="B4375" s="62" t="s">
        <v>8</v>
      </c>
      <c r="C4375" s="62" t="s">
        <v>31</v>
      </c>
      <c r="D4375" s="16">
        <v>4</v>
      </c>
    </row>
    <row r="4376" spans="1:4" x14ac:dyDescent="0.25">
      <c r="A4376" s="69">
        <v>44145</v>
      </c>
      <c r="B4376" s="62" t="s">
        <v>8</v>
      </c>
      <c r="C4376" s="62" t="s">
        <v>81</v>
      </c>
      <c r="D4376" s="16">
        <v>1</v>
      </c>
    </row>
    <row r="4377" spans="1:4" x14ac:dyDescent="0.25">
      <c r="A4377" s="69">
        <v>44145</v>
      </c>
      <c r="B4377" s="62" t="s">
        <v>8</v>
      </c>
      <c r="C4377" s="62" t="s">
        <v>112</v>
      </c>
      <c r="D4377" s="16">
        <v>3</v>
      </c>
    </row>
    <row r="4378" spans="1:4" x14ac:dyDescent="0.25">
      <c r="A4378" s="69">
        <v>44145</v>
      </c>
      <c r="B4378" s="62" t="s">
        <v>49</v>
      </c>
      <c r="C4378" s="62" t="s">
        <v>49</v>
      </c>
      <c r="D4378" s="16">
        <v>2</v>
      </c>
    </row>
    <row r="4379" spans="1:4" x14ac:dyDescent="0.25">
      <c r="A4379" s="69">
        <v>44145</v>
      </c>
      <c r="B4379" s="62" t="s">
        <v>50</v>
      </c>
      <c r="C4379" s="80" t="s">
        <v>368</v>
      </c>
      <c r="D4379" s="16">
        <v>0</v>
      </c>
    </row>
    <row r="4380" spans="1:4" x14ac:dyDescent="0.25">
      <c r="A4380" s="69">
        <v>44145</v>
      </c>
      <c r="B4380" s="62" t="s">
        <v>27</v>
      </c>
      <c r="C4380" s="62" t="s">
        <v>141</v>
      </c>
      <c r="D4380" s="16">
        <v>1</v>
      </c>
    </row>
    <row r="4381" spans="1:4" x14ac:dyDescent="0.25">
      <c r="A4381" s="69">
        <v>44145</v>
      </c>
      <c r="B4381" s="62" t="s">
        <v>27</v>
      </c>
      <c r="C4381" s="62" t="s">
        <v>43</v>
      </c>
      <c r="D4381" s="16">
        <v>25</v>
      </c>
    </row>
    <row r="4382" spans="1:4" x14ac:dyDescent="0.25">
      <c r="A4382" s="69">
        <v>44145</v>
      </c>
      <c r="B4382" s="62" t="s">
        <v>51</v>
      </c>
      <c r="C4382" s="62" t="s">
        <v>51</v>
      </c>
      <c r="D4382" s="16">
        <v>2</v>
      </c>
    </row>
    <row r="4383" spans="1:4" x14ac:dyDescent="0.25">
      <c r="A4383" s="69">
        <v>44145</v>
      </c>
      <c r="B4383" s="62" t="s">
        <v>10</v>
      </c>
      <c r="C4383" s="62" t="s">
        <v>10</v>
      </c>
      <c r="D4383" s="16">
        <v>4</v>
      </c>
    </row>
    <row r="4384" spans="1:4" x14ac:dyDescent="0.25">
      <c r="A4384" s="69">
        <v>44146</v>
      </c>
      <c r="B4384" s="62" t="s">
        <v>14</v>
      </c>
      <c r="C4384" s="62" t="s">
        <v>14</v>
      </c>
      <c r="D4384" s="16">
        <v>1</v>
      </c>
    </row>
    <row r="4385" spans="1:4" x14ac:dyDescent="0.25">
      <c r="A4385" s="69">
        <v>44146</v>
      </c>
      <c r="B4385" s="62" t="s">
        <v>14</v>
      </c>
      <c r="C4385" s="62" t="s">
        <v>16</v>
      </c>
      <c r="D4385" s="16">
        <v>2</v>
      </c>
    </row>
    <row r="4386" spans="1:4" x14ac:dyDescent="0.25">
      <c r="A4386" s="69">
        <v>44146</v>
      </c>
      <c r="B4386" s="62" t="s">
        <v>14</v>
      </c>
      <c r="C4386" s="62" t="s">
        <v>809</v>
      </c>
      <c r="D4386" s="16">
        <v>3</v>
      </c>
    </row>
    <row r="4387" spans="1:4" x14ac:dyDescent="0.25">
      <c r="A4387" s="69">
        <v>44146</v>
      </c>
      <c r="B4387" s="62" t="s">
        <v>14</v>
      </c>
      <c r="C4387" s="62" t="s">
        <v>86</v>
      </c>
      <c r="D4387" s="16">
        <v>2</v>
      </c>
    </row>
    <row r="4388" spans="1:4" x14ac:dyDescent="0.25">
      <c r="A4388" s="69">
        <v>44146</v>
      </c>
      <c r="B4388" s="62" t="s">
        <v>20</v>
      </c>
      <c r="C4388" s="75" t="s">
        <v>20</v>
      </c>
      <c r="D4388" s="16">
        <v>48</v>
      </c>
    </row>
    <row r="4389" spans="1:4" x14ac:dyDescent="0.25">
      <c r="A4389" s="69">
        <v>44146</v>
      </c>
      <c r="B4389" s="62" t="s">
        <v>20</v>
      </c>
      <c r="C4389" s="75" t="s">
        <v>366</v>
      </c>
      <c r="D4389" s="16">
        <v>2</v>
      </c>
    </row>
    <row r="4390" spans="1:4" x14ac:dyDescent="0.25">
      <c r="A4390" s="69">
        <v>44146</v>
      </c>
      <c r="B4390" s="62" t="s">
        <v>13</v>
      </c>
      <c r="C4390" s="153" t="s">
        <v>612</v>
      </c>
      <c r="D4390" s="16">
        <v>1</v>
      </c>
    </row>
    <row r="4391" spans="1:4" x14ac:dyDescent="0.25">
      <c r="A4391" s="69">
        <v>44146</v>
      </c>
      <c r="B4391" s="62" t="s">
        <v>13</v>
      </c>
      <c r="C4391" s="62" t="s">
        <v>95</v>
      </c>
      <c r="D4391" s="16">
        <v>3</v>
      </c>
    </row>
    <row r="4392" spans="1:4" x14ac:dyDescent="0.25">
      <c r="A4392" s="69">
        <v>44146</v>
      </c>
      <c r="B4392" s="62" t="s">
        <v>13</v>
      </c>
      <c r="C4392" s="152" t="s">
        <v>92</v>
      </c>
      <c r="D4392" s="16">
        <v>1</v>
      </c>
    </row>
    <row r="4393" spans="1:4" x14ac:dyDescent="0.25">
      <c r="A4393" s="69">
        <v>44146</v>
      </c>
      <c r="B4393" s="62" t="s">
        <v>13</v>
      </c>
      <c r="C4393" s="62" t="s">
        <v>13</v>
      </c>
      <c r="D4393" s="16">
        <v>8</v>
      </c>
    </row>
    <row r="4394" spans="1:4" x14ac:dyDescent="0.25">
      <c r="A4394" s="69">
        <v>44146</v>
      </c>
      <c r="B4394" s="62" t="s">
        <v>13</v>
      </c>
      <c r="C4394" s="62" t="s">
        <v>674</v>
      </c>
      <c r="D4394" s="16">
        <v>2</v>
      </c>
    </row>
    <row r="4395" spans="1:4" x14ac:dyDescent="0.25">
      <c r="A4395" s="69">
        <v>44146</v>
      </c>
      <c r="B4395" s="62" t="s">
        <v>13</v>
      </c>
      <c r="C4395" s="62" t="s">
        <v>226</v>
      </c>
      <c r="D4395" s="16">
        <v>4</v>
      </c>
    </row>
    <row r="4396" spans="1:4" x14ac:dyDescent="0.25">
      <c r="A4396" s="69">
        <v>44146</v>
      </c>
      <c r="B4396" s="62" t="s">
        <v>24</v>
      </c>
      <c r="C4396" s="62" t="s">
        <v>23</v>
      </c>
      <c r="D4396" s="16">
        <v>22</v>
      </c>
    </row>
    <row r="4397" spans="1:4" x14ac:dyDescent="0.25">
      <c r="A4397" s="69">
        <v>44146</v>
      </c>
      <c r="B4397" s="62" t="s">
        <v>24</v>
      </c>
      <c r="C4397" s="62" t="s">
        <v>24</v>
      </c>
      <c r="D4397" s="16">
        <v>7</v>
      </c>
    </row>
    <row r="4398" spans="1:4" x14ac:dyDescent="0.25">
      <c r="A4398" s="69">
        <v>44146</v>
      </c>
      <c r="B4398" s="62" t="s">
        <v>24</v>
      </c>
      <c r="C4398" s="62" t="s">
        <v>36</v>
      </c>
      <c r="D4398" s="16">
        <v>6</v>
      </c>
    </row>
    <row r="4399" spans="1:4" x14ac:dyDescent="0.25">
      <c r="A4399" s="69">
        <v>44146</v>
      </c>
      <c r="B4399" s="62" t="s">
        <v>47</v>
      </c>
      <c r="C4399" s="62" t="s">
        <v>47</v>
      </c>
      <c r="D4399" s="16">
        <v>0</v>
      </c>
    </row>
    <row r="4400" spans="1:4" x14ac:dyDescent="0.25">
      <c r="A4400" s="69">
        <v>44146</v>
      </c>
      <c r="B4400" s="62" t="s">
        <v>48</v>
      </c>
      <c r="C4400" s="62" t="s">
        <v>48</v>
      </c>
      <c r="D4400" s="16">
        <v>7</v>
      </c>
    </row>
    <row r="4401" spans="1:4" x14ac:dyDescent="0.25">
      <c r="A4401" s="69">
        <v>44146</v>
      </c>
      <c r="B4401" s="62" t="s">
        <v>7</v>
      </c>
      <c r="C4401" s="62" t="s">
        <v>116</v>
      </c>
      <c r="D4401" s="16">
        <v>14</v>
      </c>
    </row>
    <row r="4402" spans="1:4" x14ac:dyDescent="0.25">
      <c r="A4402" s="69">
        <v>44146</v>
      </c>
      <c r="B4402" s="62" t="s">
        <v>7</v>
      </c>
      <c r="C4402" s="62" t="s">
        <v>7</v>
      </c>
      <c r="D4402" s="16">
        <v>18</v>
      </c>
    </row>
    <row r="4403" spans="1:4" x14ac:dyDescent="0.25">
      <c r="A4403" s="69">
        <v>44146</v>
      </c>
      <c r="B4403" s="62" t="s">
        <v>9</v>
      </c>
      <c r="C4403" s="62" t="s">
        <v>9</v>
      </c>
      <c r="D4403" s="16">
        <v>43</v>
      </c>
    </row>
    <row r="4404" spans="1:4" x14ac:dyDescent="0.25">
      <c r="A4404" s="69">
        <v>44146</v>
      </c>
      <c r="B4404" s="62" t="s">
        <v>9</v>
      </c>
      <c r="C4404" s="75" t="s">
        <v>17</v>
      </c>
      <c r="D4404" s="16">
        <v>1</v>
      </c>
    </row>
    <row r="4405" spans="1:4" x14ac:dyDescent="0.25">
      <c r="A4405" s="69">
        <v>44146</v>
      </c>
      <c r="B4405" s="62" t="s">
        <v>9</v>
      </c>
      <c r="C4405" s="75" t="s">
        <v>149</v>
      </c>
      <c r="D4405" s="16">
        <v>2</v>
      </c>
    </row>
    <row r="4406" spans="1:4" x14ac:dyDescent="0.25">
      <c r="A4406" s="69">
        <v>44146</v>
      </c>
      <c r="B4406" s="62" t="s">
        <v>9</v>
      </c>
      <c r="C4406" s="75" t="s">
        <v>145</v>
      </c>
      <c r="D4406" s="16">
        <v>4</v>
      </c>
    </row>
    <row r="4407" spans="1:4" x14ac:dyDescent="0.25">
      <c r="A4407" s="69">
        <v>44146</v>
      </c>
      <c r="B4407" s="62" t="s">
        <v>15</v>
      </c>
      <c r="C4407" s="62" t="s">
        <v>109</v>
      </c>
      <c r="D4407" s="16">
        <v>1</v>
      </c>
    </row>
    <row r="4408" spans="1:4" x14ac:dyDescent="0.25">
      <c r="A4408" s="69">
        <v>44146</v>
      </c>
      <c r="B4408" s="62" t="s">
        <v>15</v>
      </c>
      <c r="C4408" s="62" t="s">
        <v>61</v>
      </c>
      <c r="D4408" s="16">
        <v>1</v>
      </c>
    </row>
    <row r="4409" spans="1:4" x14ac:dyDescent="0.25">
      <c r="A4409" s="69">
        <v>44146</v>
      </c>
      <c r="B4409" s="62" t="s">
        <v>15</v>
      </c>
      <c r="C4409" s="62" t="s">
        <v>285</v>
      </c>
      <c r="D4409" s="16">
        <v>1</v>
      </c>
    </row>
    <row r="4410" spans="1:4" x14ac:dyDescent="0.25">
      <c r="A4410" s="69">
        <v>44146</v>
      </c>
      <c r="B4410" s="62" t="s">
        <v>11</v>
      </c>
      <c r="C4410" s="62" t="s">
        <v>336</v>
      </c>
      <c r="D4410" s="16">
        <v>1</v>
      </c>
    </row>
    <row r="4411" spans="1:4" x14ac:dyDescent="0.25">
      <c r="A4411" s="69">
        <v>44146</v>
      </c>
      <c r="B4411" s="62" t="s">
        <v>11</v>
      </c>
      <c r="C4411" s="62" t="s">
        <v>11</v>
      </c>
      <c r="D4411" s="16">
        <v>2</v>
      </c>
    </row>
    <row r="4412" spans="1:4" x14ac:dyDescent="0.25">
      <c r="A4412" s="69">
        <v>44146</v>
      </c>
      <c r="B4412" s="62" t="s">
        <v>11</v>
      </c>
      <c r="C4412" s="62" t="s">
        <v>135</v>
      </c>
      <c r="D4412" s="16">
        <v>8</v>
      </c>
    </row>
    <row r="4413" spans="1:4" x14ac:dyDescent="0.25">
      <c r="A4413" s="69">
        <v>44146</v>
      </c>
      <c r="B4413" s="62" t="s">
        <v>11</v>
      </c>
      <c r="C4413" s="62" t="s">
        <v>874</v>
      </c>
      <c r="D4413" s="16">
        <v>1</v>
      </c>
    </row>
    <row r="4414" spans="1:4" x14ac:dyDescent="0.25">
      <c r="A4414" s="69">
        <v>44146</v>
      </c>
      <c r="B4414" s="62" t="s">
        <v>12</v>
      </c>
      <c r="C4414" s="62" t="s">
        <v>117</v>
      </c>
      <c r="D4414" s="16">
        <v>3</v>
      </c>
    </row>
    <row r="4415" spans="1:4" x14ac:dyDescent="0.25">
      <c r="A4415" s="69">
        <v>44146</v>
      </c>
      <c r="B4415" s="62" t="s">
        <v>12</v>
      </c>
      <c r="C4415" s="62" t="s">
        <v>12</v>
      </c>
      <c r="D4415" s="16">
        <v>3</v>
      </c>
    </row>
    <row r="4416" spans="1:4" x14ac:dyDescent="0.25">
      <c r="A4416" s="69">
        <v>44146</v>
      </c>
      <c r="B4416" s="75" t="s">
        <v>8</v>
      </c>
      <c r="C4416" s="75" t="s">
        <v>74</v>
      </c>
      <c r="D4416" s="16">
        <v>2</v>
      </c>
    </row>
    <row r="4417" spans="1:4" x14ac:dyDescent="0.25">
      <c r="A4417" s="69">
        <v>44146</v>
      </c>
      <c r="B4417" s="75" t="s">
        <v>8</v>
      </c>
      <c r="C4417" s="75" t="s">
        <v>230</v>
      </c>
      <c r="D4417" s="16">
        <v>1</v>
      </c>
    </row>
    <row r="4418" spans="1:4" x14ac:dyDescent="0.25">
      <c r="A4418" s="69">
        <v>44146</v>
      </c>
      <c r="B4418" s="75" t="s">
        <v>8</v>
      </c>
      <c r="C4418" s="75" t="s">
        <v>59</v>
      </c>
      <c r="D4418" s="16">
        <v>7</v>
      </c>
    </row>
    <row r="4419" spans="1:4" x14ac:dyDescent="0.25">
      <c r="A4419" s="69">
        <v>44146</v>
      </c>
      <c r="B4419" s="75" t="s">
        <v>8</v>
      </c>
      <c r="C4419" s="153" t="s">
        <v>284</v>
      </c>
      <c r="D4419" s="16">
        <v>1</v>
      </c>
    </row>
    <row r="4420" spans="1:4" x14ac:dyDescent="0.25">
      <c r="A4420" s="69">
        <v>44146</v>
      </c>
      <c r="B4420" s="75" t="s">
        <v>8</v>
      </c>
      <c r="C4420" s="75" t="s">
        <v>134</v>
      </c>
      <c r="D4420" s="16">
        <v>7</v>
      </c>
    </row>
    <row r="4421" spans="1:4" x14ac:dyDescent="0.25">
      <c r="A4421" s="69">
        <v>44146</v>
      </c>
      <c r="B4421" s="75" t="s">
        <v>8</v>
      </c>
      <c r="C4421" s="75" t="s">
        <v>40</v>
      </c>
      <c r="D4421" s="16">
        <v>2</v>
      </c>
    </row>
    <row r="4422" spans="1:4" x14ac:dyDescent="0.25">
      <c r="A4422" s="69">
        <v>44146</v>
      </c>
      <c r="B4422" s="75" t="s">
        <v>8</v>
      </c>
      <c r="C4422" s="75" t="s">
        <v>8</v>
      </c>
      <c r="D4422" s="16">
        <v>100</v>
      </c>
    </row>
    <row r="4423" spans="1:4" x14ac:dyDescent="0.25">
      <c r="A4423" s="69">
        <v>44146</v>
      </c>
      <c r="B4423" s="75" t="s">
        <v>8</v>
      </c>
      <c r="C4423" s="75" t="s">
        <v>31</v>
      </c>
      <c r="D4423" s="16">
        <v>4</v>
      </c>
    </row>
    <row r="4424" spans="1:4" x14ac:dyDescent="0.25">
      <c r="A4424" s="69">
        <v>44146</v>
      </c>
      <c r="B4424" s="75" t="s">
        <v>8</v>
      </c>
      <c r="C4424" s="75" t="s">
        <v>81</v>
      </c>
      <c r="D4424" s="16">
        <v>1</v>
      </c>
    </row>
    <row r="4425" spans="1:4" x14ac:dyDescent="0.25">
      <c r="A4425" s="69">
        <v>44146</v>
      </c>
      <c r="B4425" s="75" t="s">
        <v>8</v>
      </c>
      <c r="C4425" s="75" t="s">
        <v>112</v>
      </c>
      <c r="D4425" s="16">
        <v>3</v>
      </c>
    </row>
    <row r="4426" spans="1:4" x14ac:dyDescent="0.25">
      <c r="A4426" s="69">
        <v>44146</v>
      </c>
      <c r="B4426" s="75" t="s">
        <v>8</v>
      </c>
      <c r="C4426" s="75" t="s">
        <v>348</v>
      </c>
      <c r="D4426" s="16">
        <v>1</v>
      </c>
    </row>
    <row r="4427" spans="1:4" x14ac:dyDescent="0.25">
      <c r="A4427" s="69">
        <v>44146</v>
      </c>
      <c r="B4427" s="62" t="s">
        <v>49</v>
      </c>
      <c r="C4427" s="62" t="s">
        <v>49</v>
      </c>
      <c r="D4427" s="16">
        <v>0</v>
      </c>
    </row>
    <row r="4428" spans="1:4" x14ac:dyDescent="0.25">
      <c r="A4428" s="69">
        <v>44146</v>
      </c>
      <c r="B4428" s="62" t="s">
        <v>50</v>
      </c>
      <c r="C4428" s="80" t="s">
        <v>368</v>
      </c>
      <c r="D4428" s="16">
        <v>0</v>
      </c>
    </row>
    <row r="4429" spans="1:4" x14ac:dyDescent="0.25">
      <c r="A4429" s="69">
        <v>44146</v>
      </c>
      <c r="B4429" s="62" t="s">
        <v>27</v>
      </c>
      <c r="C4429" s="75" t="s">
        <v>141</v>
      </c>
      <c r="D4429" s="16">
        <v>6</v>
      </c>
    </row>
    <row r="4430" spans="1:4" x14ac:dyDescent="0.25">
      <c r="A4430" s="69">
        <v>44146</v>
      </c>
      <c r="B4430" s="62" t="s">
        <v>27</v>
      </c>
      <c r="C4430" s="75" t="s">
        <v>235</v>
      </c>
      <c r="D4430" s="16">
        <v>1</v>
      </c>
    </row>
    <row r="4431" spans="1:4" x14ac:dyDescent="0.25">
      <c r="A4431" s="69">
        <v>44146</v>
      </c>
      <c r="B4431" s="62" t="s">
        <v>27</v>
      </c>
      <c r="C4431" s="75" t="s">
        <v>43</v>
      </c>
      <c r="D4431" s="16">
        <v>34</v>
      </c>
    </row>
    <row r="4432" spans="1:4" x14ac:dyDescent="0.25">
      <c r="A4432" s="69">
        <v>44146</v>
      </c>
      <c r="B4432" s="62" t="s">
        <v>51</v>
      </c>
      <c r="C4432" s="62" t="s">
        <v>51</v>
      </c>
      <c r="D4432" s="16">
        <v>28</v>
      </c>
    </row>
    <row r="4433" spans="1:4" x14ac:dyDescent="0.25">
      <c r="A4433" s="69">
        <v>44146</v>
      </c>
      <c r="B4433" s="62" t="s">
        <v>10</v>
      </c>
      <c r="C4433" s="62" t="s">
        <v>10</v>
      </c>
      <c r="D4433" s="16">
        <v>1</v>
      </c>
    </row>
    <row r="4434" spans="1:4" x14ac:dyDescent="0.25">
      <c r="A4434" s="69">
        <v>44147</v>
      </c>
      <c r="B4434" s="62" t="s">
        <v>14</v>
      </c>
      <c r="C4434" s="75" t="s">
        <v>14</v>
      </c>
      <c r="D4434" s="16">
        <v>2</v>
      </c>
    </row>
    <row r="4435" spans="1:4" x14ac:dyDescent="0.25">
      <c r="A4435" s="69">
        <v>44147</v>
      </c>
      <c r="B4435" s="62" t="s">
        <v>14</v>
      </c>
      <c r="C4435" s="75" t="s">
        <v>16</v>
      </c>
      <c r="D4435" s="16">
        <v>5</v>
      </c>
    </row>
    <row r="4436" spans="1:4" x14ac:dyDescent="0.25">
      <c r="A4436" s="69">
        <v>44147</v>
      </c>
      <c r="B4436" s="62" t="s">
        <v>14</v>
      </c>
      <c r="C4436" s="75" t="s">
        <v>809</v>
      </c>
      <c r="D4436" s="16">
        <v>1</v>
      </c>
    </row>
    <row r="4437" spans="1:4" x14ac:dyDescent="0.25">
      <c r="A4437" s="69">
        <v>44147</v>
      </c>
      <c r="B4437" s="62" t="s">
        <v>20</v>
      </c>
      <c r="C4437" s="75" t="s">
        <v>855</v>
      </c>
      <c r="D4437" s="16">
        <v>1</v>
      </c>
    </row>
    <row r="4438" spans="1:4" x14ac:dyDescent="0.25">
      <c r="A4438" s="69">
        <v>44147</v>
      </c>
      <c r="B4438" s="62" t="s">
        <v>20</v>
      </c>
      <c r="C4438" s="75" t="s">
        <v>20</v>
      </c>
      <c r="D4438" s="16">
        <v>61</v>
      </c>
    </row>
    <row r="4439" spans="1:4" x14ac:dyDescent="0.25">
      <c r="A4439" s="69">
        <v>44147</v>
      </c>
      <c r="B4439" s="62" t="s">
        <v>20</v>
      </c>
      <c r="C4439" s="75" t="s">
        <v>366</v>
      </c>
      <c r="D4439" s="16">
        <v>1</v>
      </c>
    </row>
    <row r="4440" spans="1:4" x14ac:dyDescent="0.25">
      <c r="A4440" s="69">
        <v>44147</v>
      </c>
      <c r="B4440" s="62" t="s">
        <v>13</v>
      </c>
      <c r="C4440" s="75" t="s">
        <v>225</v>
      </c>
      <c r="D4440" s="16">
        <v>1</v>
      </c>
    </row>
    <row r="4441" spans="1:4" x14ac:dyDescent="0.25">
      <c r="A4441" s="69">
        <v>44147</v>
      </c>
      <c r="B4441" s="62" t="s">
        <v>13</v>
      </c>
      <c r="C4441" s="75" t="s">
        <v>13</v>
      </c>
      <c r="D4441" s="16">
        <v>6</v>
      </c>
    </row>
    <row r="4442" spans="1:4" x14ac:dyDescent="0.25">
      <c r="A4442" s="69">
        <v>44147</v>
      </c>
      <c r="B4442" s="62" t="s">
        <v>13</v>
      </c>
      <c r="C4442" s="75" t="s">
        <v>226</v>
      </c>
      <c r="D4442" s="16">
        <v>1</v>
      </c>
    </row>
    <row r="4443" spans="1:4" x14ac:dyDescent="0.25">
      <c r="A4443" s="69">
        <v>44147</v>
      </c>
      <c r="B4443" s="62" t="s">
        <v>13</v>
      </c>
      <c r="C4443" s="75" t="s">
        <v>223</v>
      </c>
      <c r="D4443" s="16">
        <v>2</v>
      </c>
    </row>
    <row r="4444" spans="1:4" x14ac:dyDescent="0.25">
      <c r="A4444" s="69">
        <v>44147</v>
      </c>
      <c r="B4444" s="62" t="s">
        <v>24</v>
      </c>
      <c r="C4444" s="75" t="s">
        <v>23</v>
      </c>
      <c r="D4444" s="16">
        <v>10</v>
      </c>
    </row>
    <row r="4445" spans="1:4" x14ac:dyDescent="0.25">
      <c r="A4445" s="69">
        <v>44147</v>
      </c>
      <c r="B4445" s="62" t="s">
        <v>24</v>
      </c>
      <c r="C4445" s="75" t="s">
        <v>24</v>
      </c>
      <c r="D4445" s="16">
        <v>3</v>
      </c>
    </row>
    <row r="4446" spans="1:4" x14ac:dyDescent="0.25">
      <c r="A4446" s="69">
        <v>44147</v>
      </c>
      <c r="B4446" s="62" t="s">
        <v>24</v>
      </c>
      <c r="C4446" s="75" t="s">
        <v>765</v>
      </c>
      <c r="D4446" s="16">
        <v>1</v>
      </c>
    </row>
    <row r="4447" spans="1:4" x14ac:dyDescent="0.25">
      <c r="A4447" s="69">
        <v>44147</v>
      </c>
      <c r="B4447" s="62" t="s">
        <v>24</v>
      </c>
      <c r="C4447" s="75" t="s">
        <v>36</v>
      </c>
      <c r="D4447" s="16">
        <v>1</v>
      </c>
    </row>
    <row r="4448" spans="1:4" x14ac:dyDescent="0.25">
      <c r="A4448" s="69">
        <v>44147</v>
      </c>
      <c r="B4448" s="62" t="s">
        <v>47</v>
      </c>
      <c r="C4448" s="62" t="s">
        <v>47</v>
      </c>
      <c r="D4448" s="16">
        <v>0</v>
      </c>
    </row>
    <row r="4449" spans="1:4" x14ac:dyDescent="0.25">
      <c r="A4449" s="69">
        <v>44147</v>
      </c>
      <c r="B4449" s="62" t="s">
        <v>48</v>
      </c>
      <c r="C4449" s="75" t="s">
        <v>48</v>
      </c>
      <c r="D4449" s="16">
        <v>4</v>
      </c>
    </row>
    <row r="4450" spans="1:4" x14ac:dyDescent="0.25">
      <c r="A4450" s="69">
        <v>44147</v>
      </c>
      <c r="B4450" s="62" t="s">
        <v>7</v>
      </c>
      <c r="C4450" s="62" t="s">
        <v>7</v>
      </c>
      <c r="D4450" s="16">
        <v>2</v>
      </c>
    </row>
    <row r="4451" spans="1:4" x14ac:dyDescent="0.25">
      <c r="A4451" s="69">
        <v>44147</v>
      </c>
      <c r="B4451" s="62" t="s">
        <v>9</v>
      </c>
      <c r="C4451" s="62" t="s">
        <v>9</v>
      </c>
      <c r="D4451" s="16">
        <v>36</v>
      </c>
    </row>
    <row r="4452" spans="1:4" x14ac:dyDescent="0.25">
      <c r="A4452" s="69">
        <v>44147</v>
      </c>
      <c r="B4452" s="62" t="s">
        <v>9</v>
      </c>
      <c r="C4452" s="75" t="s">
        <v>149</v>
      </c>
      <c r="D4452" s="16">
        <v>4</v>
      </c>
    </row>
    <row r="4453" spans="1:4" x14ac:dyDescent="0.25">
      <c r="A4453" s="69">
        <v>44147</v>
      </c>
      <c r="B4453" s="62" t="s">
        <v>15</v>
      </c>
      <c r="C4453" s="75" t="s">
        <v>61</v>
      </c>
      <c r="D4453" s="16">
        <v>2</v>
      </c>
    </row>
    <row r="4454" spans="1:4" x14ac:dyDescent="0.25">
      <c r="A4454" s="69">
        <v>44147</v>
      </c>
      <c r="B4454" s="62" t="s">
        <v>15</v>
      </c>
      <c r="C4454" s="75" t="s">
        <v>285</v>
      </c>
      <c r="D4454" s="16">
        <v>2</v>
      </c>
    </row>
    <row r="4455" spans="1:4" x14ac:dyDescent="0.25">
      <c r="A4455" s="69">
        <v>44147</v>
      </c>
      <c r="B4455" s="62" t="s">
        <v>11</v>
      </c>
      <c r="C4455" s="75" t="s">
        <v>65</v>
      </c>
      <c r="D4455" s="16">
        <v>1</v>
      </c>
    </row>
    <row r="4456" spans="1:4" x14ac:dyDescent="0.25">
      <c r="A4456" s="69">
        <v>44147</v>
      </c>
      <c r="B4456" s="62" t="s">
        <v>11</v>
      </c>
      <c r="C4456" s="75" t="s">
        <v>11</v>
      </c>
      <c r="D4456" s="16">
        <v>4</v>
      </c>
    </row>
    <row r="4457" spans="1:4" x14ac:dyDescent="0.25">
      <c r="A4457" s="69">
        <v>44147</v>
      </c>
      <c r="B4457" s="62" t="s">
        <v>11</v>
      </c>
      <c r="C4457" s="75" t="s">
        <v>135</v>
      </c>
      <c r="D4457" s="16">
        <v>2</v>
      </c>
    </row>
    <row r="4458" spans="1:4" x14ac:dyDescent="0.25">
      <c r="A4458" s="69">
        <v>44147</v>
      </c>
      <c r="B4458" s="62" t="s">
        <v>12</v>
      </c>
      <c r="C4458" s="75" t="s">
        <v>590</v>
      </c>
      <c r="D4458" s="16">
        <v>1</v>
      </c>
    </row>
    <row r="4459" spans="1:4" x14ac:dyDescent="0.25">
      <c r="A4459" s="69">
        <v>44147</v>
      </c>
      <c r="B4459" s="62" t="s">
        <v>12</v>
      </c>
      <c r="C4459" s="75" t="s">
        <v>117</v>
      </c>
      <c r="D4459" s="16">
        <v>3</v>
      </c>
    </row>
    <row r="4460" spans="1:4" x14ac:dyDescent="0.25">
      <c r="A4460" s="69">
        <v>44147</v>
      </c>
      <c r="B4460" s="62" t="s">
        <v>12</v>
      </c>
      <c r="C4460" s="75" t="s">
        <v>12</v>
      </c>
      <c r="D4460" s="16">
        <v>9</v>
      </c>
    </row>
    <row r="4461" spans="1:4" x14ac:dyDescent="0.25">
      <c r="A4461" s="69">
        <v>44147</v>
      </c>
      <c r="B4461" s="75" t="s">
        <v>8</v>
      </c>
      <c r="C4461" s="75" t="s">
        <v>230</v>
      </c>
      <c r="D4461" s="16">
        <v>4</v>
      </c>
    </row>
    <row r="4462" spans="1:4" x14ac:dyDescent="0.25">
      <c r="A4462" s="69">
        <v>44147</v>
      </c>
      <c r="B4462" s="75" t="s">
        <v>8</v>
      </c>
      <c r="C4462" s="75" t="s">
        <v>59</v>
      </c>
      <c r="D4462" s="16">
        <v>4</v>
      </c>
    </row>
    <row r="4463" spans="1:4" x14ac:dyDescent="0.25">
      <c r="A4463" s="69">
        <v>44147</v>
      </c>
      <c r="B4463" s="75" t="s">
        <v>8</v>
      </c>
      <c r="C4463" s="75" t="s">
        <v>134</v>
      </c>
      <c r="D4463" s="16">
        <v>3</v>
      </c>
    </row>
    <row r="4464" spans="1:4" x14ac:dyDescent="0.25">
      <c r="A4464" s="69">
        <v>44147</v>
      </c>
      <c r="B4464" s="75" t="s">
        <v>8</v>
      </c>
      <c r="C4464" s="75" t="s">
        <v>234</v>
      </c>
      <c r="D4464" s="16">
        <v>1</v>
      </c>
    </row>
    <row r="4465" spans="1:4" x14ac:dyDescent="0.25">
      <c r="A4465" s="69">
        <v>44147</v>
      </c>
      <c r="B4465" s="75" t="s">
        <v>8</v>
      </c>
      <c r="C4465" s="75" t="s">
        <v>40</v>
      </c>
      <c r="D4465" s="16">
        <v>2</v>
      </c>
    </row>
    <row r="4466" spans="1:4" x14ac:dyDescent="0.25">
      <c r="A4466" s="69">
        <v>44147</v>
      </c>
      <c r="B4466" s="75" t="s">
        <v>8</v>
      </c>
      <c r="C4466" s="75" t="s">
        <v>8</v>
      </c>
      <c r="D4466" s="16">
        <v>58</v>
      </c>
    </row>
    <row r="4467" spans="1:4" x14ac:dyDescent="0.25">
      <c r="A4467" s="69">
        <v>44147</v>
      </c>
      <c r="B4467" s="75" t="s">
        <v>8</v>
      </c>
      <c r="C4467" s="75" t="s">
        <v>31</v>
      </c>
      <c r="D4467" s="16">
        <v>2</v>
      </c>
    </row>
    <row r="4468" spans="1:4" x14ac:dyDescent="0.25">
      <c r="A4468" s="69">
        <v>44147</v>
      </c>
      <c r="B4468" s="75" t="s">
        <v>8</v>
      </c>
      <c r="C4468" s="75" t="s">
        <v>81</v>
      </c>
      <c r="D4468" s="16">
        <v>1</v>
      </c>
    </row>
    <row r="4469" spans="1:4" x14ac:dyDescent="0.25">
      <c r="A4469" s="69">
        <v>44147</v>
      </c>
      <c r="B4469" s="75" t="s">
        <v>8</v>
      </c>
      <c r="C4469" s="75" t="s">
        <v>112</v>
      </c>
      <c r="D4469" s="16">
        <v>5</v>
      </c>
    </row>
    <row r="4470" spans="1:4" x14ac:dyDescent="0.25">
      <c r="A4470" s="69">
        <v>44147</v>
      </c>
      <c r="B4470" s="62" t="s">
        <v>49</v>
      </c>
      <c r="C4470" s="62" t="s">
        <v>49</v>
      </c>
      <c r="D4470" s="16">
        <v>0</v>
      </c>
    </row>
    <row r="4471" spans="1:4" x14ac:dyDescent="0.25">
      <c r="A4471" s="69">
        <v>44147</v>
      </c>
      <c r="B4471" s="62" t="s">
        <v>50</v>
      </c>
      <c r="C4471" s="62" t="s">
        <v>232</v>
      </c>
      <c r="D4471" s="16">
        <v>2</v>
      </c>
    </row>
    <row r="4472" spans="1:4" x14ac:dyDescent="0.25">
      <c r="A4472" s="69">
        <v>44147</v>
      </c>
      <c r="B4472" s="62" t="s">
        <v>27</v>
      </c>
      <c r="C4472" s="75" t="s">
        <v>141</v>
      </c>
      <c r="D4472" s="16">
        <v>12</v>
      </c>
    </row>
    <row r="4473" spans="1:4" x14ac:dyDescent="0.25">
      <c r="A4473" s="69">
        <v>44147</v>
      </c>
      <c r="B4473" s="62" t="s">
        <v>27</v>
      </c>
      <c r="C4473" s="75" t="s">
        <v>43</v>
      </c>
      <c r="D4473" s="16">
        <v>20</v>
      </c>
    </row>
    <row r="4474" spans="1:4" x14ac:dyDescent="0.25">
      <c r="A4474" s="69">
        <v>44147</v>
      </c>
      <c r="B4474" s="62" t="s">
        <v>27</v>
      </c>
      <c r="C4474" s="75" t="s">
        <v>28</v>
      </c>
      <c r="D4474" s="16">
        <v>1</v>
      </c>
    </row>
    <row r="4475" spans="1:4" x14ac:dyDescent="0.25">
      <c r="A4475" s="69">
        <v>44147</v>
      </c>
      <c r="B4475" s="62" t="s">
        <v>27</v>
      </c>
      <c r="C4475" s="75" t="s">
        <v>711</v>
      </c>
      <c r="D4475" s="16">
        <v>1</v>
      </c>
    </row>
    <row r="4476" spans="1:4" x14ac:dyDescent="0.25">
      <c r="A4476" s="69">
        <v>44147</v>
      </c>
      <c r="B4476" s="62" t="s">
        <v>51</v>
      </c>
      <c r="C4476" s="75" t="s">
        <v>681</v>
      </c>
      <c r="D4476" s="16">
        <v>1</v>
      </c>
    </row>
    <row r="4477" spans="1:4" x14ac:dyDescent="0.25">
      <c r="A4477" s="69">
        <v>44147</v>
      </c>
      <c r="B4477" s="62" t="s">
        <v>51</v>
      </c>
      <c r="C4477" s="75" t="s">
        <v>51</v>
      </c>
      <c r="D4477" s="16">
        <v>11</v>
      </c>
    </row>
    <row r="4478" spans="1:4" x14ac:dyDescent="0.25">
      <c r="A4478" s="69">
        <v>44147</v>
      </c>
      <c r="B4478" s="62" t="s">
        <v>10</v>
      </c>
      <c r="C4478" s="62" t="s">
        <v>10</v>
      </c>
      <c r="D4478" s="16">
        <v>0</v>
      </c>
    </row>
    <row r="4479" spans="1:4" x14ac:dyDescent="0.25">
      <c r="A4479" s="69">
        <v>44148</v>
      </c>
      <c r="B4479" s="62" t="s">
        <v>14</v>
      </c>
      <c r="C4479" s="62" t="s">
        <v>809</v>
      </c>
      <c r="D4479" s="16">
        <v>3</v>
      </c>
    </row>
    <row r="4480" spans="1:4" x14ac:dyDescent="0.25">
      <c r="A4480" s="69">
        <v>44148</v>
      </c>
      <c r="B4480" s="62" t="s">
        <v>20</v>
      </c>
      <c r="C4480" s="75" t="s">
        <v>855</v>
      </c>
      <c r="D4480" s="16">
        <v>2</v>
      </c>
    </row>
    <row r="4481" spans="1:4" x14ac:dyDescent="0.25">
      <c r="A4481" s="69">
        <v>44148</v>
      </c>
      <c r="B4481" s="62" t="s">
        <v>20</v>
      </c>
      <c r="C4481" s="75" t="s">
        <v>20</v>
      </c>
      <c r="D4481" s="16">
        <v>75</v>
      </c>
    </row>
    <row r="4482" spans="1:4" x14ac:dyDescent="0.25">
      <c r="A4482" s="69">
        <v>44148</v>
      </c>
      <c r="B4482" s="62" t="s">
        <v>20</v>
      </c>
      <c r="C4482" s="75" t="s">
        <v>366</v>
      </c>
      <c r="D4482" s="16">
        <v>3</v>
      </c>
    </row>
    <row r="4483" spans="1:4" x14ac:dyDescent="0.25">
      <c r="A4483" s="69">
        <v>44148</v>
      </c>
      <c r="B4483" s="62" t="s">
        <v>13</v>
      </c>
      <c r="C4483" s="62" t="s">
        <v>13</v>
      </c>
      <c r="D4483" s="16">
        <v>7</v>
      </c>
    </row>
    <row r="4484" spans="1:4" x14ac:dyDescent="0.25">
      <c r="A4484" s="69">
        <v>44148</v>
      </c>
      <c r="B4484" s="62" t="s">
        <v>13</v>
      </c>
      <c r="C4484" s="62" t="s">
        <v>226</v>
      </c>
      <c r="D4484" s="16">
        <v>4</v>
      </c>
    </row>
    <row r="4485" spans="1:4" x14ac:dyDescent="0.25">
      <c r="A4485" s="69">
        <v>44148</v>
      </c>
      <c r="B4485" s="62" t="s">
        <v>24</v>
      </c>
      <c r="C4485" s="75" t="s">
        <v>23</v>
      </c>
      <c r="D4485" s="16">
        <v>13</v>
      </c>
    </row>
    <row r="4486" spans="1:4" x14ac:dyDescent="0.25">
      <c r="A4486" s="69">
        <v>44148</v>
      </c>
      <c r="B4486" s="62" t="s">
        <v>24</v>
      </c>
      <c r="C4486" s="75" t="s">
        <v>24</v>
      </c>
      <c r="D4486" s="16">
        <v>2</v>
      </c>
    </row>
    <row r="4487" spans="1:4" x14ac:dyDescent="0.25">
      <c r="A4487" s="69">
        <v>44148</v>
      </c>
      <c r="B4487" s="62" t="s">
        <v>47</v>
      </c>
      <c r="C4487" s="62" t="s">
        <v>47</v>
      </c>
      <c r="D4487" s="16">
        <v>1</v>
      </c>
    </row>
    <row r="4488" spans="1:4" x14ac:dyDescent="0.25">
      <c r="A4488" s="69">
        <v>44148</v>
      </c>
      <c r="B4488" s="62" t="s">
        <v>48</v>
      </c>
      <c r="C4488" s="62" t="s">
        <v>48</v>
      </c>
      <c r="D4488" s="16">
        <v>1</v>
      </c>
    </row>
    <row r="4489" spans="1:4" x14ac:dyDescent="0.25">
      <c r="A4489" s="69">
        <v>44148</v>
      </c>
      <c r="B4489" s="62" t="s">
        <v>7</v>
      </c>
      <c r="C4489" s="62" t="s">
        <v>116</v>
      </c>
      <c r="D4489" s="16">
        <v>4</v>
      </c>
    </row>
    <row r="4490" spans="1:4" x14ac:dyDescent="0.25">
      <c r="A4490" s="69">
        <v>44148</v>
      </c>
      <c r="B4490" s="62" t="s">
        <v>7</v>
      </c>
      <c r="C4490" s="62" t="s">
        <v>7</v>
      </c>
      <c r="D4490" s="16">
        <v>9</v>
      </c>
    </row>
    <row r="4491" spans="1:4" x14ac:dyDescent="0.25">
      <c r="A4491" s="69">
        <v>44148</v>
      </c>
      <c r="B4491" s="62" t="s">
        <v>9</v>
      </c>
      <c r="C4491" s="62" t="s">
        <v>9</v>
      </c>
      <c r="D4491" s="16">
        <v>29</v>
      </c>
    </row>
    <row r="4492" spans="1:4" x14ac:dyDescent="0.25">
      <c r="A4492" s="69">
        <v>44148</v>
      </c>
      <c r="B4492" s="62" t="s">
        <v>9</v>
      </c>
      <c r="C4492" s="75" t="s">
        <v>17</v>
      </c>
      <c r="D4492" s="16">
        <v>1</v>
      </c>
    </row>
    <row r="4493" spans="1:4" x14ac:dyDescent="0.25">
      <c r="A4493" s="69">
        <v>44148</v>
      </c>
      <c r="B4493" s="62" t="s">
        <v>9</v>
      </c>
      <c r="C4493" s="75" t="s">
        <v>145</v>
      </c>
      <c r="D4493" s="16">
        <v>2</v>
      </c>
    </row>
    <row r="4494" spans="1:4" x14ac:dyDescent="0.25">
      <c r="A4494" s="69">
        <v>44148</v>
      </c>
      <c r="B4494" s="62" t="s">
        <v>15</v>
      </c>
      <c r="C4494" s="62" t="s">
        <v>109</v>
      </c>
      <c r="D4494" s="16">
        <v>1</v>
      </c>
    </row>
    <row r="4495" spans="1:4" x14ac:dyDescent="0.25">
      <c r="A4495" s="69">
        <v>44148</v>
      </c>
      <c r="B4495" s="62" t="s">
        <v>11</v>
      </c>
      <c r="C4495" s="75" t="s">
        <v>336</v>
      </c>
      <c r="D4495" s="16">
        <v>1</v>
      </c>
    </row>
    <row r="4496" spans="1:4" x14ac:dyDescent="0.25">
      <c r="A4496" s="69">
        <v>44148</v>
      </c>
      <c r="B4496" s="62" t="s">
        <v>11</v>
      </c>
      <c r="C4496" s="75" t="s">
        <v>11</v>
      </c>
      <c r="D4496" s="16">
        <v>2</v>
      </c>
    </row>
    <row r="4497" spans="1:4" x14ac:dyDescent="0.25">
      <c r="A4497" s="69">
        <v>44148</v>
      </c>
      <c r="B4497" s="62" t="s">
        <v>11</v>
      </c>
      <c r="C4497" s="75" t="s">
        <v>135</v>
      </c>
      <c r="D4497" s="16">
        <v>17</v>
      </c>
    </row>
    <row r="4498" spans="1:4" x14ac:dyDescent="0.25">
      <c r="A4498" s="69">
        <v>44148</v>
      </c>
      <c r="B4498" s="62" t="s">
        <v>12</v>
      </c>
      <c r="C4498" s="62" t="s">
        <v>117</v>
      </c>
      <c r="D4498" s="16">
        <v>1</v>
      </c>
    </row>
    <row r="4499" spans="1:4" x14ac:dyDescent="0.25">
      <c r="A4499" s="69">
        <v>44148</v>
      </c>
      <c r="B4499" s="62" t="s">
        <v>12</v>
      </c>
      <c r="C4499" s="62" t="s">
        <v>12</v>
      </c>
      <c r="D4499" s="16">
        <v>1</v>
      </c>
    </row>
    <row r="4500" spans="1:4" x14ac:dyDescent="0.25">
      <c r="A4500" s="69">
        <v>44148</v>
      </c>
      <c r="B4500" s="75" t="s">
        <v>8</v>
      </c>
      <c r="C4500" s="75" t="s">
        <v>230</v>
      </c>
      <c r="D4500" s="16">
        <v>3</v>
      </c>
    </row>
    <row r="4501" spans="1:4" x14ac:dyDescent="0.25">
      <c r="A4501" s="69">
        <v>44148</v>
      </c>
      <c r="B4501" s="75" t="s">
        <v>8</v>
      </c>
      <c r="C4501" s="75" t="s">
        <v>59</v>
      </c>
      <c r="D4501" s="16">
        <v>2</v>
      </c>
    </row>
    <row r="4502" spans="1:4" x14ac:dyDescent="0.25">
      <c r="A4502" s="69">
        <v>44148</v>
      </c>
      <c r="B4502" s="75" t="s">
        <v>8</v>
      </c>
      <c r="C4502" s="75" t="s">
        <v>134</v>
      </c>
      <c r="D4502" s="16">
        <v>2</v>
      </c>
    </row>
    <row r="4503" spans="1:4" x14ac:dyDescent="0.25">
      <c r="A4503" s="69">
        <v>44148</v>
      </c>
      <c r="B4503" s="75" t="s">
        <v>8</v>
      </c>
      <c r="C4503" s="75" t="s">
        <v>205</v>
      </c>
      <c r="D4503" s="16">
        <v>1</v>
      </c>
    </row>
    <row r="4504" spans="1:4" x14ac:dyDescent="0.25">
      <c r="A4504" s="69">
        <v>44148</v>
      </c>
      <c r="B4504" s="75" t="s">
        <v>8</v>
      </c>
      <c r="C4504" s="75" t="s">
        <v>40</v>
      </c>
      <c r="D4504" s="16">
        <v>3</v>
      </c>
    </row>
    <row r="4505" spans="1:4" x14ac:dyDescent="0.25">
      <c r="A4505" s="69">
        <v>44148</v>
      </c>
      <c r="B4505" s="75" t="s">
        <v>8</v>
      </c>
      <c r="C4505" s="75" t="s">
        <v>8</v>
      </c>
      <c r="D4505" s="16">
        <v>82</v>
      </c>
    </row>
    <row r="4506" spans="1:4" x14ac:dyDescent="0.25">
      <c r="A4506" s="69">
        <v>44148</v>
      </c>
      <c r="B4506" s="75" t="s">
        <v>8</v>
      </c>
      <c r="C4506" s="75" t="s">
        <v>31</v>
      </c>
      <c r="D4506" s="16">
        <v>3</v>
      </c>
    </row>
    <row r="4507" spans="1:4" x14ac:dyDescent="0.25">
      <c r="A4507" s="69">
        <v>44148</v>
      </c>
      <c r="B4507" s="75" t="s">
        <v>8</v>
      </c>
      <c r="C4507" s="75" t="s">
        <v>595</v>
      </c>
      <c r="D4507" s="16">
        <v>1</v>
      </c>
    </row>
    <row r="4508" spans="1:4" x14ac:dyDescent="0.25">
      <c r="A4508" s="69">
        <v>44148</v>
      </c>
      <c r="B4508" s="75" t="s">
        <v>8</v>
      </c>
      <c r="C4508" s="75" t="s">
        <v>112</v>
      </c>
      <c r="D4508" s="16">
        <v>4</v>
      </c>
    </row>
    <row r="4509" spans="1:4" x14ac:dyDescent="0.25">
      <c r="A4509" s="69">
        <v>44148</v>
      </c>
      <c r="B4509" s="62" t="s">
        <v>49</v>
      </c>
      <c r="C4509" s="62" t="s">
        <v>49</v>
      </c>
      <c r="D4509" s="16">
        <v>0</v>
      </c>
    </row>
    <row r="4510" spans="1:4" x14ac:dyDescent="0.25">
      <c r="A4510" s="69">
        <v>44148</v>
      </c>
      <c r="B4510" s="62" t="s">
        <v>50</v>
      </c>
      <c r="C4510" s="80" t="s">
        <v>368</v>
      </c>
      <c r="D4510" s="16">
        <v>0</v>
      </c>
    </row>
    <row r="4511" spans="1:4" x14ac:dyDescent="0.25">
      <c r="A4511" s="69">
        <v>44148</v>
      </c>
      <c r="B4511" s="62" t="s">
        <v>27</v>
      </c>
      <c r="C4511" s="75" t="s">
        <v>141</v>
      </c>
      <c r="D4511" s="16">
        <v>4</v>
      </c>
    </row>
    <row r="4512" spans="1:4" x14ac:dyDescent="0.25">
      <c r="A4512" s="69">
        <v>44148</v>
      </c>
      <c r="B4512" s="62" t="s">
        <v>27</v>
      </c>
      <c r="C4512" s="75" t="s">
        <v>43</v>
      </c>
      <c r="D4512" s="16">
        <v>38</v>
      </c>
    </row>
    <row r="4513" spans="1:4" x14ac:dyDescent="0.25">
      <c r="A4513" s="69">
        <v>44148</v>
      </c>
      <c r="B4513" s="62" t="s">
        <v>51</v>
      </c>
      <c r="C4513" s="62" t="s">
        <v>751</v>
      </c>
      <c r="D4513" s="16">
        <v>1</v>
      </c>
    </row>
    <row r="4514" spans="1:4" x14ac:dyDescent="0.25">
      <c r="A4514" s="69">
        <v>44148</v>
      </c>
      <c r="B4514" s="62" t="s">
        <v>51</v>
      </c>
      <c r="C4514" s="62" t="s">
        <v>51</v>
      </c>
      <c r="D4514" s="16">
        <v>9</v>
      </c>
    </row>
    <row r="4515" spans="1:4" x14ac:dyDescent="0.25">
      <c r="A4515" s="69">
        <v>44148</v>
      </c>
      <c r="B4515" s="62" t="s">
        <v>10</v>
      </c>
      <c r="C4515" s="62" t="s">
        <v>10</v>
      </c>
      <c r="D4515" s="16">
        <v>1</v>
      </c>
    </row>
    <row r="4516" spans="1:4" x14ac:dyDescent="0.25">
      <c r="A4516" s="69">
        <v>44149</v>
      </c>
      <c r="B4516" s="62" t="s">
        <v>14</v>
      </c>
      <c r="C4516" s="62" t="s">
        <v>14</v>
      </c>
      <c r="D4516" s="16">
        <v>1</v>
      </c>
    </row>
    <row r="4517" spans="1:4" x14ac:dyDescent="0.25">
      <c r="A4517" s="69">
        <v>44149</v>
      </c>
      <c r="B4517" s="62" t="s">
        <v>14</v>
      </c>
      <c r="C4517" s="62" t="s">
        <v>16</v>
      </c>
      <c r="D4517" s="16">
        <v>1</v>
      </c>
    </row>
    <row r="4518" spans="1:4" x14ac:dyDescent="0.25">
      <c r="A4518" s="69">
        <v>44149</v>
      </c>
      <c r="B4518" s="62" t="s">
        <v>20</v>
      </c>
      <c r="C4518" s="75" t="s">
        <v>20</v>
      </c>
      <c r="D4518" s="16">
        <v>49</v>
      </c>
    </row>
    <row r="4519" spans="1:4" x14ac:dyDescent="0.25">
      <c r="A4519" s="69">
        <v>44149</v>
      </c>
      <c r="B4519" s="62" t="s">
        <v>20</v>
      </c>
      <c r="C4519" s="75" t="s">
        <v>680</v>
      </c>
      <c r="D4519" s="16">
        <v>1</v>
      </c>
    </row>
    <row r="4520" spans="1:4" x14ac:dyDescent="0.25">
      <c r="A4520" s="69">
        <v>44149</v>
      </c>
      <c r="B4520" s="62" t="s">
        <v>13</v>
      </c>
      <c r="C4520" s="62" t="s">
        <v>225</v>
      </c>
      <c r="D4520" s="16">
        <v>1</v>
      </c>
    </row>
    <row r="4521" spans="1:4" x14ac:dyDescent="0.25">
      <c r="A4521" s="69">
        <v>44149</v>
      </c>
      <c r="B4521" s="62" t="s">
        <v>13</v>
      </c>
      <c r="C4521" s="62" t="s">
        <v>13</v>
      </c>
      <c r="D4521" s="16">
        <v>6</v>
      </c>
    </row>
    <row r="4522" spans="1:4" x14ac:dyDescent="0.25">
      <c r="A4522" s="69">
        <v>44149</v>
      </c>
      <c r="B4522" s="62" t="s">
        <v>13</v>
      </c>
      <c r="C4522" s="62" t="s">
        <v>226</v>
      </c>
      <c r="D4522" s="16">
        <v>5</v>
      </c>
    </row>
    <row r="4523" spans="1:4" x14ac:dyDescent="0.25">
      <c r="A4523" s="69">
        <v>44149</v>
      </c>
      <c r="B4523" s="62" t="s">
        <v>13</v>
      </c>
      <c r="C4523" s="62" t="s">
        <v>637</v>
      </c>
      <c r="D4523" s="16">
        <v>1</v>
      </c>
    </row>
    <row r="4524" spans="1:4" x14ac:dyDescent="0.25">
      <c r="A4524" s="69">
        <v>44149</v>
      </c>
      <c r="B4524" s="62" t="s">
        <v>24</v>
      </c>
      <c r="C4524" s="75" t="s">
        <v>23</v>
      </c>
      <c r="D4524" s="16">
        <v>17</v>
      </c>
    </row>
    <row r="4525" spans="1:4" x14ac:dyDescent="0.25">
      <c r="A4525" s="69">
        <v>44149</v>
      </c>
      <c r="B4525" s="62" t="s">
        <v>47</v>
      </c>
      <c r="C4525" s="62" t="s">
        <v>47</v>
      </c>
      <c r="D4525" s="16">
        <v>0</v>
      </c>
    </row>
    <row r="4526" spans="1:4" x14ac:dyDescent="0.25">
      <c r="A4526" s="69">
        <v>44149</v>
      </c>
      <c r="B4526" s="62" t="s">
        <v>48</v>
      </c>
      <c r="C4526" s="62" t="s">
        <v>48</v>
      </c>
      <c r="D4526" s="16">
        <v>1</v>
      </c>
    </row>
    <row r="4527" spans="1:4" x14ac:dyDescent="0.25">
      <c r="A4527" s="69">
        <v>44149</v>
      </c>
      <c r="B4527" s="62" t="s">
        <v>7</v>
      </c>
      <c r="C4527" s="62" t="s">
        <v>116</v>
      </c>
      <c r="D4527" s="16">
        <v>3</v>
      </c>
    </row>
    <row r="4528" spans="1:4" x14ac:dyDescent="0.25">
      <c r="A4528" s="69">
        <v>44149</v>
      </c>
      <c r="B4528" s="62" t="s">
        <v>7</v>
      </c>
      <c r="C4528" s="62" t="s">
        <v>7</v>
      </c>
      <c r="D4528" s="16">
        <v>13</v>
      </c>
    </row>
    <row r="4529" spans="1:4" x14ac:dyDescent="0.25">
      <c r="A4529" s="69">
        <v>44149</v>
      </c>
      <c r="B4529" s="62" t="s">
        <v>9</v>
      </c>
      <c r="C4529" s="62" t="s">
        <v>9</v>
      </c>
      <c r="D4529" s="16">
        <v>26</v>
      </c>
    </row>
    <row r="4530" spans="1:4" x14ac:dyDescent="0.25">
      <c r="A4530" s="69">
        <v>44149</v>
      </c>
      <c r="B4530" s="62" t="s">
        <v>9</v>
      </c>
      <c r="C4530" s="75" t="s">
        <v>145</v>
      </c>
      <c r="D4530" s="16">
        <v>2</v>
      </c>
    </row>
    <row r="4531" spans="1:4" x14ac:dyDescent="0.25">
      <c r="A4531" s="69">
        <v>44149</v>
      </c>
      <c r="B4531" s="62" t="s">
        <v>15</v>
      </c>
      <c r="C4531" s="62" t="s">
        <v>61</v>
      </c>
      <c r="D4531" s="16">
        <v>1</v>
      </c>
    </row>
    <row r="4532" spans="1:4" x14ac:dyDescent="0.25">
      <c r="A4532" s="69">
        <v>44149</v>
      </c>
      <c r="B4532" s="62" t="s">
        <v>11</v>
      </c>
      <c r="C4532" s="75" t="s">
        <v>65</v>
      </c>
      <c r="D4532" s="16">
        <v>1</v>
      </c>
    </row>
    <row r="4533" spans="1:4" x14ac:dyDescent="0.25">
      <c r="A4533" s="69">
        <v>44149</v>
      </c>
      <c r="B4533" s="62" t="s">
        <v>11</v>
      </c>
      <c r="C4533" s="75" t="s">
        <v>336</v>
      </c>
      <c r="D4533" s="16">
        <v>1</v>
      </c>
    </row>
    <row r="4534" spans="1:4" x14ac:dyDescent="0.25">
      <c r="A4534" s="69">
        <v>44149</v>
      </c>
      <c r="B4534" s="62" t="s">
        <v>11</v>
      </c>
      <c r="C4534" s="75" t="s">
        <v>11</v>
      </c>
      <c r="D4534" s="16">
        <v>4</v>
      </c>
    </row>
    <row r="4535" spans="1:4" x14ac:dyDescent="0.25">
      <c r="A4535" s="69">
        <v>44149</v>
      </c>
      <c r="B4535" s="62" t="s">
        <v>11</v>
      </c>
      <c r="C4535" s="75" t="s">
        <v>135</v>
      </c>
      <c r="D4535" s="16">
        <v>12</v>
      </c>
    </row>
    <row r="4536" spans="1:4" x14ac:dyDescent="0.25">
      <c r="A4536" s="69">
        <v>44149</v>
      </c>
      <c r="B4536" s="62" t="s">
        <v>12</v>
      </c>
      <c r="C4536" s="62" t="s">
        <v>590</v>
      </c>
      <c r="D4536" s="16">
        <v>1</v>
      </c>
    </row>
    <row r="4537" spans="1:4" x14ac:dyDescent="0.25">
      <c r="A4537" s="69">
        <v>44149</v>
      </c>
      <c r="B4537" s="62" t="s">
        <v>12</v>
      </c>
      <c r="C4537" s="62" t="s">
        <v>12</v>
      </c>
      <c r="D4537" s="16">
        <v>6</v>
      </c>
    </row>
    <row r="4538" spans="1:4" x14ac:dyDescent="0.25">
      <c r="A4538" s="69">
        <v>44149</v>
      </c>
      <c r="B4538" s="75" t="s">
        <v>8</v>
      </c>
      <c r="C4538" s="75" t="s">
        <v>230</v>
      </c>
      <c r="D4538" s="16">
        <v>9</v>
      </c>
    </row>
    <row r="4539" spans="1:4" x14ac:dyDescent="0.25">
      <c r="A4539" s="69">
        <v>44149</v>
      </c>
      <c r="B4539" s="75" t="s">
        <v>8</v>
      </c>
      <c r="C4539" s="75" t="s">
        <v>59</v>
      </c>
      <c r="D4539" s="16">
        <v>3</v>
      </c>
    </row>
    <row r="4540" spans="1:4" x14ac:dyDescent="0.25">
      <c r="A4540" s="69">
        <v>44149</v>
      </c>
      <c r="B4540" s="75" t="s">
        <v>8</v>
      </c>
      <c r="C4540" s="75" t="s">
        <v>134</v>
      </c>
      <c r="D4540" s="16">
        <v>7</v>
      </c>
    </row>
    <row r="4541" spans="1:4" x14ac:dyDescent="0.25">
      <c r="A4541" s="69">
        <v>44149</v>
      </c>
      <c r="B4541" s="75" t="s">
        <v>8</v>
      </c>
      <c r="C4541" s="75" t="s">
        <v>40</v>
      </c>
      <c r="D4541" s="16">
        <v>1</v>
      </c>
    </row>
    <row r="4542" spans="1:4" x14ac:dyDescent="0.25">
      <c r="A4542" s="69">
        <v>44149</v>
      </c>
      <c r="B4542" s="75" t="s">
        <v>8</v>
      </c>
      <c r="C4542" s="75" t="s">
        <v>8</v>
      </c>
      <c r="D4542" s="16">
        <v>70</v>
      </c>
    </row>
    <row r="4543" spans="1:4" x14ac:dyDescent="0.25">
      <c r="A4543" s="69">
        <v>44149</v>
      </c>
      <c r="B4543" s="75" t="s">
        <v>8</v>
      </c>
      <c r="C4543" s="75" t="s">
        <v>31</v>
      </c>
      <c r="D4543" s="16">
        <v>1</v>
      </c>
    </row>
    <row r="4544" spans="1:4" x14ac:dyDescent="0.25">
      <c r="A4544" s="69">
        <v>44149</v>
      </c>
      <c r="B4544" s="75" t="s">
        <v>8</v>
      </c>
      <c r="C4544" s="75" t="s">
        <v>112</v>
      </c>
      <c r="D4544" s="16">
        <v>3</v>
      </c>
    </row>
    <row r="4545" spans="1:4" x14ac:dyDescent="0.25">
      <c r="A4545" s="69">
        <v>44149</v>
      </c>
      <c r="B4545" s="62" t="s">
        <v>49</v>
      </c>
      <c r="C4545" s="62" t="s">
        <v>49</v>
      </c>
      <c r="D4545" s="16">
        <v>0</v>
      </c>
    </row>
    <row r="4546" spans="1:4" x14ac:dyDescent="0.25">
      <c r="A4546" s="69">
        <v>44149</v>
      </c>
      <c r="B4546" s="62" t="s">
        <v>50</v>
      </c>
      <c r="C4546" s="62" t="s">
        <v>232</v>
      </c>
      <c r="D4546" s="16">
        <v>1</v>
      </c>
    </row>
    <row r="4547" spans="1:4" x14ac:dyDescent="0.25">
      <c r="A4547" s="69">
        <v>44149</v>
      </c>
      <c r="B4547" s="62" t="s">
        <v>50</v>
      </c>
      <c r="C4547" s="62" t="s">
        <v>820</v>
      </c>
      <c r="D4547" s="16">
        <v>1</v>
      </c>
    </row>
    <row r="4548" spans="1:4" x14ac:dyDescent="0.25">
      <c r="A4548" s="69">
        <v>44149</v>
      </c>
      <c r="B4548" s="62" t="s">
        <v>27</v>
      </c>
      <c r="C4548" s="75" t="s">
        <v>141</v>
      </c>
      <c r="D4548" s="16">
        <v>1</v>
      </c>
    </row>
    <row r="4549" spans="1:4" x14ac:dyDescent="0.25">
      <c r="A4549" s="69">
        <v>44149</v>
      </c>
      <c r="B4549" s="62" t="s">
        <v>27</v>
      </c>
      <c r="C4549" s="75" t="s">
        <v>235</v>
      </c>
      <c r="D4549" s="16">
        <v>1</v>
      </c>
    </row>
    <row r="4550" spans="1:4" x14ac:dyDescent="0.25">
      <c r="A4550" s="69">
        <v>44149</v>
      </c>
      <c r="B4550" s="62" t="s">
        <v>27</v>
      </c>
      <c r="C4550" s="75" t="s">
        <v>43</v>
      </c>
      <c r="D4550" s="16">
        <v>41</v>
      </c>
    </row>
    <row r="4551" spans="1:4" x14ac:dyDescent="0.25">
      <c r="A4551" s="69">
        <v>44149</v>
      </c>
      <c r="B4551" s="62" t="s">
        <v>51</v>
      </c>
      <c r="C4551" s="62" t="s">
        <v>751</v>
      </c>
      <c r="D4551" s="16">
        <v>1</v>
      </c>
    </row>
    <row r="4552" spans="1:4" x14ac:dyDescent="0.25">
      <c r="A4552" s="69">
        <v>44149</v>
      </c>
      <c r="B4552" s="62" t="s">
        <v>51</v>
      </c>
      <c r="C4552" s="62" t="s">
        <v>51</v>
      </c>
      <c r="D4552" s="16">
        <v>14</v>
      </c>
    </row>
    <row r="4553" spans="1:4" x14ac:dyDescent="0.25">
      <c r="A4553" s="69">
        <v>44149</v>
      </c>
      <c r="B4553" s="62" t="s">
        <v>10</v>
      </c>
      <c r="C4553" s="62" t="s">
        <v>10</v>
      </c>
      <c r="D4553" s="16">
        <v>6</v>
      </c>
    </row>
    <row r="4554" spans="1:4" x14ac:dyDescent="0.25">
      <c r="A4554" s="69">
        <v>44150</v>
      </c>
      <c r="B4554" s="62" t="s">
        <v>14</v>
      </c>
      <c r="C4554" s="62" t="s">
        <v>14</v>
      </c>
      <c r="D4554" s="16">
        <v>2</v>
      </c>
    </row>
    <row r="4555" spans="1:4" x14ac:dyDescent="0.25">
      <c r="A4555" s="69">
        <v>44150</v>
      </c>
      <c r="B4555" s="62" t="s">
        <v>14</v>
      </c>
      <c r="C4555" s="62" t="s">
        <v>16</v>
      </c>
      <c r="D4555" s="16">
        <v>2</v>
      </c>
    </row>
    <row r="4556" spans="1:4" x14ac:dyDescent="0.25">
      <c r="A4556" s="69">
        <v>44150</v>
      </c>
      <c r="B4556" s="62" t="s">
        <v>14</v>
      </c>
      <c r="C4556" s="62" t="s">
        <v>809</v>
      </c>
      <c r="D4556" s="16">
        <v>2</v>
      </c>
    </row>
    <row r="4557" spans="1:4" x14ac:dyDescent="0.25">
      <c r="A4557" s="69">
        <v>44150</v>
      </c>
      <c r="B4557" s="62" t="s">
        <v>14</v>
      </c>
      <c r="C4557" s="62" t="s">
        <v>86</v>
      </c>
      <c r="D4557" s="16">
        <v>2</v>
      </c>
    </row>
    <row r="4558" spans="1:4" x14ac:dyDescent="0.25">
      <c r="A4558" s="69">
        <v>44150</v>
      </c>
      <c r="B4558" s="62" t="s">
        <v>20</v>
      </c>
      <c r="C4558" s="62" t="s">
        <v>855</v>
      </c>
      <c r="D4558" s="16">
        <v>2</v>
      </c>
    </row>
    <row r="4559" spans="1:4" x14ac:dyDescent="0.25">
      <c r="A4559" s="69">
        <v>44150</v>
      </c>
      <c r="B4559" s="62" t="s">
        <v>20</v>
      </c>
      <c r="C4559" s="62" t="s">
        <v>20</v>
      </c>
      <c r="D4559" s="16">
        <v>36</v>
      </c>
    </row>
    <row r="4560" spans="1:4" x14ac:dyDescent="0.25">
      <c r="A4560" s="69">
        <v>44150</v>
      </c>
      <c r="B4560" s="62" t="s">
        <v>20</v>
      </c>
      <c r="C4560" s="62" t="s">
        <v>366</v>
      </c>
      <c r="D4560" s="16">
        <v>1</v>
      </c>
    </row>
    <row r="4561" spans="1:4" x14ac:dyDescent="0.25">
      <c r="A4561" s="69">
        <v>44150</v>
      </c>
      <c r="B4561" s="62" t="s">
        <v>13</v>
      </c>
      <c r="C4561" s="62" t="s">
        <v>13</v>
      </c>
      <c r="D4561" s="16">
        <v>6</v>
      </c>
    </row>
    <row r="4562" spans="1:4" x14ac:dyDescent="0.25">
      <c r="A4562" s="69">
        <v>44150</v>
      </c>
      <c r="B4562" s="62" t="s">
        <v>13</v>
      </c>
      <c r="C4562" s="62" t="s">
        <v>226</v>
      </c>
      <c r="D4562" s="16">
        <v>3</v>
      </c>
    </row>
    <row r="4563" spans="1:4" x14ac:dyDescent="0.25">
      <c r="A4563" s="69">
        <v>44150</v>
      </c>
      <c r="B4563" s="62" t="s">
        <v>13</v>
      </c>
      <c r="C4563" s="62" t="s">
        <v>223</v>
      </c>
      <c r="D4563" s="16">
        <v>5</v>
      </c>
    </row>
    <row r="4564" spans="1:4" x14ac:dyDescent="0.25">
      <c r="A4564" s="69">
        <v>44150</v>
      </c>
      <c r="B4564" s="62" t="s">
        <v>24</v>
      </c>
      <c r="C4564" s="62" t="s">
        <v>23</v>
      </c>
      <c r="D4564" s="16">
        <v>11</v>
      </c>
    </row>
    <row r="4565" spans="1:4" x14ac:dyDescent="0.25">
      <c r="A4565" s="69">
        <v>44150</v>
      </c>
      <c r="B4565" s="62" t="s">
        <v>24</v>
      </c>
      <c r="C4565" s="62" t="s">
        <v>24</v>
      </c>
      <c r="D4565" s="16">
        <v>1</v>
      </c>
    </row>
    <row r="4566" spans="1:4" x14ac:dyDescent="0.25">
      <c r="A4566" s="69">
        <v>44150</v>
      </c>
      <c r="B4566" s="62" t="s">
        <v>47</v>
      </c>
      <c r="C4566" s="62" t="s">
        <v>47</v>
      </c>
      <c r="D4566" s="16">
        <v>0</v>
      </c>
    </row>
    <row r="4567" spans="1:4" x14ac:dyDescent="0.25">
      <c r="A4567" s="69">
        <v>44150</v>
      </c>
      <c r="B4567" s="62" t="s">
        <v>48</v>
      </c>
      <c r="C4567" s="62" t="s">
        <v>48</v>
      </c>
      <c r="D4567" s="16">
        <v>0</v>
      </c>
    </row>
    <row r="4568" spans="1:4" x14ac:dyDescent="0.25">
      <c r="A4568" s="69">
        <v>44150</v>
      </c>
      <c r="B4568" s="62" t="s">
        <v>7</v>
      </c>
      <c r="C4568" s="62" t="s">
        <v>116</v>
      </c>
      <c r="D4568" s="16">
        <v>5</v>
      </c>
    </row>
    <row r="4569" spans="1:4" x14ac:dyDescent="0.25">
      <c r="A4569" s="69">
        <v>44150</v>
      </c>
      <c r="B4569" s="62" t="s">
        <v>7</v>
      </c>
      <c r="C4569" s="62" t="s">
        <v>7</v>
      </c>
      <c r="D4569" s="16">
        <v>9</v>
      </c>
    </row>
    <row r="4570" spans="1:4" x14ac:dyDescent="0.25">
      <c r="A4570" s="69">
        <v>44150</v>
      </c>
      <c r="B4570" s="62" t="s">
        <v>9</v>
      </c>
      <c r="C4570" s="62" t="s">
        <v>9</v>
      </c>
      <c r="D4570" s="16">
        <v>14</v>
      </c>
    </row>
    <row r="4571" spans="1:4" x14ac:dyDescent="0.25">
      <c r="A4571" s="69">
        <v>44150</v>
      </c>
      <c r="B4571" s="62" t="s">
        <v>9</v>
      </c>
      <c r="C4571" s="62" t="s">
        <v>17</v>
      </c>
      <c r="D4571" s="16">
        <v>2</v>
      </c>
    </row>
    <row r="4572" spans="1:4" x14ac:dyDescent="0.25">
      <c r="A4572" s="69">
        <v>44150</v>
      </c>
      <c r="B4572" s="62" t="s">
        <v>9</v>
      </c>
      <c r="C4572" s="62" t="s">
        <v>145</v>
      </c>
      <c r="D4572" s="16">
        <v>5</v>
      </c>
    </row>
    <row r="4573" spans="1:4" x14ac:dyDescent="0.25">
      <c r="A4573" s="69">
        <v>44150</v>
      </c>
      <c r="B4573" s="62" t="s">
        <v>15</v>
      </c>
      <c r="C4573" s="62" t="s">
        <v>109</v>
      </c>
      <c r="D4573" s="16">
        <v>3</v>
      </c>
    </row>
    <row r="4574" spans="1:4" x14ac:dyDescent="0.25">
      <c r="A4574" s="69">
        <v>44150</v>
      </c>
      <c r="B4574" s="62" t="s">
        <v>11</v>
      </c>
      <c r="C4574" s="62" t="s">
        <v>336</v>
      </c>
      <c r="D4574" s="16">
        <v>1</v>
      </c>
    </row>
    <row r="4575" spans="1:4" x14ac:dyDescent="0.25">
      <c r="A4575" s="69">
        <v>44150</v>
      </c>
      <c r="B4575" s="62" t="s">
        <v>11</v>
      </c>
      <c r="C4575" s="62" t="s">
        <v>11</v>
      </c>
      <c r="D4575" s="16">
        <v>7</v>
      </c>
    </row>
    <row r="4576" spans="1:4" x14ac:dyDescent="0.25">
      <c r="A4576" s="69">
        <v>44150</v>
      </c>
      <c r="B4576" s="62" t="s">
        <v>11</v>
      </c>
      <c r="C4576" s="62" t="s">
        <v>856</v>
      </c>
      <c r="D4576" s="16">
        <v>1</v>
      </c>
    </row>
    <row r="4577" spans="1:4" x14ac:dyDescent="0.25">
      <c r="A4577" s="69">
        <v>44150</v>
      </c>
      <c r="B4577" s="62" t="s">
        <v>11</v>
      </c>
      <c r="C4577" s="62" t="s">
        <v>135</v>
      </c>
      <c r="D4577" s="16">
        <v>1</v>
      </c>
    </row>
    <row r="4578" spans="1:4" x14ac:dyDescent="0.25">
      <c r="A4578" s="69">
        <v>44150</v>
      </c>
      <c r="B4578" s="62" t="s">
        <v>12</v>
      </c>
      <c r="C4578" s="62" t="s">
        <v>12</v>
      </c>
      <c r="D4578" s="16">
        <v>15</v>
      </c>
    </row>
    <row r="4579" spans="1:4" x14ac:dyDescent="0.25">
      <c r="A4579" s="69">
        <v>44150</v>
      </c>
      <c r="B4579" s="62" t="s">
        <v>8</v>
      </c>
      <c r="C4579" s="62" t="s">
        <v>74</v>
      </c>
      <c r="D4579" s="16">
        <v>2</v>
      </c>
    </row>
    <row r="4580" spans="1:4" x14ac:dyDescent="0.25">
      <c r="A4580" s="69">
        <v>44150</v>
      </c>
      <c r="B4580" s="62" t="s">
        <v>8</v>
      </c>
      <c r="C4580" s="62" t="s">
        <v>230</v>
      </c>
      <c r="D4580" s="16">
        <v>1</v>
      </c>
    </row>
    <row r="4581" spans="1:4" x14ac:dyDescent="0.25">
      <c r="A4581" s="69">
        <v>44150</v>
      </c>
      <c r="B4581" s="62" t="s">
        <v>8</v>
      </c>
      <c r="C4581" s="62" t="s">
        <v>59</v>
      </c>
      <c r="D4581" s="16">
        <v>8</v>
      </c>
    </row>
    <row r="4582" spans="1:4" x14ac:dyDescent="0.25">
      <c r="A4582" s="69">
        <v>44150</v>
      </c>
      <c r="B4582" s="62" t="s">
        <v>8</v>
      </c>
      <c r="C4582" s="62" t="s">
        <v>134</v>
      </c>
      <c r="D4582" s="16">
        <v>6</v>
      </c>
    </row>
    <row r="4583" spans="1:4" x14ac:dyDescent="0.25">
      <c r="A4583" s="69">
        <v>44150</v>
      </c>
      <c r="B4583" s="62" t="s">
        <v>8</v>
      </c>
      <c r="C4583" s="62" t="s">
        <v>8</v>
      </c>
      <c r="D4583" s="16">
        <v>64</v>
      </c>
    </row>
    <row r="4584" spans="1:4" x14ac:dyDescent="0.25">
      <c r="A4584" s="69">
        <v>44150</v>
      </c>
      <c r="B4584" s="62" t="s">
        <v>8</v>
      </c>
      <c r="C4584" s="62" t="s">
        <v>31</v>
      </c>
      <c r="D4584" s="16">
        <v>2</v>
      </c>
    </row>
    <row r="4585" spans="1:4" x14ac:dyDescent="0.25">
      <c r="A4585" s="69">
        <v>44150</v>
      </c>
      <c r="B4585" s="62" t="s">
        <v>8</v>
      </c>
      <c r="C4585" s="62" t="s">
        <v>81</v>
      </c>
      <c r="D4585" s="16">
        <v>1</v>
      </c>
    </row>
    <row r="4586" spans="1:4" x14ac:dyDescent="0.25">
      <c r="A4586" s="69">
        <v>44150</v>
      </c>
      <c r="B4586" s="62" t="s">
        <v>8</v>
      </c>
      <c r="C4586" s="62" t="s">
        <v>112</v>
      </c>
      <c r="D4586" s="16">
        <v>5</v>
      </c>
    </row>
    <row r="4587" spans="1:4" x14ac:dyDescent="0.25">
      <c r="A4587" s="69">
        <v>44150</v>
      </c>
      <c r="B4587" s="62" t="s">
        <v>49</v>
      </c>
      <c r="C4587" s="62" t="s">
        <v>49</v>
      </c>
      <c r="D4587" s="16">
        <v>1</v>
      </c>
    </row>
    <row r="4588" spans="1:4" x14ac:dyDescent="0.25">
      <c r="A4588" s="69">
        <v>44150</v>
      </c>
      <c r="B4588" s="62" t="s">
        <v>50</v>
      </c>
      <c r="C4588" s="80" t="s">
        <v>368</v>
      </c>
      <c r="D4588" s="16">
        <v>0</v>
      </c>
    </row>
    <row r="4589" spans="1:4" x14ac:dyDescent="0.25">
      <c r="A4589" s="69">
        <v>44150</v>
      </c>
      <c r="B4589" s="62" t="s">
        <v>27</v>
      </c>
      <c r="C4589" s="62" t="s">
        <v>141</v>
      </c>
      <c r="D4589" s="16">
        <v>2</v>
      </c>
    </row>
    <row r="4590" spans="1:4" x14ac:dyDescent="0.25">
      <c r="A4590" s="69">
        <v>44150</v>
      </c>
      <c r="B4590" s="62" t="s">
        <v>27</v>
      </c>
      <c r="C4590" s="62" t="s">
        <v>43</v>
      </c>
      <c r="D4590" s="16">
        <v>31</v>
      </c>
    </row>
    <row r="4591" spans="1:4" x14ac:dyDescent="0.25">
      <c r="A4591" s="69">
        <v>44150</v>
      </c>
      <c r="B4591" s="62" t="s">
        <v>27</v>
      </c>
      <c r="C4591" s="62" t="s">
        <v>711</v>
      </c>
      <c r="D4591" s="16">
        <v>2</v>
      </c>
    </row>
    <row r="4592" spans="1:4" x14ac:dyDescent="0.25">
      <c r="A4592" s="69">
        <v>44150</v>
      </c>
      <c r="B4592" s="62" t="s">
        <v>51</v>
      </c>
      <c r="C4592" s="62" t="s">
        <v>51</v>
      </c>
      <c r="D4592" s="16">
        <v>11</v>
      </c>
    </row>
    <row r="4593" spans="1:4" x14ac:dyDescent="0.25">
      <c r="A4593" s="69">
        <v>44150</v>
      </c>
      <c r="B4593" s="62" t="s">
        <v>10</v>
      </c>
      <c r="C4593" s="62" t="s">
        <v>10</v>
      </c>
      <c r="D4593" s="16">
        <v>0</v>
      </c>
    </row>
    <row r="4594" spans="1:4" x14ac:dyDescent="0.25">
      <c r="A4594" s="69">
        <v>44151</v>
      </c>
      <c r="B4594" s="62" t="s">
        <v>14</v>
      </c>
      <c r="C4594" s="62" t="s">
        <v>14</v>
      </c>
      <c r="D4594" s="16">
        <v>0</v>
      </c>
    </row>
    <row r="4595" spans="1:4" x14ac:dyDescent="0.25">
      <c r="A4595" s="69">
        <v>44151</v>
      </c>
      <c r="B4595" s="62" t="s">
        <v>20</v>
      </c>
      <c r="C4595" s="62" t="s">
        <v>20</v>
      </c>
      <c r="D4595" s="16">
        <v>50</v>
      </c>
    </row>
    <row r="4596" spans="1:4" x14ac:dyDescent="0.25">
      <c r="A4596" s="69">
        <v>44151</v>
      </c>
      <c r="B4596" s="62" t="s">
        <v>20</v>
      </c>
      <c r="C4596" s="62" t="s">
        <v>366</v>
      </c>
      <c r="D4596" s="16">
        <v>1</v>
      </c>
    </row>
    <row r="4597" spans="1:4" x14ac:dyDescent="0.25">
      <c r="A4597" s="69">
        <v>44151</v>
      </c>
      <c r="B4597" s="62" t="s">
        <v>13</v>
      </c>
      <c r="C4597" s="62" t="s">
        <v>223</v>
      </c>
      <c r="D4597" s="16">
        <v>2</v>
      </c>
    </row>
    <row r="4598" spans="1:4" x14ac:dyDescent="0.25">
      <c r="A4598" s="69">
        <v>44151</v>
      </c>
      <c r="B4598" s="62" t="s">
        <v>24</v>
      </c>
      <c r="C4598" s="62" t="s">
        <v>23</v>
      </c>
      <c r="D4598" s="16">
        <v>3</v>
      </c>
    </row>
    <row r="4599" spans="1:4" x14ac:dyDescent="0.25">
      <c r="A4599" s="69">
        <v>44151</v>
      </c>
      <c r="B4599" s="62" t="s">
        <v>24</v>
      </c>
      <c r="C4599" s="62" t="s">
        <v>24</v>
      </c>
      <c r="D4599" s="16">
        <v>1</v>
      </c>
    </row>
    <row r="4600" spans="1:4" x14ac:dyDescent="0.25">
      <c r="A4600" s="69">
        <v>44151</v>
      </c>
      <c r="B4600" s="62" t="s">
        <v>24</v>
      </c>
      <c r="C4600" s="62" t="s">
        <v>707</v>
      </c>
      <c r="D4600" s="16">
        <v>1</v>
      </c>
    </row>
    <row r="4601" spans="1:4" x14ac:dyDescent="0.25">
      <c r="A4601" s="69">
        <v>44151</v>
      </c>
      <c r="B4601" s="62" t="s">
        <v>47</v>
      </c>
      <c r="C4601" s="62" t="s">
        <v>47</v>
      </c>
      <c r="D4601" s="16">
        <v>0</v>
      </c>
    </row>
    <row r="4602" spans="1:4" x14ac:dyDescent="0.25">
      <c r="A4602" s="69">
        <v>44151</v>
      </c>
      <c r="B4602" s="62" t="s">
        <v>48</v>
      </c>
      <c r="C4602" s="62" t="s">
        <v>48</v>
      </c>
      <c r="D4602" s="16">
        <v>0</v>
      </c>
    </row>
    <row r="4603" spans="1:4" x14ac:dyDescent="0.25">
      <c r="A4603" s="69">
        <v>44151</v>
      </c>
      <c r="B4603" s="62" t="s">
        <v>7</v>
      </c>
      <c r="C4603" s="62" t="s">
        <v>7</v>
      </c>
      <c r="D4603" s="16">
        <v>0</v>
      </c>
    </row>
    <row r="4604" spans="1:4" x14ac:dyDescent="0.25">
      <c r="A4604" s="69">
        <v>44151</v>
      </c>
      <c r="B4604" s="62" t="s">
        <v>9</v>
      </c>
      <c r="C4604" s="62" t="s">
        <v>9</v>
      </c>
      <c r="D4604" s="16">
        <v>11</v>
      </c>
    </row>
    <row r="4605" spans="1:4" x14ac:dyDescent="0.25">
      <c r="A4605" s="69">
        <v>44151</v>
      </c>
      <c r="B4605" s="62" t="s">
        <v>15</v>
      </c>
      <c r="C4605" s="62" t="s">
        <v>61</v>
      </c>
      <c r="D4605" s="16">
        <v>1</v>
      </c>
    </row>
    <row r="4606" spans="1:4" x14ac:dyDescent="0.25">
      <c r="A4606" s="69">
        <v>44151</v>
      </c>
      <c r="B4606" s="62" t="s">
        <v>11</v>
      </c>
      <c r="C4606" s="62" t="s">
        <v>11</v>
      </c>
      <c r="D4606" s="16">
        <v>0</v>
      </c>
    </row>
    <row r="4607" spans="1:4" x14ac:dyDescent="0.25">
      <c r="A4607" s="69">
        <v>44151</v>
      </c>
      <c r="B4607" s="62" t="s">
        <v>12</v>
      </c>
      <c r="C4607" s="62" t="s">
        <v>117</v>
      </c>
      <c r="D4607" s="16">
        <v>3</v>
      </c>
    </row>
    <row r="4608" spans="1:4" x14ac:dyDescent="0.25">
      <c r="A4608" s="69">
        <v>44151</v>
      </c>
      <c r="B4608" s="62" t="s">
        <v>12</v>
      </c>
      <c r="C4608" s="62" t="s">
        <v>12</v>
      </c>
      <c r="D4608" s="16">
        <v>7</v>
      </c>
    </row>
    <row r="4609" spans="1:4" x14ac:dyDescent="0.25">
      <c r="A4609" s="69">
        <v>44151</v>
      </c>
      <c r="B4609" s="62" t="s">
        <v>8</v>
      </c>
      <c r="C4609" s="62" t="s">
        <v>8</v>
      </c>
      <c r="D4609" s="16">
        <v>18</v>
      </c>
    </row>
    <row r="4610" spans="1:4" x14ac:dyDescent="0.25">
      <c r="A4610" s="69">
        <v>44151</v>
      </c>
      <c r="B4610" s="62" t="s">
        <v>8</v>
      </c>
      <c r="C4610" s="62" t="s">
        <v>31</v>
      </c>
      <c r="D4610" s="16">
        <v>1</v>
      </c>
    </row>
    <row r="4611" spans="1:4" x14ac:dyDescent="0.25">
      <c r="A4611" s="69">
        <v>44151</v>
      </c>
      <c r="B4611" s="62" t="s">
        <v>49</v>
      </c>
      <c r="C4611" s="62" t="s">
        <v>215</v>
      </c>
      <c r="D4611" s="16">
        <v>1</v>
      </c>
    </row>
    <row r="4612" spans="1:4" x14ac:dyDescent="0.25">
      <c r="A4612" s="69">
        <v>44151</v>
      </c>
      <c r="B4612" s="62" t="s">
        <v>50</v>
      </c>
      <c r="C4612" s="80" t="s">
        <v>368</v>
      </c>
      <c r="D4612" s="16">
        <v>1</v>
      </c>
    </row>
    <row r="4613" spans="1:4" x14ac:dyDescent="0.25">
      <c r="A4613" s="69">
        <v>44151</v>
      </c>
      <c r="B4613" s="62" t="s">
        <v>27</v>
      </c>
      <c r="C4613" s="62" t="s">
        <v>43</v>
      </c>
      <c r="D4613" s="16">
        <v>1</v>
      </c>
    </row>
    <row r="4614" spans="1:4" x14ac:dyDescent="0.25">
      <c r="A4614" s="69">
        <v>44151</v>
      </c>
      <c r="B4614" s="62" t="s">
        <v>51</v>
      </c>
      <c r="C4614" s="62" t="s">
        <v>51</v>
      </c>
      <c r="D4614" s="16">
        <v>3</v>
      </c>
    </row>
    <row r="4615" spans="1:4" x14ac:dyDescent="0.25">
      <c r="A4615" s="69">
        <v>44151</v>
      </c>
      <c r="B4615" s="62" t="s">
        <v>10</v>
      </c>
      <c r="C4615" s="62" t="s">
        <v>10</v>
      </c>
      <c r="D4615" s="16">
        <v>0</v>
      </c>
    </row>
    <row r="4616" spans="1:4" x14ac:dyDescent="0.25">
      <c r="A4616" s="69">
        <v>44152</v>
      </c>
      <c r="B4616" s="62" t="s">
        <v>14</v>
      </c>
      <c r="C4616" s="62" t="s">
        <v>14</v>
      </c>
      <c r="D4616" s="16">
        <v>10</v>
      </c>
    </row>
    <row r="4617" spans="1:4" x14ac:dyDescent="0.25">
      <c r="A4617" s="69">
        <v>44152</v>
      </c>
      <c r="B4617" s="62" t="s">
        <v>14</v>
      </c>
      <c r="C4617" s="62" t="s">
        <v>16</v>
      </c>
      <c r="D4617" s="16">
        <v>1</v>
      </c>
    </row>
    <row r="4618" spans="1:4" x14ac:dyDescent="0.25">
      <c r="A4618" s="69">
        <v>44152</v>
      </c>
      <c r="B4618" s="62" t="s">
        <v>14</v>
      </c>
      <c r="C4618" s="62" t="s">
        <v>809</v>
      </c>
      <c r="D4618" s="16">
        <v>1</v>
      </c>
    </row>
    <row r="4619" spans="1:4" x14ac:dyDescent="0.25">
      <c r="A4619" s="69">
        <v>44152</v>
      </c>
      <c r="B4619" s="62" t="s">
        <v>14</v>
      </c>
      <c r="C4619" s="62" t="s">
        <v>86</v>
      </c>
      <c r="D4619" s="16">
        <v>8</v>
      </c>
    </row>
    <row r="4620" spans="1:4" x14ac:dyDescent="0.25">
      <c r="A4620" s="69">
        <v>44152</v>
      </c>
      <c r="B4620" s="62" t="s">
        <v>20</v>
      </c>
      <c r="C4620" s="62" t="s">
        <v>20</v>
      </c>
      <c r="D4620" s="16">
        <v>33</v>
      </c>
    </row>
    <row r="4621" spans="1:4" x14ac:dyDescent="0.25">
      <c r="A4621" s="69">
        <v>44152</v>
      </c>
      <c r="B4621" s="62" t="s">
        <v>20</v>
      </c>
      <c r="C4621" s="62" t="s">
        <v>652</v>
      </c>
      <c r="D4621" s="16">
        <v>1</v>
      </c>
    </row>
    <row r="4622" spans="1:4" x14ac:dyDescent="0.25">
      <c r="A4622" s="69">
        <v>44152</v>
      </c>
      <c r="B4622" s="62" t="s">
        <v>13</v>
      </c>
      <c r="C4622" s="62" t="s">
        <v>225</v>
      </c>
      <c r="D4622" s="16">
        <v>2</v>
      </c>
    </row>
    <row r="4623" spans="1:4" x14ac:dyDescent="0.25">
      <c r="A4623" s="69">
        <v>44152</v>
      </c>
      <c r="B4623" s="62" t="s">
        <v>13</v>
      </c>
      <c r="C4623" s="62" t="s">
        <v>226</v>
      </c>
      <c r="D4623" s="16">
        <v>2</v>
      </c>
    </row>
    <row r="4624" spans="1:4" x14ac:dyDescent="0.25">
      <c r="A4624" s="69">
        <v>44152</v>
      </c>
      <c r="B4624" s="62" t="s">
        <v>13</v>
      </c>
      <c r="C4624" s="62" t="s">
        <v>327</v>
      </c>
      <c r="D4624" s="16">
        <v>1</v>
      </c>
    </row>
    <row r="4625" spans="1:4" x14ac:dyDescent="0.25">
      <c r="A4625" s="69">
        <v>44152</v>
      </c>
      <c r="B4625" s="62" t="s">
        <v>13</v>
      </c>
      <c r="C4625" s="62" t="s">
        <v>223</v>
      </c>
      <c r="D4625" s="16">
        <v>2</v>
      </c>
    </row>
    <row r="4626" spans="1:4" x14ac:dyDescent="0.25">
      <c r="A4626" s="69">
        <v>44152</v>
      </c>
      <c r="B4626" s="62" t="s">
        <v>24</v>
      </c>
      <c r="C4626" s="62" t="s">
        <v>23</v>
      </c>
      <c r="D4626" s="16">
        <v>7</v>
      </c>
    </row>
    <row r="4627" spans="1:4" x14ac:dyDescent="0.25">
      <c r="A4627" s="69">
        <v>44152</v>
      </c>
      <c r="B4627" s="62" t="s">
        <v>47</v>
      </c>
      <c r="C4627" s="62" t="s">
        <v>47</v>
      </c>
      <c r="D4627" s="16">
        <v>1</v>
      </c>
    </row>
    <row r="4628" spans="1:4" x14ac:dyDescent="0.25">
      <c r="A4628" s="69">
        <v>44152</v>
      </c>
      <c r="B4628" s="62" t="s">
        <v>48</v>
      </c>
      <c r="C4628" s="62" t="s">
        <v>48</v>
      </c>
      <c r="D4628" s="16">
        <v>0</v>
      </c>
    </row>
    <row r="4629" spans="1:4" x14ac:dyDescent="0.25">
      <c r="A4629" s="69">
        <v>44152</v>
      </c>
      <c r="B4629" s="62" t="s">
        <v>7</v>
      </c>
      <c r="C4629" s="62" t="s">
        <v>116</v>
      </c>
      <c r="D4629" s="16">
        <v>1</v>
      </c>
    </row>
    <row r="4630" spans="1:4" x14ac:dyDescent="0.25">
      <c r="A4630" s="69">
        <v>44152</v>
      </c>
      <c r="B4630" s="62" t="s">
        <v>7</v>
      </c>
      <c r="C4630" s="62" t="s">
        <v>7</v>
      </c>
      <c r="D4630" s="16">
        <v>4</v>
      </c>
    </row>
    <row r="4631" spans="1:4" x14ac:dyDescent="0.25">
      <c r="A4631" s="69">
        <v>44152</v>
      </c>
      <c r="B4631" s="62" t="s">
        <v>9</v>
      </c>
      <c r="C4631" s="62" t="s">
        <v>9</v>
      </c>
      <c r="D4631" s="16">
        <v>28</v>
      </c>
    </row>
    <row r="4632" spans="1:4" x14ac:dyDescent="0.25">
      <c r="A4632" s="69">
        <v>44152</v>
      </c>
      <c r="B4632" s="62" t="s">
        <v>9</v>
      </c>
      <c r="C4632" s="62" t="s">
        <v>710</v>
      </c>
      <c r="D4632" s="16">
        <v>2</v>
      </c>
    </row>
    <row r="4633" spans="1:4" x14ac:dyDescent="0.25">
      <c r="A4633" s="69">
        <v>44152</v>
      </c>
      <c r="B4633" s="62" t="s">
        <v>9</v>
      </c>
      <c r="C4633" s="62" t="s">
        <v>17</v>
      </c>
      <c r="D4633" s="16">
        <v>2</v>
      </c>
    </row>
    <row r="4634" spans="1:4" x14ac:dyDescent="0.25">
      <c r="A4634" s="69">
        <v>44152</v>
      </c>
      <c r="B4634" s="62" t="s">
        <v>9</v>
      </c>
      <c r="C4634" s="62" t="s">
        <v>149</v>
      </c>
      <c r="D4634" s="16">
        <v>1</v>
      </c>
    </row>
    <row r="4635" spans="1:4" x14ac:dyDescent="0.25">
      <c r="A4635" s="69">
        <v>44152</v>
      </c>
      <c r="B4635" s="62" t="s">
        <v>9</v>
      </c>
      <c r="C4635" s="62" t="s">
        <v>145</v>
      </c>
      <c r="D4635" s="16">
        <v>8</v>
      </c>
    </row>
    <row r="4636" spans="1:4" x14ac:dyDescent="0.25">
      <c r="A4636" s="69">
        <v>44152</v>
      </c>
      <c r="B4636" s="62" t="s">
        <v>15</v>
      </c>
      <c r="C4636" s="62" t="s">
        <v>61</v>
      </c>
      <c r="D4636" s="16">
        <v>7</v>
      </c>
    </row>
    <row r="4637" spans="1:4" x14ac:dyDescent="0.25">
      <c r="A4637" s="69">
        <v>44152</v>
      </c>
      <c r="B4637" s="62" t="s">
        <v>11</v>
      </c>
      <c r="C4637" s="62" t="s">
        <v>143</v>
      </c>
      <c r="D4637" s="16">
        <v>1</v>
      </c>
    </row>
    <row r="4638" spans="1:4" x14ac:dyDescent="0.25">
      <c r="A4638" s="69">
        <v>44152</v>
      </c>
      <c r="B4638" s="62" t="s">
        <v>11</v>
      </c>
      <c r="C4638" s="62" t="s">
        <v>11</v>
      </c>
      <c r="D4638" s="16">
        <v>5</v>
      </c>
    </row>
    <row r="4639" spans="1:4" x14ac:dyDescent="0.25">
      <c r="A4639" s="69">
        <v>44152</v>
      </c>
      <c r="B4639" s="62" t="s">
        <v>12</v>
      </c>
      <c r="C4639" s="62" t="s">
        <v>12</v>
      </c>
      <c r="D4639" s="16">
        <v>0</v>
      </c>
    </row>
    <row r="4640" spans="1:4" x14ac:dyDescent="0.25">
      <c r="A4640" s="69">
        <v>44152</v>
      </c>
      <c r="B4640" s="62" t="s">
        <v>8</v>
      </c>
      <c r="C4640" s="62" t="s">
        <v>845</v>
      </c>
      <c r="D4640" s="16">
        <v>1</v>
      </c>
    </row>
    <row r="4641" spans="1:4" x14ac:dyDescent="0.25">
      <c r="A4641" s="69">
        <v>44152</v>
      </c>
      <c r="B4641" s="62" t="s">
        <v>8</v>
      </c>
      <c r="C4641" s="62" t="s">
        <v>74</v>
      </c>
      <c r="D4641" s="16">
        <v>1</v>
      </c>
    </row>
    <row r="4642" spans="1:4" x14ac:dyDescent="0.25">
      <c r="A4642" s="69">
        <v>44152</v>
      </c>
      <c r="B4642" s="62" t="s">
        <v>8</v>
      </c>
      <c r="C4642" s="62" t="s">
        <v>230</v>
      </c>
      <c r="D4642" s="16">
        <v>1</v>
      </c>
    </row>
    <row r="4643" spans="1:4" x14ac:dyDescent="0.25">
      <c r="A4643" s="69">
        <v>44152</v>
      </c>
      <c r="B4643" s="62" t="s">
        <v>8</v>
      </c>
      <c r="C4643" s="62" t="s">
        <v>59</v>
      </c>
      <c r="D4643" s="16">
        <v>1</v>
      </c>
    </row>
    <row r="4644" spans="1:4" x14ac:dyDescent="0.25">
      <c r="A4644" s="69">
        <v>44152</v>
      </c>
      <c r="B4644" s="62" t="s">
        <v>8</v>
      </c>
      <c r="C4644" s="62" t="s">
        <v>134</v>
      </c>
      <c r="D4644" s="16">
        <v>2</v>
      </c>
    </row>
    <row r="4645" spans="1:4" x14ac:dyDescent="0.25">
      <c r="A4645" s="69">
        <v>44152</v>
      </c>
      <c r="B4645" s="62" t="s">
        <v>8</v>
      </c>
      <c r="C4645" s="62" t="s">
        <v>205</v>
      </c>
      <c r="D4645" s="16">
        <v>1</v>
      </c>
    </row>
    <row r="4646" spans="1:4" x14ac:dyDescent="0.25">
      <c r="A4646" s="69">
        <v>44152</v>
      </c>
      <c r="B4646" s="62" t="s">
        <v>8</v>
      </c>
      <c r="C4646" s="62" t="s">
        <v>8</v>
      </c>
      <c r="D4646" s="16">
        <v>11</v>
      </c>
    </row>
    <row r="4647" spans="1:4" x14ac:dyDescent="0.25">
      <c r="A4647" s="69">
        <v>44152</v>
      </c>
      <c r="B4647" s="62" t="s">
        <v>8</v>
      </c>
      <c r="C4647" s="62" t="s">
        <v>31</v>
      </c>
      <c r="D4647" s="16">
        <v>1</v>
      </c>
    </row>
    <row r="4648" spans="1:4" x14ac:dyDescent="0.25">
      <c r="A4648" s="69">
        <v>44152</v>
      </c>
      <c r="B4648" s="62" t="s">
        <v>8</v>
      </c>
      <c r="C4648" s="62" t="s">
        <v>81</v>
      </c>
      <c r="D4648" s="16">
        <v>2</v>
      </c>
    </row>
    <row r="4649" spans="1:4" x14ac:dyDescent="0.25">
      <c r="A4649" s="69">
        <v>44152</v>
      </c>
      <c r="B4649" s="62" t="s">
        <v>8</v>
      </c>
      <c r="C4649" s="62" t="s">
        <v>112</v>
      </c>
      <c r="D4649" s="16">
        <v>2</v>
      </c>
    </row>
    <row r="4650" spans="1:4" x14ac:dyDescent="0.25">
      <c r="A4650" s="69">
        <v>44152</v>
      </c>
      <c r="B4650" s="62" t="s">
        <v>49</v>
      </c>
      <c r="C4650" s="62" t="s">
        <v>49</v>
      </c>
      <c r="D4650" s="16">
        <v>0</v>
      </c>
    </row>
    <row r="4651" spans="1:4" x14ac:dyDescent="0.25">
      <c r="A4651" s="69">
        <v>44152</v>
      </c>
      <c r="B4651" s="62" t="s">
        <v>50</v>
      </c>
      <c r="C4651" s="80" t="s">
        <v>368</v>
      </c>
      <c r="D4651" s="16">
        <v>0</v>
      </c>
    </row>
    <row r="4652" spans="1:4" x14ac:dyDescent="0.25">
      <c r="A4652" s="69">
        <v>44152</v>
      </c>
      <c r="B4652" s="62" t="s">
        <v>27</v>
      </c>
      <c r="C4652" s="62" t="s">
        <v>141</v>
      </c>
      <c r="D4652" s="16">
        <v>1</v>
      </c>
    </row>
    <row r="4653" spans="1:4" x14ac:dyDescent="0.25">
      <c r="A4653" s="69">
        <v>44152</v>
      </c>
      <c r="B4653" s="62" t="s">
        <v>27</v>
      </c>
      <c r="C4653" s="62" t="s">
        <v>43</v>
      </c>
      <c r="D4653" s="16">
        <v>23</v>
      </c>
    </row>
    <row r="4654" spans="1:4" x14ac:dyDescent="0.25">
      <c r="A4654" s="69">
        <v>44152</v>
      </c>
      <c r="B4654" s="62" t="s">
        <v>51</v>
      </c>
      <c r="C4654" s="62" t="s">
        <v>51</v>
      </c>
      <c r="D4654" s="16">
        <v>1</v>
      </c>
    </row>
    <row r="4655" spans="1:4" x14ac:dyDescent="0.25">
      <c r="A4655" s="69">
        <v>44152</v>
      </c>
      <c r="B4655" s="62" t="s">
        <v>10</v>
      </c>
      <c r="C4655" s="62" t="s">
        <v>10</v>
      </c>
      <c r="D4655" s="16">
        <v>2</v>
      </c>
    </row>
    <row r="4656" spans="1:4" x14ac:dyDescent="0.25">
      <c r="A4656" s="69">
        <v>44153</v>
      </c>
      <c r="B4656" s="62" t="s">
        <v>14</v>
      </c>
      <c r="C4656" s="75" t="s">
        <v>14</v>
      </c>
      <c r="D4656" s="16">
        <v>3</v>
      </c>
    </row>
    <row r="4657" spans="1:4" x14ac:dyDescent="0.25">
      <c r="A4657" s="69">
        <v>44153</v>
      </c>
      <c r="B4657" s="62" t="s">
        <v>14</v>
      </c>
      <c r="C4657" s="75" t="s">
        <v>16</v>
      </c>
      <c r="D4657" s="16">
        <v>2</v>
      </c>
    </row>
    <row r="4658" spans="1:4" x14ac:dyDescent="0.25">
      <c r="A4658" s="69">
        <v>44153</v>
      </c>
      <c r="B4658" s="62" t="s">
        <v>14</v>
      </c>
      <c r="C4658" s="75" t="s">
        <v>809</v>
      </c>
      <c r="D4658" s="16">
        <v>1</v>
      </c>
    </row>
    <row r="4659" spans="1:4" x14ac:dyDescent="0.25">
      <c r="A4659" s="69">
        <v>44153</v>
      </c>
      <c r="B4659" s="75" t="s">
        <v>20</v>
      </c>
      <c r="C4659" s="75" t="s">
        <v>20</v>
      </c>
      <c r="D4659" s="16">
        <v>75</v>
      </c>
    </row>
    <row r="4660" spans="1:4" x14ac:dyDescent="0.25">
      <c r="A4660" s="69">
        <v>44153</v>
      </c>
      <c r="B4660" s="75" t="s">
        <v>20</v>
      </c>
      <c r="C4660" s="75" t="s">
        <v>366</v>
      </c>
      <c r="D4660" s="16">
        <v>1</v>
      </c>
    </row>
    <row r="4661" spans="1:4" x14ac:dyDescent="0.25">
      <c r="A4661" s="69">
        <v>44153</v>
      </c>
      <c r="B4661" s="75" t="s">
        <v>20</v>
      </c>
      <c r="C4661" s="75" t="s">
        <v>885</v>
      </c>
      <c r="D4661" s="16">
        <v>1</v>
      </c>
    </row>
    <row r="4662" spans="1:4" x14ac:dyDescent="0.25">
      <c r="A4662" s="69">
        <v>44153</v>
      </c>
      <c r="B4662" s="75" t="s">
        <v>20</v>
      </c>
      <c r="C4662" s="75" t="s">
        <v>713</v>
      </c>
      <c r="D4662" s="16">
        <v>3</v>
      </c>
    </row>
    <row r="4663" spans="1:4" x14ac:dyDescent="0.25">
      <c r="A4663" s="69">
        <v>44153</v>
      </c>
      <c r="B4663" s="62" t="s">
        <v>13</v>
      </c>
      <c r="C4663" s="75" t="s">
        <v>13</v>
      </c>
      <c r="D4663" s="16">
        <v>9</v>
      </c>
    </row>
    <row r="4664" spans="1:4" x14ac:dyDescent="0.25">
      <c r="A4664" s="69">
        <v>44153</v>
      </c>
      <c r="B4664" s="62" t="s">
        <v>13</v>
      </c>
      <c r="C4664" s="75" t="s">
        <v>226</v>
      </c>
      <c r="D4664" s="16">
        <v>5</v>
      </c>
    </row>
    <row r="4665" spans="1:4" x14ac:dyDescent="0.25">
      <c r="A4665" s="69">
        <v>44153</v>
      </c>
      <c r="B4665" s="62" t="s">
        <v>13</v>
      </c>
      <c r="C4665" s="75" t="s">
        <v>223</v>
      </c>
      <c r="D4665" s="16">
        <v>1</v>
      </c>
    </row>
    <row r="4666" spans="1:4" x14ac:dyDescent="0.25">
      <c r="A4666" s="69">
        <v>44153</v>
      </c>
      <c r="B4666" s="62" t="s">
        <v>24</v>
      </c>
      <c r="C4666" s="75" t="s">
        <v>23</v>
      </c>
      <c r="D4666" s="16">
        <v>15</v>
      </c>
    </row>
    <row r="4667" spans="1:4" x14ac:dyDescent="0.25">
      <c r="A4667" s="69">
        <v>44153</v>
      </c>
      <c r="B4667" s="62" t="s">
        <v>24</v>
      </c>
      <c r="C4667" s="75" t="s">
        <v>24</v>
      </c>
      <c r="D4667" s="16">
        <v>2</v>
      </c>
    </row>
    <row r="4668" spans="1:4" x14ac:dyDescent="0.25">
      <c r="A4668" s="69">
        <v>44153</v>
      </c>
      <c r="B4668" s="62" t="s">
        <v>24</v>
      </c>
      <c r="C4668" s="75" t="s">
        <v>194</v>
      </c>
      <c r="D4668" s="16">
        <v>1</v>
      </c>
    </row>
    <row r="4669" spans="1:4" x14ac:dyDescent="0.25">
      <c r="A4669" s="69">
        <v>44153</v>
      </c>
      <c r="B4669" s="62" t="s">
        <v>24</v>
      </c>
      <c r="C4669" s="75" t="s">
        <v>36</v>
      </c>
      <c r="D4669" s="16">
        <v>2</v>
      </c>
    </row>
    <row r="4670" spans="1:4" x14ac:dyDescent="0.25">
      <c r="A4670" s="69">
        <v>44153</v>
      </c>
      <c r="B4670" s="62" t="s">
        <v>47</v>
      </c>
      <c r="C4670" s="62" t="s">
        <v>47</v>
      </c>
      <c r="D4670" s="16">
        <v>0</v>
      </c>
    </row>
    <row r="4671" spans="1:4" x14ac:dyDescent="0.25">
      <c r="A4671" s="69">
        <v>44153</v>
      </c>
      <c r="B4671" s="62" t="s">
        <v>48</v>
      </c>
      <c r="C4671" s="62" t="s">
        <v>48</v>
      </c>
      <c r="D4671" s="16">
        <v>0</v>
      </c>
    </row>
    <row r="4672" spans="1:4" x14ac:dyDescent="0.25">
      <c r="A4672" s="69">
        <v>44153</v>
      </c>
      <c r="B4672" s="62" t="s">
        <v>7</v>
      </c>
      <c r="C4672" s="75" t="s">
        <v>116</v>
      </c>
      <c r="D4672" s="16">
        <v>2</v>
      </c>
    </row>
    <row r="4673" spans="1:4" x14ac:dyDescent="0.25">
      <c r="A4673" s="69">
        <v>44153</v>
      </c>
      <c r="B4673" s="62" t="s">
        <v>7</v>
      </c>
      <c r="C4673" s="62" t="s">
        <v>7</v>
      </c>
      <c r="D4673" s="16">
        <v>2</v>
      </c>
    </row>
    <row r="4674" spans="1:4" x14ac:dyDescent="0.25">
      <c r="A4674" s="69">
        <v>44153</v>
      </c>
      <c r="B4674" s="62" t="s">
        <v>9</v>
      </c>
      <c r="C4674" s="62" t="s">
        <v>9</v>
      </c>
      <c r="D4674" s="16">
        <v>48</v>
      </c>
    </row>
    <row r="4675" spans="1:4" x14ac:dyDescent="0.25">
      <c r="A4675" s="69">
        <v>44153</v>
      </c>
      <c r="B4675" s="62" t="s">
        <v>9</v>
      </c>
      <c r="C4675" s="75" t="s">
        <v>17</v>
      </c>
      <c r="D4675" s="16">
        <v>1</v>
      </c>
    </row>
    <row r="4676" spans="1:4" x14ac:dyDescent="0.25">
      <c r="A4676" s="69">
        <v>44153</v>
      </c>
      <c r="B4676" s="62" t="s">
        <v>9</v>
      </c>
      <c r="C4676" s="75" t="s">
        <v>149</v>
      </c>
      <c r="D4676" s="16">
        <v>4</v>
      </c>
    </row>
    <row r="4677" spans="1:4" x14ac:dyDescent="0.25">
      <c r="A4677" s="69">
        <v>44153</v>
      </c>
      <c r="B4677" s="62" t="s">
        <v>15</v>
      </c>
      <c r="C4677" s="75" t="s">
        <v>61</v>
      </c>
      <c r="D4677" s="16">
        <v>4</v>
      </c>
    </row>
    <row r="4678" spans="1:4" x14ac:dyDescent="0.25">
      <c r="A4678" s="69">
        <v>44153</v>
      </c>
      <c r="B4678" s="62" t="s">
        <v>11</v>
      </c>
      <c r="C4678" s="75" t="s">
        <v>336</v>
      </c>
      <c r="D4678" s="16">
        <v>1</v>
      </c>
    </row>
    <row r="4679" spans="1:4" x14ac:dyDescent="0.25">
      <c r="A4679" s="69">
        <v>44153</v>
      </c>
      <c r="B4679" s="62" t="s">
        <v>11</v>
      </c>
      <c r="C4679" s="75" t="s">
        <v>11</v>
      </c>
      <c r="D4679" s="16">
        <v>8</v>
      </c>
    </row>
    <row r="4680" spans="1:4" x14ac:dyDescent="0.25">
      <c r="A4680" s="69">
        <v>44153</v>
      </c>
      <c r="B4680" s="62" t="s">
        <v>11</v>
      </c>
      <c r="C4680" s="75" t="s">
        <v>886</v>
      </c>
      <c r="D4680" s="16">
        <v>1</v>
      </c>
    </row>
    <row r="4681" spans="1:4" x14ac:dyDescent="0.25">
      <c r="A4681" s="69">
        <v>44153</v>
      </c>
      <c r="B4681" s="62" t="s">
        <v>11</v>
      </c>
      <c r="C4681" s="75" t="s">
        <v>135</v>
      </c>
      <c r="D4681" s="16">
        <v>9</v>
      </c>
    </row>
    <row r="4682" spans="1:4" x14ac:dyDescent="0.25">
      <c r="A4682" s="69">
        <v>44153</v>
      </c>
      <c r="B4682" s="62" t="s">
        <v>12</v>
      </c>
      <c r="C4682" s="153" t="s">
        <v>783</v>
      </c>
      <c r="D4682" s="16">
        <v>1</v>
      </c>
    </row>
    <row r="4683" spans="1:4" x14ac:dyDescent="0.25">
      <c r="A4683" s="69">
        <v>44153</v>
      </c>
      <c r="B4683" s="62" t="s">
        <v>12</v>
      </c>
      <c r="C4683" s="75" t="s">
        <v>117</v>
      </c>
      <c r="D4683" s="16">
        <v>4</v>
      </c>
    </row>
    <row r="4684" spans="1:4" x14ac:dyDescent="0.25">
      <c r="A4684" s="69">
        <v>44153</v>
      </c>
      <c r="B4684" s="62" t="s">
        <v>12</v>
      </c>
      <c r="C4684" s="75" t="s">
        <v>12</v>
      </c>
      <c r="D4684" s="16">
        <v>8</v>
      </c>
    </row>
    <row r="4685" spans="1:4" x14ac:dyDescent="0.25">
      <c r="A4685" s="69">
        <v>44153</v>
      </c>
      <c r="B4685" s="62" t="s">
        <v>8</v>
      </c>
      <c r="C4685" s="75" t="s">
        <v>230</v>
      </c>
      <c r="D4685" s="16">
        <v>2</v>
      </c>
    </row>
    <row r="4686" spans="1:4" x14ac:dyDescent="0.25">
      <c r="A4686" s="69">
        <v>44153</v>
      </c>
      <c r="B4686" s="62" t="s">
        <v>8</v>
      </c>
      <c r="C4686" s="75" t="s">
        <v>59</v>
      </c>
      <c r="D4686" s="16">
        <v>4</v>
      </c>
    </row>
    <row r="4687" spans="1:4" x14ac:dyDescent="0.25">
      <c r="A4687" s="69">
        <v>44153</v>
      </c>
      <c r="B4687" s="62" t="s">
        <v>8</v>
      </c>
      <c r="C4687" s="75" t="s">
        <v>134</v>
      </c>
      <c r="D4687" s="16">
        <v>6</v>
      </c>
    </row>
    <row r="4688" spans="1:4" x14ac:dyDescent="0.25">
      <c r="A4688" s="69">
        <v>44153</v>
      </c>
      <c r="B4688" s="62" t="s">
        <v>8</v>
      </c>
      <c r="C4688" s="75" t="s">
        <v>205</v>
      </c>
      <c r="D4688" s="16">
        <v>2</v>
      </c>
    </row>
    <row r="4689" spans="1:4" x14ac:dyDescent="0.25">
      <c r="A4689" s="69">
        <v>44153</v>
      </c>
      <c r="B4689" s="62" t="s">
        <v>8</v>
      </c>
      <c r="C4689" s="75" t="s">
        <v>8</v>
      </c>
      <c r="D4689" s="16">
        <v>56</v>
      </c>
    </row>
    <row r="4690" spans="1:4" x14ac:dyDescent="0.25">
      <c r="A4690" s="69">
        <v>44153</v>
      </c>
      <c r="B4690" s="62" t="s">
        <v>8</v>
      </c>
      <c r="C4690" s="75" t="s">
        <v>31</v>
      </c>
      <c r="D4690" s="16">
        <v>2</v>
      </c>
    </row>
    <row r="4691" spans="1:4" x14ac:dyDescent="0.25">
      <c r="A4691" s="69">
        <v>44153</v>
      </c>
      <c r="B4691" s="62" t="s">
        <v>8</v>
      </c>
      <c r="C4691" s="75" t="s">
        <v>112</v>
      </c>
      <c r="D4691" s="16">
        <v>5</v>
      </c>
    </row>
    <row r="4692" spans="1:4" x14ac:dyDescent="0.25">
      <c r="A4692" s="69">
        <v>44153</v>
      </c>
      <c r="B4692" s="75" t="s">
        <v>49</v>
      </c>
      <c r="C4692" s="75" t="s">
        <v>215</v>
      </c>
      <c r="D4692" s="16">
        <v>1</v>
      </c>
    </row>
    <row r="4693" spans="1:4" x14ac:dyDescent="0.25">
      <c r="A4693" s="69">
        <v>44153</v>
      </c>
      <c r="B4693" s="75" t="s">
        <v>50</v>
      </c>
      <c r="C4693" s="75" t="s">
        <v>614</v>
      </c>
      <c r="D4693" s="16">
        <v>1</v>
      </c>
    </row>
    <row r="4694" spans="1:4" x14ac:dyDescent="0.25">
      <c r="A4694" s="69">
        <v>44153</v>
      </c>
      <c r="B4694" s="62" t="s">
        <v>27</v>
      </c>
      <c r="C4694" s="75" t="s">
        <v>141</v>
      </c>
      <c r="D4694" s="16">
        <v>11</v>
      </c>
    </row>
    <row r="4695" spans="1:4" x14ac:dyDescent="0.25">
      <c r="A4695" s="69">
        <v>44153</v>
      </c>
      <c r="B4695" s="62" t="s">
        <v>27</v>
      </c>
      <c r="C4695" s="75" t="s">
        <v>43</v>
      </c>
      <c r="D4695" s="16">
        <v>24</v>
      </c>
    </row>
    <row r="4696" spans="1:4" x14ac:dyDescent="0.25">
      <c r="A4696" s="69">
        <v>44153</v>
      </c>
      <c r="B4696" s="62" t="s">
        <v>27</v>
      </c>
      <c r="C4696" s="75" t="s">
        <v>28</v>
      </c>
      <c r="D4696" s="16">
        <v>1</v>
      </c>
    </row>
    <row r="4697" spans="1:4" x14ac:dyDescent="0.25">
      <c r="A4697" s="69">
        <v>44153</v>
      </c>
      <c r="B4697" s="62" t="s">
        <v>51</v>
      </c>
      <c r="C4697" s="75" t="s">
        <v>51</v>
      </c>
      <c r="D4697" s="16">
        <v>15</v>
      </c>
    </row>
    <row r="4698" spans="1:4" x14ac:dyDescent="0.25">
      <c r="A4698" s="69">
        <v>44153</v>
      </c>
      <c r="B4698" s="62" t="s">
        <v>10</v>
      </c>
      <c r="C4698" s="153" t="s">
        <v>647</v>
      </c>
      <c r="D4698" s="16">
        <v>1</v>
      </c>
    </row>
    <row r="4699" spans="1:4" x14ac:dyDescent="0.25">
      <c r="A4699" s="69">
        <v>44153</v>
      </c>
      <c r="B4699" s="62" t="s">
        <v>10</v>
      </c>
      <c r="C4699" s="75" t="s">
        <v>10</v>
      </c>
      <c r="D4699" s="16">
        <v>3</v>
      </c>
    </row>
    <row r="4700" spans="1:4" x14ac:dyDescent="0.25">
      <c r="A4700" s="69">
        <v>44154</v>
      </c>
      <c r="B4700" s="62" t="s">
        <v>14</v>
      </c>
      <c r="C4700" s="75" t="s">
        <v>14</v>
      </c>
      <c r="D4700" s="16">
        <v>4</v>
      </c>
    </row>
    <row r="4701" spans="1:4" x14ac:dyDescent="0.25">
      <c r="A4701" s="69">
        <v>44154</v>
      </c>
      <c r="B4701" s="62" t="s">
        <v>14</v>
      </c>
      <c r="C4701" s="75" t="s">
        <v>16</v>
      </c>
      <c r="D4701" s="16">
        <v>3</v>
      </c>
    </row>
    <row r="4702" spans="1:4" x14ac:dyDescent="0.25">
      <c r="A4702" s="69">
        <v>44154</v>
      </c>
      <c r="B4702" s="62" t="s">
        <v>20</v>
      </c>
      <c r="C4702" s="75" t="s">
        <v>20</v>
      </c>
      <c r="D4702" s="16">
        <v>33</v>
      </c>
    </row>
    <row r="4703" spans="1:4" x14ac:dyDescent="0.25">
      <c r="A4703" s="69">
        <v>44154</v>
      </c>
      <c r="B4703" s="62" t="s">
        <v>20</v>
      </c>
      <c r="C4703" s="75" t="s">
        <v>366</v>
      </c>
      <c r="D4703" s="16">
        <v>1</v>
      </c>
    </row>
    <row r="4704" spans="1:4" x14ac:dyDescent="0.25">
      <c r="A4704" s="69">
        <v>44154</v>
      </c>
      <c r="B4704" s="62" t="s">
        <v>13</v>
      </c>
      <c r="C4704" s="75" t="s">
        <v>95</v>
      </c>
      <c r="D4704" s="16">
        <v>1</v>
      </c>
    </row>
    <row r="4705" spans="1:4" x14ac:dyDescent="0.25">
      <c r="A4705" s="69">
        <v>44154</v>
      </c>
      <c r="B4705" s="62" t="s">
        <v>13</v>
      </c>
      <c r="C4705" s="75" t="s">
        <v>13</v>
      </c>
      <c r="D4705" s="16">
        <v>7</v>
      </c>
    </row>
    <row r="4706" spans="1:4" x14ac:dyDescent="0.25">
      <c r="A4706" s="69">
        <v>44154</v>
      </c>
      <c r="B4706" s="62" t="s">
        <v>13</v>
      </c>
      <c r="C4706" s="75" t="s">
        <v>226</v>
      </c>
      <c r="D4706" s="16">
        <v>4</v>
      </c>
    </row>
    <row r="4707" spans="1:4" x14ac:dyDescent="0.25">
      <c r="A4707" s="69">
        <v>44154</v>
      </c>
      <c r="B4707" s="62" t="s">
        <v>13</v>
      </c>
      <c r="C4707" s="75" t="s">
        <v>223</v>
      </c>
      <c r="D4707" s="16">
        <v>2</v>
      </c>
    </row>
    <row r="4708" spans="1:4" x14ac:dyDescent="0.25">
      <c r="A4708" s="69">
        <v>44154</v>
      </c>
      <c r="B4708" s="62" t="s">
        <v>24</v>
      </c>
      <c r="C4708" s="75" t="s">
        <v>23</v>
      </c>
      <c r="D4708" s="16">
        <v>12</v>
      </c>
    </row>
    <row r="4709" spans="1:4" x14ac:dyDescent="0.25">
      <c r="A4709" s="69">
        <v>44154</v>
      </c>
      <c r="B4709" s="62" t="s">
        <v>24</v>
      </c>
      <c r="C4709" s="75" t="s">
        <v>24</v>
      </c>
      <c r="D4709" s="16">
        <v>2</v>
      </c>
    </row>
    <row r="4710" spans="1:4" x14ac:dyDescent="0.25">
      <c r="A4710" s="69">
        <v>44154</v>
      </c>
      <c r="B4710" s="62" t="s">
        <v>47</v>
      </c>
      <c r="C4710" s="62" t="s">
        <v>47</v>
      </c>
      <c r="D4710" s="16">
        <v>0</v>
      </c>
    </row>
    <row r="4711" spans="1:4" x14ac:dyDescent="0.25">
      <c r="A4711" s="69">
        <v>44154</v>
      </c>
      <c r="B4711" s="62" t="s">
        <v>48</v>
      </c>
      <c r="C4711" s="62" t="s">
        <v>48</v>
      </c>
      <c r="D4711" s="16">
        <v>2</v>
      </c>
    </row>
    <row r="4712" spans="1:4" x14ac:dyDescent="0.25">
      <c r="A4712" s="69">
        <v>44154</v>
      </c>
      <c r="B4712" s="62" t="s">
        <v>7</v>
      </c>
      <c r="C4712" s="62" t="s">
        <v>7</v>
      </c>
      <c r="D4712" s="16">
        <v>4</v>
      </c>
    </row>
    <row r="4713" spans="1:4" x14ac:dyDescent="0.25">
      <c r="A4713" s="69">
        <v>44154</v>
      </c>
      <c r="B4713" s="62" t="s">
        <v>9</v>
      </c>
      <c r="C4713" s="75" t="s">
        <v>365</v>
      </c>
      <c r="D4713" s="16">
        <v>1</v>
      </c>
    </row>
    <row r="4714" spans="1:4" x14ac:dyDescent="0.25">
      <c r="A4714" s="69">
        <v>44154</v>
      </c>
      <c r="B4714" s="62" t="s">
        <v>9</v>
      </c>
      <c r="C4714" s="62" t="s">
        <v>9</v>
      </c>
      <c r="D4714" s="16">
        <v>54</v>
      </c>
    </row>
    <row r="4715" spans="1:4" x14ac:dyDescent="0.25">
      <c r="A4715" s="69">
        <v>44154</v>
      </c>
      <c r="B4715" s="62" t="s">
        <v>15</v>
      </c>
      <c r="C4715" s="62" t="s">
        <v>15</v>
      </c>
      <c r="D4715" s="16">
        <v>0</v>
      </c>
    </row>
    <row r="4716" spans="1:4" x14ac:dyDescent="0.25">
      <c r="A4716" s="69">
        <v>44154</v>
      </c>
      <c r="B4716" s="62" t="s">
        <v>11</v>
      </c>
      <c r="C4716" s="62" t="s">
        <v>336</v>
      </c>
      <c r="D4716" s="16">
        <v>1</v>
      </c>
    </row>
    <row r="4717" spans="1:4" x14ac:dyDescent="0.25">
      <c r="A4717" s="69">
        <v>44154</v>
      </c>
      <c r="B4717" s="62" t="s">
        <v>11</v>
      </c>
      <c r="C4717" s="62" t="s">
        <v>11</v>
      </c>
      <c r="D4717" s="16">
        <v>2</v>
      </c>
    </row>
    <row r="4718" spans="1:4" x14ac:dyDescent="0.25">
      <c r="A4718" s="69">
        <v>44154</v>
      </c>
      <c r="B4718" s="62" t="s">
        <v>12</v>
      </c>
      <c r="C4718" s="75" t="s">
        <v>12</v>
      </c>
      <c r="D4718" s="16">
        <v>19</v>
      </c>
    </row>
    <row r="4719" spans="1:4" x14ac:dyDescent="0.25">
      <c r="A4719" s="69">
        <v>44154</v>
      </c>
      <c r="B4719" s="75" t="s">
        <v>8</v>
      </c>
      <c r="C4719" s="75" t="s">
        <v>230</v>
      </c>
      <c r="D4719" s="16">
        <v>3</v>
      </c>
    </row>
    <row r="4720" spans="1:4" x14ac:dyDescent="0.25">
      <c r="A4720" s="69">
        <v>44154</v>
      </c>
      <c r="B4720" s="75" t="s">
        <v>8</v>
      </c>
      <c r="C4720" s="75" t="s">
        <v>59</v>
      </c>
      <c r="D4720" s="16">
        <v>2</v>
      </c>
    </row>
    <row r="4721" spans="1:4" x14ac:dyDescent="0.25">
      <c r="A4721" s="69">
        <v>44154</v>
      </c>
      <c r="B4721" s="75" t="s">
        <v>8</v>
      </c>
      <c r="C4721" s="75" t="s">
        <v>134</v>
      </c>
      <c r="D4721" s="16">
        <v>2</v>
      </c>
    </row>
    <row r="4722" spans="1:4" x14ac:dyDescent="0.25">
      <c r="A4722" s="69">
        <v>44154</v>
      </c>
      <c r="B4722" s="75" t="s">
        <v>8</v>
      </c>
      <c r="C4722" s="75" t="s">
        <v>205</v>
      </c>
      <c r="D4722" s="16">
        <v>2</v>
      </c>
    </row>
    <row r="4723" spans="1:4" x14ac:dyDescent="0.25">
      <c r="A4723" s="69">
        <v>44154</v>
      </c>
      <c r="B4723" s="75" t="s">
        <v>8</v>
      </c>
      <c r="C4723" s="75" t="s">
        <v>8</v>
      </c>
      <c r="D4723" s="16">
        <v>56</v>
      </c>
    </row>
    <row r="4724" spans="1:4" x14ac:dyDescent="0.25">
      <c r="A4724" s="69">
        <v>44154</v>
      </c>
      <c r="B4724" s="75" t="s">
        <v>8</v>
      </c>
      <c r="C4724" s="75" t="s">
        <v>112</v>
      </c>
      <c r="D4724" s="16">
        <v>3</v>
      </c>
    </row>
    <row r="4725" spans="1:4" x14ac:dyDescent="0.25">
      <c r="A4725" s="69">
        <v>44154</v>
      </c>
      <c r="B4725" s="62" t="s">
        <v>49</v>
      </c>
      <c r="C4725" s="62" t="s">
        <v>49</v>
      </c>
      <c r="D4725" s="16">
        <v>0</v>
      </c>
    </row>
    <row r="4726" spans="1:4" x14ac:dyDescent="0.25">
      <c r="A4726" s="69">
        <v>44154</v>
      </c>
      <c r="B4726" s="62" t="s">
        <v>50</v>
      </c>
      <c r="C4726" s="80" t="s">
        <v>368</v>
      </c>
      <c r="D4726" s="16">
        <v>0</v>
      </c>
    </row>
    <row r="4727" spans="1:4" x14ac:dyDescent="0.25">
      <c r="A4727" s="69">
        <v>44154</v>
      </c>
      <c r="B4727" s="62" t="s">
        <v>27</v>
      </c>
      <c r="C4727" s="75" t="s">
        <v>141</v>
      </c>
      <c r="D4727" s="16">
        <v>4</v>
      </c>
    </row>
    <row r="4728" spans="1:4" x14ac:dyDescent="0.25">
      <c r="A4728" s="69">
        <v>44154</v>
      </c>
      <c r="B4728" s="62" t="s">
        <v>27</v>
      </c>
      <c r="C4728" s="75" t="s">
        <v>43</v>
      </c>
      <c r="D4728" s="16">
        <v>17</v>
      </c>
    </row>
    <row r="4729" spans="1:4" x14ac:dyDescent="0.25">
      <c r="A4729" s="69">
        <v>44154</v>
      </c>
      <c r="B4729" s="62" t="s">
        <v>51</v>
      </c>
      <c r="C4729" s="75" t="s">
        <v>51</v>
      </c>
      <c r="D4729" s="16">
        <v>6</v>
      </c>
    </row>
    <row r="4730" spans="1:4" x14ac:dyDescent="0.25">
      <c r="A4730" s="69">
        <v>44154</v>
      </c>
      <c r="B4730" s="62" t="s">
        <v>10</v>
      </c>
      <c r="C4730" s="62" t="s">
        <v>10</v>
      </c>
      <c r="D4730" s="16">
        <v>1</v>
      </c>
    </row>
    <row r="4731" spans="1:4" x14ac:dyDescent="0.25">
      <c r="A4731" s="69">
        <v>44155</v>
      </c>
      <c r="B4731" s="62" t="s">
        <v>14</v>
      </c>
      <c r="C4731" s="75" t="s">
        <v>14</v>
      </c>
      <c r="D4731" s="16">
        <v>7</v>
      </c>
    </row>
    <row r="4732" spans="1:4" x14ac:dyDescent="0.25">
      <c r="A4732" s="69">
        <v>44155</v>
      </c>
      <c r="B4732" s="62" t="s">
        <v>14</v>
      </c>
      <c r="C4732" s="75" t="s">
        <v>16</v>
      </c>
      <c r="D4732" s="16">
        <v>1</v>
      </c>
    </row>
    <row r="4733" spans="1:4" x14ac:dyDescent="0.25">
      <c r="A4733" s="69">
        <v>44155</v>
      </c>
      <c r="B4733" s="62" t="s">
        <v>14</v>
      </c>
      <c r="C4733" s="75" t="s">
        <v>86</v>
      </c>
      <c r="D4733" s="16">
        <v>6</v>
      </c>
    </row>
    <row r="4734" spans="1:4" x14ac:dyDescent="0.25">
      <c r="A4734" s="69">
        <v>44155</v>
      </c>
      <c r="B4734" s="62" t="s">
        <v>20</v>
      </c>
      <c r="C4734" s="75" t="s">
        <v>855</v>
      </c>
      <c r="D4734" s="16">
        <v>1</v>
      </c>
    </row>
    <row r="4735" spans="1:4" x14ac:dyDescent="0.25">
      <c r="A4735" s="69">
        <v>44155</v>
      </c>
      <c r="B4735" s="62" t="s">
        <v>20</v>
      </c>
      <c r="C4735" s="75" t="s">
        <v>20</v>
      </c>
      <c r="D4735" s="16">
        <v>28</v>
      </c>
    </row>
    <row r="4736" spans="1:4" x14ac:dyDescent="0.25">
      <c r="A4736" s="69">
        <v>44155</v>
      </c>
      <c r="B4736" s="62" t="s">
        <v>13</v>
      </c>
      <c r="C4736" s="75" t="s">
        <v>13</v>
      </c>
      <c r="D4736" s="16">
        <v>3</v>
      </c>
    </row>
    <row r="4737" spans="1:4" x14ac:dyDescent="0.25">
      <c r="A4737" s="69">
        <v>44155</v>
      </c>
      <c r="B4737" s="62" t="s">
        <v>13</v>
      </c>
      <c r="C4737" s="75" t="s">
        <v>226</v>
      </c>
      <c r="D4737" s="16">
        <v>1</v>
      </c>
    </row>
    <row r="4738" spans="1:4" x14ac:dyDescent="0.25">
      <c r="A4738" s="69">
        <v>44155</v>
      </c>
      <c r="B4738" s="62" t="s">
        <v>13</v>
      </c>
      <c r="C4738" s="75" t="s">
        <v>223</v>
      </c>
      <c r="D4738" s="16">
        <v>4</v>
      </c>
    </row>
    <row r="4739" spans="1:4" x14ac:dyDescent="0.25">
      <c r="A4739" s="69">
        <v>44155</v>
      </c>
      <c r="B4739" s="62" t="s">
        <v>24</v>
      </c>
      <c r="C4739" s="75" t="s">
        <v>23</v>
      </c>
      <c r="D4739" s="16">
        <v>16</v>
      </c>
    </row>
    <row r="4740" spans="1:4" x14ac:dyDescent="0.25">
      <c r="A4740" s="69">
        <v>44155</v>
      </c>
      <c r="B4740" s="62" t="s">
        <v>24</v>
      </c>
      <c r="C4740" s="75" t="s">
        <v>776</v>
      </c>
      <c r="D4740" s="16">
        <v>1</v>
      </c>
    </row>
    <row r="4741" spans="1:4" x14ac:dyDescent="0.25">
      <c r="A4741" s="69">
        <v>44155</v>
      </c>
      <c r="B4741" s="62" t="s">
        <v>24</v>
      </c>
      <c r="C4741" s="75" t="s">
        <v>24</v>
      </c>
      <c r="D4741" s="16">
        <v>2</v>
      </c>
    </row>
    <row r="4742" spans="1:4" x14ac:dyDescent="0.25">
      <c r="A4742" s="69">
        <v>44155</v>
      </c>
      <c r="B4742" s="62" t="s">
        <v>24</v>
      </c>
      <c r="C4742" s="75" t="s">
        <v>765</v>
      </c>
      <c r="D4742" s="16">
        <v>1</v>
      </c>
    </row>
    <row r="4743" spans="1:4" x14ac:dyDescent="0.25">
      <c r="A4743" s="69">
        <v>44155</v>
      </c>
      <c r="B4743" s="62" t="s">
        <v>24</v>
      </c>
      <c r="C4743" s="75" t="s">
        <v>36</v>
      </c>
      <c r="D4743" s="16">
        <v>3</v>
      </c>
    </row>
    <row r="4744" spans="1:4" x14ac:dyDescent="0.25">
      <c r="A4744" s="69">
        <v>44155</v>
      </c>
      <c r="B4744" s="62" t="s">
        <v>47</v>
      </c>
      <c r="C4744" s="62" t="s">
        <v>47</v>
      </c>
      <c r="D4744" s="16">
        <v>0</v>
      </c>
    </row>
    <row r="4745" spans="1:4" x14ac:dyDescent="0.25">
      <c r="A4745" s="69">
        <v>44155</v>
      </c>
      <c r="B4745" s="62" t="s">
        <v>48</v>
      </c>
      <c r="C4745" s="62" t="s">
        <v>48</v>
      </c>
      <c r="D4745" s="16">
        <v>0</v>
      </c>
    </row>
    <row r="4746" spans="1:4" x14ac:dyDescent="0.25">
      <c r="A4746" s="69">
        <v>44155</v>
      </c>
      <c r="B4746" s="62" t="s">
        <v>7</v>
      </c>
      <c r="C4746" s="75" t="s">
        <v>7</v>
      </c>
      <c r="D4746" s="16">
        <v>4</v>
      </c>
    </row>
    <row r="4747" spans="1:4" x14ac:dyDescent="0.25">
      <c r="A4747" s="69">
        <v>44155</v>
      </c>
      <c r="B4747" s="62" t="s">
        <v>9</v>
      </c>
      <c r="C4747" s="62" t="s">
        <v>9</v>
      </c>
      <c r="D4747" s="16">
        <v>42</v>
      </c>
    </row>
    <row r="4748" spans="1:4" x14ac:dyDescent="0.25">
      <c r="A4748" s="69">
        <v>44155</v>
      </c>
      <c r="B4748" s="62" t="s">
        <v>9</v>
      </c>
      <c r="C4748" s="75" t="s">
        <v>17</v>
      </c>
      <c r="D4748" s="16">
        <v>5</v>
      </c>
    </row>
    <row r="4749" spans="1:4" x14ac:dyDescent="0.25">
      <c r="A4749" s="69">
        <v>44155</v>
      </c>
      <c r="B4749" s="62" t="s">
        <v>9</v>
      </c>
      <c r="C4749" s="75" t="s">
        <v>145</v>
      </c>
      <c r="D4749" s="16">
        <v>8</v>
      </c>
    </row>
    <row r="4750" spans="1:4" x14ac:dyDescent="0.25">
      <c r="A4750" s="69">
        <v>44155</v>
      </c>
      <c r="B4750" s="62" t="s">
        <v>15</v>
      </c>
      <c r="C4750" s="75" t="s">
        <v>61</v>
      </c>
      <c r="D4750" s="16">
        <v>5</v>
      </c>
    </row>
    <row r="4751" spans="1:4" x14ac:dyDescent="0.25">
      <c r="A4751" s="69">
        <v>44155</v>
      </c>
      <c r="B4751" s="62" t="s">
        <v>11</v>
      </c>
      <c r="C4751" s="75" t="s">
        <v>336</v>
      </c>
      <c r="D4751" s="16">
        <v>2</v>
      </c>
    </row>
    <row r="4752" spans="1:4" x14ac:dyDescent="0.25">
      <c r="A4752" s="69">
        <v>44155</v>
      </c>
      <c r="B4752" s="62" t="s">
        <v>11</v>
      </c>
      <c r="C4752" s="75" t="s">
        <v>11</v>
      </c>
      <c r="D4752" s="16">
        <v>4</v>
      </c>
    </row>
    <row r="4753" spans="1:4" x14ac:dyDescent="0.25">
      <c r="A4753" s="69">
        <v>44155</v>
      </c>
      <c r="B4753" s="62" t="s">
        <v>11</v>
      </c>
      <c r="C4753" s="75" t="s">
        <v>135</v>
      </c>
      <c r="D4753" s="16">
        <v>14</v>
      </c>
    </row>
    <row r="4754" spans="1:4" x14ac:dyDescent="0.25">
      <c r="A4754" s="69">
        <v>44155</v>
      </c>
      <c r="B4754" s="62" t="s">
        <v>12</v>
      </c>
      <c r="C4754" s="75" t="s">
        <v>12</v>
      </c>
      <c r="D4754" s="16">
        <v>1</v>
      </c>
    </row>
    <row r="4755" spans="1:4" x14ac:dyDescent="0.25">
      <c r="A4755" s="69">
        <v>44155</v>
      </c>
      <c r="B4755" s="75" t="s">
        <v>8</v>
      </c>
      <c r="C4755" s="75" t="s">
        <v>230</v>
      </c>
      <c r="D4755" s="16">
        <v>8</v>
      </c>
    </row>
    <row r="4756" spans="1:4" x14ac:dyDescent="0.25">
      <c r="A4756" s="69">
        <v>44155</v>
      </c>
      <c r="B4756" s="75" t="s">
        <v>8</v>
      </c>
      <c r="C4756" s="75" t="s">
        <v>59</v>
      </c>
      <c r="D4756" s="16">
        <v>4</v>
      </c>
    </row>
    <row r="4757" spans="1:4" x14ac:dyDescent="0.25">
      <c r="A4757" s="69">
        <v>44155</v>
      </c>
      <c r="B4757" s="75" t="s">
        <v>8</v>
      </c>
      <c r="C4757" s="75" t="s">
        <v>134</v>
      </c>
      <c r="D4757" s="16">
        <v>2</v>
      </c>
    </row>
    <row r="4758" spans="1:4" x14ac:dyDescent="0.25">
      <c r="A4758" s="69">
        <v>44155</v>
      </c>
      <c r="B4758" s="75" t="s">
        <v>8</v>
      </c>
      <c r="C4758" s="75" t="s">
        <v>205</v>
      </c>
      <c r="D4758" s="16">
        <v>3</v>
      </c>
    </row>
    <row r="4759" spans="1:4" x14ac:dyDescent="0.25">
      <c r="A4759" s="69">
        <v>44155</v>
      </c>
      <c r="B4759" s="75" t="s">
        <v>8</v>
      </c>
      <c r="C4759" s="75" t="s">
        <v>40</v>
      </c>
      <c r="D4759" s="16">
        <v>2</v>
      </c>
    </row>
    <row r="4760" spans="1:4" x14ac:dyDescent="0.25">
      <c r="A4760" s="69">
        <v>44155</v>
      </c>
      <c r="B4760" s="75" t="s">
        <v>8</v>
      </c>
      <c r="C4760" s="75" t="s">
        <v>8</v>
      </c>
      <c r="D4760" s="16">
        <v>110</v>
      </c>
    </row>
    <row r="4761" spans="1:4" x14ac:dyDescent="0.25">
      <c r="A4761" s="69">
        <v>44155</v>
      </c>
      <c r="B4761" s="75" t="s">
        <v>8</v>
      </c>
      <c r="C4761" s="75" t="s">
        <v>187</v>
      </c>
      <c r="D4761" s="16">
        <v>1</v>
      </c>
    </row>
    <row r="4762" spans="1:4" x14ac:dyDescent="0.25">
      <c r="A4762" s="69">
        <v>44155</v>
      </c>
      <c r="B4762" s="75" t="s">
        <v>8</v>
      </c>
      <c r="C4762" s="75" t="s">
        <v>31</v>
      </c>
      <c r="D4762" s="16">
        <v>8</v>
      </c>
    </row>
    <row r="4763" spans="1:4" x14ac:dyDescent="0.25">
      <c r="A4763" s="69">
        <v>44155</v>
      </c>
      <c r="B4763" s="75" t="s">
        <v>8</v>
      </c>
      <c r="C4763" s="75" t="s">
        <v>112</v>
      </c>
      <c r="D4763" s="16">
        <v>1</v>
      </c>
    </row>
    <row r="4764" spans="1:4" x14ac:dyDescent="0.25">
      <c r="A4764" s="69">
        <v>44155</v>
      </c>
      <c r="B4764" s="62" t="s">
        <v>49</v>
      </c>
      <c r="C4764" s="62" t="s">
        <v>49</v>
      </c>
      <c r="D4764" s="16">
        <v>0</v>
      </c>
    </row>
    <row r="4765" spans="1:4" x14ac:dyDescent="0.25">
      <c r="A4765" s="69">
        <v>44155</v>
      </c>
      <c r="B4765" s="62" t="s">
        <v>50</v>
      </c>
      <c r="C4765" s="80" t="s">
        <v>368</v>
      </c>
      <c r="D4765" s="16">
        <v>1</v>
      </c>
    </row>
    <row r="4766" spans="1:4" x14ac:dyDescent="0.25">
      <c r="A4766" s="69">
        <v>44155</v>
      </c>
      <c r="B4766" s="62" t="s">
        <v>27</v>
      </c>
      <c r="C4766" s="75" t="s">
        <v>141</v>
      </c>
      <c r="D4766" s="16">
        <v>1</v>
      </c>
    </row>
    <row r="4767" spans="1:4" x14ac:dyDescent="0.25">
      <c r="A4767" s="69">
        <v>44155</v>
      </c>
      <c r="B4767" s="62" t="s">
        <v>27</v>
      </c>
      <c r="C4767" s="75" t="s">
        <v>43</v>
      </c>
      <c r="D4767" s="16">
        <v>26</v>
      </c>
    </row>
    <row r="4768" spans="1:4" x14ac:dyDescent="0.25">
      <c r="A4768" s="69">
        <v>44155</v>
      </c>
      <c r="B4768" s="62" t="s">
        <v>27</v>
      </c>
      <c r="C4768" s="75" t="s">
        <v>28</v>
      </c>
      <c r="D4768" s="16">
        <v>1</v>
      </c>
    </row>
    <row r="4769" spans="1:4" x14ac:dyDescent="0.25">
      <c r="A4769" s="69">
        <v>44155</v>
      </c>
      <c r="B4769" s="62" t="s">
        <v>51</v>
      </c>
      <c r="C4769" s="75" t="s">
        <v>51</v>
      </c>
      <c r="D4769" s="16">
        <v>6</v>
      </c>
    </row>
    <row r="4770" spans="1:4" x14ac:dyDescent="0.25">
      <c r="A4770" s="69">
        <v>44155</v>
      </c>
      <c r="B4770" s="62" t="s">
        <v>10</v>
      </c>
      <c r="C4770" s="75" t="s">
        <v>10</v>
      </c>
      <c r="D4770" s="16">
        <v>2</v>
      </c>
    </row>
    <row r="4771" spans="1:4" x14ac:dyDescent="0.25">
      <c r="A4771" s="69">
        <v>44156</v>
      </c>
      <c r="B4771" s="62" t="s">
        <v>14</v>
      </c>
      <c r="C4771" s="62" t="s">
        <v>14</v>
      </c>
      <c r="D4771" s="16">
        <v>4</v>
      </c>
    </row>
    <row r="4772" spans="1:4" x14ac:dyDescent="0.25">
      <c r="A4772" s="69">
        <v>44156</v>
      </c>
      <c r="B4772" s="62" t="s">
        <v>14</v>
      </c>
      <c r="C4772" s="62" t="s">
        <v>16</v>
      </c>
      <c r="D4772" s="16">
        <v>2</v>
      </c>
    </row>
    <row r="4773" spans="1:4" x14ac:dyDescent="0.25">
      <c r="A4773" s="69">
        <v>44156</v>
      </c>
      <c r="B4773" s="62" t="s">
        <v>14</v>
      </c>
      <c r="C4773" s="62" t="s">
        <v>86</v>
      </c>
      <c r="D4773" s="16">
        <v>1</v>
      </c>
    </row>
    <row r="4774" spans="1:4" x14ac:dyDescent="0.25">
      <c r="A4774" s="69">
        <v>44156</v>
      </c>
      <c r="B4774" s="75" t="s">
        <v>20</v>
      </c>
      <c r="C4774" s="75" t="s">
        <v>20</v>
      </c>
      <c r="D4774" s="16">
        <v>112</v>
      </c>
    </row>
    <row r="4775" spans="1:4" x14ac:dyDescent="0.25">
      <c r="A4775" s="69">
        <v>44156</v>
      </c>
      <c r="B4775" s="62" t="s">
        <v>13</v>
      </c>
      <c r="C4775" s="62" t="s">
        <v>226</v>
      </c>
      <c r="D4775" s="16">
        <v>7</v>
      </c>
    </row>
    <row r="4776" spans="1:4" x14ac:dyDescent="0.25">
      <c r="A4776" s="69">
        <v>44156</v>
      </c>
      <c r="B4776" s="62" t="s">
        <v>13</v>
      </c>
      <c r="C4776" s="62" t="s">
        <v>223</v>
      </c>
      <c r="D4776" s="16">
        <v>1</v>
      </c>
    </row>
    <row r="4777" spans="1:4" x14ac:dyDescent="0.25">
      <c r="A4777" s="69">
        <v>44156</v>
      </c>
      <c r="B4777" s="62" t="s">
        <v>24</v>
      </c>
      <c r="C4777" s="75" t="s">
        <v>23</v>
      </c>
      <c r="D4777" s="16">
        <v>7</v>
      </c>
    </row>
    <row r="4778" spans="1:4" x14ac:dyDescent="0.25">
      <c r="A4778" s="69">
        <v>44156</v>
      </c>
      <c r="B4778" s="62" t="s">
        <v>24</v>
      </c>
      <c r="C4778" s="62" t="s">
        <v>24</v>
      </c>
      <c r="D4778" s="16">
        <v>4</v>
      </c>
    </row>
    <row r="4779" spans="1:4" x14ac:dyDescent="0.25">
      <c r="A4779" s="69">
        <v>44156</v>
      </c>
      <c r="B4779" s="62" t="s">
        <v>24</v>
      </c>
      <c r="C4779" s="62" t="s">
        <v>765</v>
      </c>
      <c r="D4779" s="16">
        <v>2</v>
      </c>
    </row>
    <row r="4780" spans="1:4" x14ac:dyDescent="0.25">
      <c r="A4780" s="69">
        <v>44156</v>
      </c>
      <c r="B4780" s="62" t="s">
        <v>47</v>
      </c>
      <c r="C4780" s="62" t="s">
        <v>47</v>
      </c>
      <c r="D4780" s="16">
        <v>0</v>
      </c>
    </row>
    <row r="4781" spans="1:4" x14ac:dyDescent="0.25">
      <c r="A4781" s="69">
        <v>44156</v>
      </c>
      <c r="B4781" s="62" t="s">
        <v>48</v>
      </c>
      <c r="C4781" s="62" t="s">
        <v>48</v>
      </c>
      <c r="D4781" s="16">
        <v>0</v>
      </c>
    </row>
    <row r="4782" spans="1:4" x14ac:dyDescent="0.25">
      <c r="A4782" s="69">
        <v>44156</v>
      </c>
      <c r="B4782" s="62" t="s">
        <v>7</v>
      </c>
      <c r="C4782" s="62" t="s">
        <v>7</v>
      </c>
      <c r="D4782" s="16">
        <v>1</v>
      </c>
    </row>
    <row r="4783" spans="1:4" x14ac:dyDescent="0.25">
      <c r="A4783" s="69">
        <v>44156</v>
      </c>
      <c r="B4783" s="62" t="s">
        <v>9</v>
      </c>
      <c r="C4783" s="62" t="s">
        <v>9</v>
      </c>
      <c r="D4783" s="16">
        <v>16</v>
      </c>
    </row>
    <row r="4784" spans="1:4" x14ac:dyDescent="0.25">
      <c r="A4784" s="69">
        <v>44156</v>
      </c>
      <c r="B4784" s="62" t="s">
        <v>9</v>
      </c>
      <c r="C4784" s="75" t="s">
        <v>145</v>
      </c>
      <c r="D4784" s="16">
        <v>3</v>
      </c>
    </row>
    <row r="4785" spans="1:4" x14ac:dyDescent="0.25">
      <c r="A4785" s="69">
        <v>44156</v>
      </c>
      <c r="B4785" s="62" t="s">
        <v>15</v>
      </c>
      <c r="C4785" s="62" t="s">
        <v>61</v>
      </c>
      <c r="D4785" s="16">
        <v>1</v>
      </c>
    </row>
    <row r="4786" spans="1:4" x14ac:dyDescent="0.25">
      <c r="A4786" s="69">
        <v>44156</v>
      </c>
      <c r="B4786" s="62" t="s">
        <v>15</v>
      </c>
      <c r="C4786" s="62" t="s">
        <v>285</v>
      </c>
      <c r="D4786" s="16">
        <v>1</v>
      </c>
    </row>
    <row r="4787" spans="1:4" x14ac:dyDescent="0.25">
      <c r="A4787" s="69">
        <v>44156</v>
      </c>
      <c r="B4787" s="62" t="s">
        <v>11</v>
      </c>
      <c r="C4787" s="75" t="s">
        <v>11</v>
      </c>
      <c r="D4787" s="16">
        <v>13</v>
      </c>
    </row>
    <row r="4788" spans="1:4" x14ac:dyDescent="0.25">
      <c r="A4788" s="69">
        <v>44156</v>
      </c>
      <c r="B4788" s="62" t="s">
        <v>11</v>
      </c>
      <c r="C4788" s="75" t="s">
        <v>889</v>
      </c>
      <c r="D4788" s="16">
        <v>1</v>
      </c>
    </row>
    <row r="4789" spans="1:4" x14ac:dyDescent="0.25">
      <c r="A4789" s="69">
        <v>44156</v>
      </c>
      <c r="B4789" s="62" t="s">
        <v>11</v>
      </c>
      <c r="C4789" s="75" t="s">
        <v>135</v>
      </c>
      <c r="D4789" s="16">
        <v>2</v>
      </c>
    </row>
    <row r="4790" spans="1:4" x14ac:dyDescent="0.25">
      <c r="A4790" s="69">
        <v>44156</v>
      </c>
      <c r="B4790" s="62" t="s">
        <v>12</v>
      </c>
      <c r="C4790" s="75" t="s">
        <v>75</v>
      </c>
      <c r="D4790" s="16">
        <v>3</v>
      </c>
    </row>
    <row r="4791" spans="1:4" x14ac:dyDescent="0.25">
      <c r="A4791" s="69">
        <v>44156</v>
      </c>
      <c r="B4791" s="62" t="s">
        <v>12</v>
      </c>
      <c r="C4791" s="75" t="s">
        <v>12</v>
      </c>
      <c r="D4791" s="16">
        <v>17</v>
      </c>
    </row>
    <row r="4792" spans="1:4" x14ac:dyDescent="0.25">
      <c r="A4792" s="69">
        <v>44156</v>
      </c>
      <c r="B4792" s="75" t="s">
        <v>8</v>
      </c>
      <c r="C4792" s="75" t="s">
        <v>230</v>
      </c>
      <c r="D4792" s="16">
        <v>1</v>
      </c>
    </row>
    <row r="4793" spans="1:4" x14ac:dyDescent="0.25">
      <c r="A4793" s="69">
        <v>44156</v>
      </c>
      <c r="B4793" s="75" t="s">
        <v>8</v>
      </c>
      <c r="C4793" s="75" t="s">
        <v>59</v>
      </c>
      <c r="D4793" s="16">
        <v>4</v>
      </c>
    </row>
    <row r="4794" spans="1:4" x14ac:dyDescent="0.25">
      <c r="A4794" s="69">
        <v>44156</v>
      </c>
      <c r="B4794" s="75" t="s">
        <v>8</v>
      </c>
      <c r="C4794" s="75" t="s">
        <v>142</v>
      </c>
      <c r="D4794" s="16">
        <v>1</v>
      </c>
    </row>
    <row r="4795" spans="1:4" x14ac:dyDescent="0.25">
      <c r="A4795" s="69">
        <v>44156</v>
      </c>
      <c r="B4795" s="75" t="s">
        <v>8</v>
      </c>
      <c r="C4795" s="75" t="s">
        <v>134</v>
      </c>
      <c r="D4795" s="16">
        <v>2</v>
      </c>
    </row>
    <row r="4796" spans="1:4" x14ac:dyDescent="0.25">
      <c r="A4796" s="69">
        <v>44156</v>
      </c>
      <c r="B4796" s="75" t="s">
        <v>8</v>
      </c>
      <c r="C4796" s="75" t="s">
        <v>205</v>
      </c>
      <c r="D4796" s="16">
        <v>4</v>
      </c>
    </row>
    <row r="4797" spans="1:4" x14ac:dyDescent="0.25">
      <c r="A4797" s="69">
        <v>44156</v>
      </c>
      <c r="B4797" s="75" t="s">
        <v>8</v>
      </c>
      <c r="C4797" s="75" t="s">
        <v>8</v>
      </c>
      <c r="D4797" s="16">
        <v>24</v>
      </c>
    </row>
    <row r="4798" spans="1:4" x14ac:dyDescent="0.25">
      <c r="A4798" s="69">
        <v>44156</v>
      </c>
      <c r="B4798" s="75" t="s">
        <v>8</v>
      </c>
      <c r="C4798" s="75" t="s">
        <v>187</v>
      </c>
      <c r="D4798" s="16">
        <v>1</v>
      </c>
    </row>
    <row r="4799" spans="1:4" x14ac:dyDescent="0.25">
      <c r="A4799" s="69">
        <v>44156</v>
      </c>
      <c r="B4799" s="75" t="s">
        <v>8</v>
      </c>
      <c r="C4799" s="75" t="s">
        <v>131</v>
      </c>
      <c r="D4799" s="16">
        <v>1</v>
      </c>
    </row>
    <row r="4800" spans="1:4" x14ac:dyDescent="0.25">
      <c r="A4800" s="69">
        <v>44156</v>
      </c>
      <c r="B4800" s="75" t="s">
        <v>8</v>
      </c>
      <c r="C4800" s="75" t="s">
        <v>81</v>
      </c>
      <c r="D4800" s="16">
        <v>2</v>
      </c>
    </row>
    <row r="4801" spans="1:4" x14ac:dyDescent="0.25">
      <c r="A4801" s="69">
        <v>44156</v>
      </c>
      <c r="B4801" s="75" t="s">
        <v>8</v>
      </c>
      <c r="C4801" s="75" t="s">
        <v>595</v>
      </c>
      <c r="D4801" s="16">
        <v>1</v>
      </c>
    </row>
    <row r="4802" spans="1:4" x14ac:dyDescent="0.25">
      <c r="A4802" s="69">
        <v>44156</v>
      </c>
      <c r="B4802" s="75" t="s">
        <v>8</v>
      </c>
      <c r="C4802" s="75" t="s">
        <v>112</v>
      </c>
      <c r="D4802" s="16">
        <v>3</v>
      </c>
    </row>
    <row r="4803" spans="1:4" x14ac:dyDescent="0.25">
      <c r="A4803" s="69">
        <v>44156</v>
      </c>
      <c r="B4803" s="75" t="s">
        <v>8</v>
      </c>
      <c r="C4803" s="75" t="s">
        <v>348</v>
      </c>
      <c r="D4803" s="16">
        <v>1</v>
      </c>
    </row>
    <row r="4804" spans="1:4" x14ac:dyDescent="0.25">
      <c r="A4804" s="69">
        <v>44156</v>
      </c>
      <c r="B4804" s="62" t="s">
        <v>49</v>
      </c>
      <c r="C4804" s="62" t="s">
        <v>49</v>
      </c>
      <c r="D4804" s="16">
        <v>1</v>
      </c>
    </row>
    <row r="4805" spans="1:4" x14ac:dyDescent="0.25">
      <c r="A4805" s="69">
        <v>44156</v>
      </c>
      <c r="B4805" s="62" t="s">
        <v>50</v>
      </c>
      <c r="C4805" s="80" t="s">
        <v>368</v>
      </c>
      <c r="D4805" s="16">
        <v>0</v>
      </c>
    </row>
    <row r="4806" spans="1:4" x14ac:dyDescent="0.25">
      <c r="A4806" s="69">
        <v>44156</v>
      </c>
      <c r="B4806" s="62" t="s">
        <v>27</v>
      </c>
      <c r="C4806" s="75" t="s">
        <v>141</v>
      </c>
      <c r="D4806" s="16">
        <v>2</v>
      </c>
    </row>
    <row r="4807" spans="1:4" x14ac:dyDescent="0.25">
      <c r="A4807" s="69">
        <v>44156</v>
      </c>
      <c r="B4807" s="62" t="s">
        <v>27</v>
      </c>
      <c r="C4807" s="75" t="s">
        <v>235</v>
      </c>
      <c r="D4807" s="16">
        <v>1</v>
      </c>
    </row>
    <row r="4808" spans="1:4" x14ac:dyDescent="0.25">
      <c r="A4808" s="69">
        <v>44156</v>
      </c>
      <c r="B4808" s="62" t="s">
        <v>27</v>
      </c>
      <c r="C4808" s="75" t="s">
        <v>43</v>
      </c>
      <c r="D4808" s="16">
        <v>24</v>
      </c>
    </row>
    <row r="4809" spans="1:4" x14ac:dyDescent="0.25">
      <c r="A4809" s="69">
        <v>44156</v>
      </c>
      <c r="B4809" s="62" t="s">
        <v>51</v>
      </c>
      <c r="C4809" s="62" t="s">
        <v>51</v>
      </c>
      <c r="D4809" s="16">
        <v>9</v>
      </c>
    </row>
    <row r="4810" spans="1:4" x14ac:dyDescent="0.25">
      <c r="A4810" s="69">
        <v>44156</v>
      </c>
      <c r="B4810" s="62" t="s">
        <v>10</v>
      </c>
      <c r="C4810" s="62" t="s">
        <v>10</v>
      </c>
      <c r="D4810" s="16">
        <v>9</v>
      </c>
    </row>
    <row r="4811" spans="1:4" x14ac:dyDescent="0.25">
      <c r="A4811" s="69">
        <v>44157</v>
      </c>
      <c r="B4811" s="62" t="s">
        <v>14</v>
      </c>
      <c r="C4811" s="75" t="s">
        <v>16</v>
      </c>
      <c r="D4811" s="16">
        <v>3</v>
      </c>
    </row>
    <row r="4812" spans="1:4" x14ac:dyDescent="0.25">
      <c r="A4812" s="69">
        <v>44157</v>
      </c>
      <c r="B4812" s="62" t="s">
        <v>14</v>
      </c>
      <c r="C4812" s="75" t="s">
        <v>86</v>
      </c>
      <c r="D4812" s="16">
        <v>18</v>
      </c>
    </row>
    <row r="4813" spans="1:4" x14ac:dyDescent="0.25">
      <c r="A4813" s="69">
        <v>44157</v>
      </c>
      <c r="B4813" s="62" t="s">
        <v>20</v>
      </c>
      <c r="C4813" s="75" t="s">
        <v>855</v>
      </c>
      <c r="D4813" s="16">
        <v>1</v>
      </c>
    </row>
    <row r="4814" spans="1:4" x14ac:dyDescent="0.25">
      <c r="A4814" s="69">
        <v>44157</v>
      </c>
      <c r="B4814" s="62" t="s">
        <v>20</v>
      </c>
      <c r="C4814" s="75" t="s">
        <v>20</v>
      </c>
      <c r="D4814" s="16">
        <v>49</v>
      </c>
    </row>
    <row r="4815" spans="1:4" x14ac:dyDescent="0.25">
      <c r="A4815" s="69">
        <v>44157</v>
      </c>
      <c r="B4815" s="62" t="s">
        <v>20</v>
      </c>
      <c r="C4815" s="75" t="s">
        <v>366</v>
      </c>
      <c r="D4815" s="16">
        <v>1</v>
      </c>
    </row>
    <row r="4816" spans="1:4" x14ac:dyDescent="0.25">
      <c r="A4816" s="69">
        <v>44157</v>
      </c>
      <c r="B4816" s="62" t="s">
        <v>13</v>
      </c>
      <c r="C4816" s="75" t="s">
        <v>13</v>
      </c>
      <c r="D4816" s="16">
        <v>3</v>
      </c>
    </row>
    <row r="4817" spans="1:4" x14ac:dyDescent="0.25">
      <c r="A4817" s="69">
        <v>44157</v>
      </c>
      <c r="B4817" s="62" t="s">
        <v>13</v>
      </c>
      <c r="C4817" s="75" t="s">
        <v>637</v>
      </c>
      <c r="D4817" s="16">
        <v>2</v>
      </c>
    </row>
    <row r="4818" spans="1:4" x14ac:dyDescent="0.25">
      <c r="A4818" s="69">
        <v>44157</v>
      </c>
      <c r="B4818" s="62" t="s">
        <v>13</v>
      </c>
      <c r="C4818" s="75" t="s">
        <v>223</v>
      </c>
      <c r="D4818" s="16">
        <v>3</v>
      </c>
    </row>
    <row r="4819" spans="1:4" x14ac:dyDescent="0.25">
      <c r="A4819" s="69">
        <v>44157</v>
      </c>
      <c r="B4819" s="62" t="s">
        <v>24</v>
      </c>
      <c r="C4819" s="75" t="s">
        <v>23</v>
      </c>
      <c r="D4819" s="16">
        <v>14</v>
      </c>
    </row>
    <row r="4820" spans="1:4" x14ac:dyDescent="0.25">
      <c r="A4820" s="69">
        <v>44157</v>
      </c>
      <c r="B4820" s="62" t="s">
        <v>24</v>
      </c>
      <c r="C4820" s="75" t="s">
        <v>24</v>
      </c>
      <c r="D4820" s="16">
        <v>6</v>
      </c>
    </row>
    <row r="4821" spans="1:4" x14ac:dyDescent="0.25">
      <c r="A4821" s="69">
        <v>44157</v>
      </c>
      <c r="B4821" s="62" t="s">
        <v>24</v>
      </c>
      <c r="C4821" s="75" t="s">
        <v>36</v>
      </c>
      <c r="D4821" s="16">
        <v>1</v>
      </c>
    </row>
    <row r="4822" spans="1:4" x14ac:dyDescent="0.25">
      <c r="A4822" s="69">
        <v>44157</v>
      </c>
      <c r="B4822" s="62" t="s">
        <v>47</v>
      </c>
      <c r="C4822" s="62" t="s">
        <v>47</v>
      </c>
      <c r="D4822" s="16">
        <v>0</v>
      </c>
    </row>
    <row r="4823" spans="1:4" x14ac:dyDescent="0.25">
      <c r="A4823" s="69">
        <v>44157</v>
      </c>
      <c r="B4823" s="62" t="s">
        <v>48</v>
      </c>
      <c r="C4823" s="75" t="s">
        <v>48</v>
      </c>
      <c r="D4823" s="16">
        <v>4</v>
      </c>
    </row>
    <row r="4824" spans="1:4" x14ac:dyDescent="0.25">
      <c r="A4824" s="69">
        <v>44157</v>
      </c>
      <c r="B4824" s="62" t="s">
        <v>7</v>
      </c>
      <c r="C4824" s="75" t="s">
        <v>7</v>
      </c>
      <c r="D4824" s="16">
        <v>5</v>
      </c>
    </row>
    <row r="4825" spans="1:4" x14ac:dyDescent="0.25">
      <c r="A4825" s="69">
        <v>44157</v>
      </c>
      <c r="B4825" s="62" t="s">
        <v>9</v>
      </c>
      <c r="C4825" s="75" t="s">
        <v>9</v>
      </c>
      <c r="D4825" s="16">
        <v>48</v>
      </c>
    </row>
    <row r="4826" spans="1:4" x14ac:dyDescent="0.25">
      <c r="A4826" s="69">
        <v>44157</v>
      </c>
      <c r="B4826" s="62" t="s">
        <v>9</v>
      </c>
      <c r="C4826" s="75" t="s">
        <v>710</v>
      </c>
      <c r="D4826" s="16">
        <v>1</v>
      </c>
    </row>
    <row r="4827" spans="1:4" x14ac:dyDescent="0.25">
      <c r="A4827" s="69">
        <v>44157</v>
      </c>
      <c r="B4827" s="62" t="s">
        <v>9</v>
      </c>
      <c r="C4827" s="75" t="s">
        <v>17</v>
      </c>
      <c r="D4827" s="16">
        <v>5</v>
      </c>
    </row>
    <row r="4828" spans="1:4" x14ac:dyDescent="0.25">
      <c r="A4828" s="69">
        <v>44157</v>
      </c>
      <c r="B4828" s="62" t="s">
        <v>9</v>
      </c>
      <c r="C4828" s="75" t="s">
        <v>149</v>
      </c>
      <c r="D4828" s="16">
        <v>1</v>
      </c>
    </row>
    <row r="4829" spans="1:4" x14ac:dyDescent="0.25">
      <c r="A4829" s="69">
        <v>44157</v>
      </c>
      <c r="B4829" s="62" t="s">
        <v>9</v>
      </c>
      <c r="C4829" s="75" t="s">
        <v>145</v>
      </c>
      <c r="D4829" s="16">
        <v>4</v>
      </c>
    </row>
    <row r="4830" spans="1:4" x14ac:dyDescent="0.25">
      <c r="A4830" s="69">
        <v>44157</v>
      </c>
      <c r="B4830" s="62" t="s">
        <v>15</v>
      </c>
      <c r="C4830" s="62" t="s">
        <v>15</v>
      </c>
      <c r="D4830" s="16">
        <v>0</v>
      </c>
    </row>
    <row r="4831" spans="1:4" x14ac:dyDescent="0.25">
      <c r="A4831" s="69">
        <v>44157</v>
      </c>
      <c r="B4831" s="62" t="s">
        <v>11</v>
      </c>
      <c r="C4831" s="75" t="s">
        <v>11</v>
      </c>
      <c r="D4831" s="16">
        <v>10</v>
      </c>
    </row>
    <row r="4832" spans="1:4" x14ac:dyDescent="0.25">
      <c r="A4832" s="69">
        <v>44157</v>
      </c>
      <c r="B4832" s="62" t="s">
        <v>11</v>
      </c>
      <c r="C4832" s="75" t="s">
        <v>135</v>
      </c>
      <c r="D4832" s="16">
        <v>2</v>
      </c>
    </row>
    <row r="4833" spans="1:4" x14ac:dyDescent="0.25">
      <c r="A4833" s="69">
        <v>44157</v>
      </c>
      <c r="B4833" s="62" t="s">
        <v>12</v>
      </c>
      <c r="C4833" s="75" t="s">
        <v>75</v>
      </c>
      <c r="D4833" s="16">
        <v>1</v>
      </c>
    </row>
    <row r="4834" spans="1:4" x14ac:dyDescent="0.25">
      <c r="A4834" s="69">
        <v>44157</v>
      </c>
      <c r="B4834" s="62" t="s">
        <v>12</v>
      </c>
      <c r="C4834" s="75" t="s">
        <v>117</v>
      </c>
      <c r="D4834" s="16">
        <v>1</v>
      </c>
    </row>
    <row r="4835" spans="1:4" x14ac:dyDescent="0.25">
      <c r="A4835" s="69">
        <v>44157</v>
      </c>
      <c r="B4835" s="62" t="s">
        <v>12</v>
      </c>
      <c r="C4835" s="75" t="s">
        <v>12</v>
      </c>
      <c r="D4835" s="16">
        <v>2</v>
      </c>
    </row>
    <row r="4836" spans="1:4" x14ac:dyDescent="0.25">
      <c r="A4836" s="69">
        <v>44157</v>
      </c>
      <c r="B4836" s="75" t="s">
        <v>8</v>
      </c>
      <c r="C4836" s="75" t="s">
        <v>230</v>
      </c>
      <c r="D4836" s="16">
        <v>1</v>
      </c>
    </row>
    <row r="4837" spans="1:4" x14ac:dyDescent="0.25">
      <c r="A4837" s="69">
        <v>44157</v>
      </c>
      <c r="B4837" s="75" t="s">
        <v>8</v>
      </c>
      <c r="C4837" s="75" t="s">
        <v>59</v>
      </c>
      <c r="D4837" s="16">
        <v>6</v>
      </c>
    </row>
    <row r="4838" spans="1:4" x14ac:dyDescent="0.25">
      <c r="A4838" s="69">
        <v>44157</v>
      </c>
      <c r="B4838" s="75" t="s">
        <v>8</v>
      </c>
      <c r="C4838" s="75" t="s">
        <v>8</v>
      </c>
      <c r="D4838" s="16">
        <v>82</v>
      </c>
    </row>
    <row r="4839" spans="1:4" x14ac:dyDescent="0.25">
      <c r="A4839" s="69">
        <v>44157</v>
      </c>
      <c r="B4839" s="75" t="s">
        <v>8</v>
      </c>
      <c r="C4839" s="75" t="s">
        <v>31</v>
      </c>
      <c r="D4839" s="16">
        <v>6</v>
      </c>
    </row>
    <row r="4840" spans="1:4" x14ac:dyDescent="0.25">
      <c r="A4840" s="69">
        <v>44157</v>
      </c>
      <c r="B4840" s="75" t="s">
        <v>8</v>
      </c>
      <c r="C4840" s="75" t="s">
        <v>131</v>
      </c>
      <c r="D4840" s="16">
        <v>1</v>
      </c>
    </row>
    <row r="4841" spans="1:4" x14ac:dyDescent="0.25">
      <c r="A4841" s="69">
        <v>44157</v>
      </c>
      <c r="B4841" s="75" t="s">
        <v>8</v>
      </c>
      <c r="C4841" s="75" t="s">
        <v>81</v>
      </c>
      <c r="D4841" s="16">
        <v>2</v>
      </c>
    </row>
    <row r="4842" spans="1:4" x14ac:dyDescent="0.25">
      <c r="A4842" s="69">
        <v>44157</v>
      </c>
      <c r="B4842" s="75" t="s">
        <v>8</v>
      </c>
      <c r="C4842" s="75" t="s">
        <v>112</v>
      </c>
      <c r="D4842" s="16">
        <v>1</v>
      </c>
    </row>
    <row r="4843" spans="1:4" x14ac:dyDescent="0.25">
      <c r="A4843" s="69">
        <v>44157</v>
      </c>
      <c r="B4843" s="75" t="s">
        <v>8</v>
      </c>
      <c r="C4843" s="75" t="s">
        <v>348</v>
      </c>
      <c r="D4843" s="16">
        <v>1</v>
      </c>
    </row>
    <row r="4844" spans="1:4" x14ac:dyDescent="0.25">
      <c r="A4844" s="69">
        <v>44157</v>
      </c>
      <c r="B4844" s="62" t="s">
        <v>49</v>
      </c>
      <c r="C4844" s="75" t="s">
        <v>215</v>
      </c>
      <c r="D4844" s="16">
        <v>2</v>
      </c>
    </row>
    <row r="4845" spans="1:4" x14ac:dyDescent="0.25">
      <c r="A4845" s="69">
        <v>44157</v>
      </c>
      <c r="B4845" s="62" t="s">
        <v>50</v>
      </c>
      <c r="C4845" s="75" t="s">
        <v>232</v>
      </c>
      <c r="D4845" s="16">
        <v>3</v>
      </c>
    </row>
    <row r="4846" spans="1:4" x14ac:dyDescent="0.25">
      <c r="A4846" s="69">
        <v>44157</v>
      </c>
      <c r="B4846" s="62" t="s">
        <v>50</v>
      </c>
      <c r="C4846" s="75" t="s">
        <v>614</v>
      </c>
      <c r="D4846" s="16">
        <v>1</v>
      </c>
    </row>
    <row r="4847" spans="1:4" x14ac:dyDescent="0.25">
      <c r="A4847" s="69">
        <v>44157</v>
      </c>
      <c r="B4847" s="62" t="s">
        <v>27</v>
      </c>
      <c r="C4847" s="75" t="s">
        <v>141</v>
      </c>
      <c r="D4847" s="16">
        <v>9</v>
      </c>
    </row>
    <row r="4848" spans="1:4" x14ac:dyDescent="0.25">
      <c r="A4848" s="69">
        <v>44157</v>
      </c>
      <c r="B4848" s="62" t="s">
        <v>27</v>
      </c>
      <c r="C4848" s="75" t="s">
        <v>235</v>
      </c>
      <c r="D4848" s="16">
        <v>1</v>
      </c>
    </row>
    <row r="4849" spans="1:4" x14ac:dyDescent="0.25">
      <c r="A4849" s="69">
        <v>44157</v>
      </c>
      <c r="B4849" s="62" t="s">
        <v>27</v>
      </c>
      <c r="C4849" s="75" t="s">
        <v>43</v>
      </c>
      <c r="D4849" s="16">
        <v>25</v>
      </c>
    </row>
    <row r="4850" spans="1:4" x14ac:dyDescent="0.25">
      <c r="A4850" s="69">
        <v>44157</v>
      </c>
      <c r="B4850" s="62" t="s">
        <v>27</v>
      </c>
      <c r="C4850" s="75" t="s">
        <v>28</v>
      </c>
      <c r="D4850" s="16">
        <v>2</v>
      </c>
    </row>
    <row r="4851" spans="1:4" x14ac:dyDescent="0.25">
      <c r="A4851" s="69">
        <v>44157</v>
      </c>
      <c r="B4851" s="62" t="s">
        <v>27</v>
      </c>
      <c r="C4851" s="75" t="s">
        <v>622</v>
      </c>
      <c r="D4851" s="16">
        <v>0</v>
      </c>
    </row>
    <row r="4852" spans="1:4" x14ac:dyDescent="0.25">
      <c r="A4852" s="69">
        <v>44157</v>
      </c>
      <c r="B4852" s="62" t="s">
        <v>51</v>
      </c>
      <c r="C4852" s="75" t="s">
        <v>681</v>
      </c>
      <c r="D4852" s="16">
        <v>1</v>
      </c>
    </row>
    <row r="4853" spans="1:4" x14ac:dyDescent="0.25">
      <c r="A4853" s="69">
        <v>44157</v>
      </c>
      <c r="B4853" s="62" t="s">
        <v>51</v>
      </c>
      <c r="C4853" s="75" t="s">
        <v>51</v>
      </c>
      <c r="D4853" s="16">
        <v>3</v>
      </c>
    </row>
    <row r="4854" spans="1:4" x14ac:dyDescent="0.25">
      <c r="A4854" s="69">
        <v>44157</v>
      </c>
      <c r="B4854" s="62" t="s">
        <v>10</v>
      </c>
      <c r="C4854" s="62" t="s">
        <v>10</v>
      </c>
      <c r="D4854" s="16">
        <v>0</v>
      </c>
    </row>
    <row r="4855" spans="1:4" x14ac:dyDescent="0.25">
      <c r="A4855" s="69">
        <v>44158</v>
      </c>
      <c r="B4855" s="75" t="s">
        <v>14</v>
      </c>
      <c r="C4855" s="75" t="s">
        <v>14</v>
      </c>
      <c r="D4855" s="16">
        <v>4</v>
      </c>
    </row>
    <row r="4856" spans="1:4" x14ac:dyDescent="0.25">
      <c r="A4856" s="69">
        <v>44158</v>
      </c>
      <c r="B4856" s="75" t="s">
        <v>20</v>
      </c>
      <c r="C4856" s="75" t="s">
        <v>20</v>
      </c>
      <c r="D4856" s="16">
        <v>17</v>
      </c>
    </row>
    <row r="4857" spans="1:4" x14ac:dyDescent="0.25">
      <c r="A4857" s="69">
        <v>44158</v>
      </c>
      <c r="B4857" s="75" t="s">
        <v>20</v>
      </c>
      <c r="C4857" s="75" t="s">
        <v>652</v>
      </c>
      <c r="D4857" s="16">
        <v>1</v>
      </c>
    </row>
    <row r="4858" spans="1:4" x14ac:dyDescent="0.25">
      <c r="A4858" s="69">
        <v>44158</v>
      </c>
      <c r="B4858" s="62" t="s">
        <v>13</v>
      </c>
      <c r="C4858" s="75" t="s">
        <v>223</v>
      </c>
      <c r="D4858" s="16">
        <v>2</v>
      </c>
    </row>
    <row r="4859" spans="1:4" x14ac:dyDescent="0.25">
      <c r="A4859" s="69">
        <v>44158</v>
      </c>
      <c r="B4859" s="62" t="s">
        <v>24</v>
      </c>
      <c r="C4859" s="75" t="s">
        <v>23</v>
      </c>
      <c r="D4859" s="16">
        <v>1</v>
      </c>
    </row>
    <row r="4860" spans="1:4" x14ac:dyDescent="0.25">
      <c r="A4860" s="69">
        <v>44158</v>
      </c>
      <c r="B4860" s="62" t="s">
        <v>47</v>
      </c>
      <c r="C4860" s="62" t="s">
        <v>47</v>
      </c>
      <c r="D4860" s="16">
        <v>0</v>
      </c>
    </row>
    <row r="4861" spans="1:4" x14ac:dyDescent="0.25">
      <c r="A4861" s="69">
        <v>44158</v>
      </c>
      <c r="B4861" s="62" t="s">
        <v>48</v>
      </c>
      <c r="C4861" s="62" t="s">
        <v>48</v>
      </c>
      <c r="D4861" s="16">
        <v>0</v>
      </c>
    </row>
    <row r="4862" spans="1:4" x14ac:dyDescent="0.25">
      <c r="A4862" s="69">
        <v>44158</v>
      </c>
      <c r="B4862" s="62" t="s">
        <v>7</v>
      </c>
      <c r="C4862" s="62" t="s">
        <v>7</v>
      </c>
      <c r="D4862" s="16">
        <v>0</v>
      </c>
    </row>
    <row r="4863" spans="1:4" x14ac:dyDescent="0.25">
      <c r="A4863" s="69">
        <v>44158</v>
      </c>
      <c r="B4863" s="62" t="s">
        <v>9</v>
      </c>
      <c r="C4863" s="62" t="s">
        <v>9</v>
      </c>
      <c r="D4863" s="16">
        <v>12</v>
      </c>
    </row>
    <row r="4864" spans="1:4" x14ac:dyDescent="0.25">
      <c r="A4864" s="69">
        <v>44158</v>
      </c>
      <c r="B4864" s="62" t="s">
        <v>9</v>
      </c>
      <c r="C4864" s="75" t="s">
        <v>149</v>
      </c>
      <c r="D4864" s="16">
        <v>1</v>
      </c>
    </row>
    <row r="4865" spans="1:4" x14ac:dyDescent="0.25">
      <c r="A4865" s="69">
        <v>44158</v>
      </c>
      <c r="B4865" s="62" t="s">
        <v>15</v>
      </c>
      <c r="C4865" s="62" t="s">
        <v>15</v>
      </c>
      <c r="D4865" s="16">
        <v>0</v>
      </c>
    </row>
    <row r="4866" spans="1:4" x14ac:dyDescent="0.25">
      <c r="A4866" s="69">
        <v>44158</v>
      </c>
      <c r="B4866" s="62" t="s">
        <v>11</v>
      </c>
      <c r="C4866" s="75" t="s">
        <v>143</v>
      </c>
      <c r="D4866" s="16">
        <v>1</v>
      </c>
    </row>
    <row r="4867" spans="1:4" x14ac:dyDescent="0.25">
      <c r="A4867" s="69">
        <v>44158</v>
      </c>
      <c r="B4867" s="62" t="s">
        <v>11</v>
      </c>
      <c r="C4867" s="75" t="s">
        <v>11</v>
      </c>
      <c r="D4867" s="16">
        <v>5</v>
      </c>
    </row>
    <row r="4868" spans="1:4" x14ac:dyDescent="0.25">
      <c r="A4868" s="69">
        <v>44158</v>
      </c>
      <c r="B4868" s="62" t="s">
        <v>11</v>
      </c>
      <c r="C4868" s="75" t="s">
        <v>135</v>
      </c>
      <c r="D4868" s="16">
        <v>2</v>
      </c>
    </row>
    <row r="4869" spans="1:4" x14ac:dyDescent="0.25">
      <c r="A4869" s="69">
        <v>44158</v>
      </c>
      <c r="B4869" s="62" t="s">
        <v>12</v>
      </c>
      <c r="C4869" s="75" t="s">
        <v>117</v>
      </c>
      <c r="D4869" s="16">
        <v>1</v>
      </c>
    </row>
    <row r="4870" spans="1:4" x14ac:dyDescent="0.25">
      <c r="A4870" s="69">
        <v>44158</v>
      </c>
      <c r="B4870" s="62" t="s">
        <v>12</v>
      </c>
      <c r="C4870" s="75" t="s">
        <v>12</v>
      </c>
      <c r="D4870" s="16">
        <v>4</v>
      </c>
    </row>
    <row r="4871" spans="1:4" x14ac:dyDescent="0.25">
      <c r="A4871" s="69">
        <v>44158</v>
      </c>
      <c r="B4871" s="62" t="s">
        <v>8</v>
      </c>
      <c r="C4871" s="75" t="s">
        <v>8</v>
      </c>
      <c r="D4871" s="16">
        <v>30</v>
      </c>
    </row>
    <row r="4872" spans="1:4" x14ac:dyDescent="0.25">
      <c r="A4872" s="69">
        <v>44158</v>
      </c>
      <c r="B4872" s="62" t="s">
        <v>8</v>
      </c>
      <c r="C4872" s="75" t="s">
        <v>31</v>
      </c>
      <c r="D4872" s="16">
        <v>1</v>
      </c>
    </row>
    <row r="4873" spans="1:4" x14ac:dyDescent="0.25">
      <c r="A4873" s="69">
        <v>44158</v>
      </c>
      <c r="B4873" s="62" t="s">
        <v>8</v>
      </c>
      <c r="C4873" s="75" t="s">
        <v>81</v>
      </c>
      <c r="D4873" s="16">
        <v>1</v>
      </c>
    </row>
    <row r="4874" spans="1:4" x14ac:dyDescent="0.25">
      <c r="A4874" s="69">
        <v>44158</v>
      </c>
      <c r="B4874" s="62" t="s">
        <v>8</v>
      </c>
      <c r="C4874" s="75" t="s">
        <v>112</v>
      </c>
      <c r="D4874" s="16">
        <v>1</v>
      </c>
    </row>
    <row r="4875" spans="1:4" x14ac:dyDescent="0.25">
      <c r="A4875" s="69">
        <v>44158</v>
      </c>
      <c r="B4875" s="62" t="s">
        <v>49</v>
      </c>
      <c r="C4875" s="62" t="s">
        <v>49</v>
      </c>
      <c r="D4875" s="16">
        <v>0</v>
      </c>
    </row>
    <row r="4876" spans="1:4" x14ac:dyDescent="0.25">
      <c r="A4876" s="69">
        <v>44158</v>
      </c>
      <c r="B4876" s="62" t="s">
        <v>50</v>
      </c>
      <c r="C4876" s="80" t="s">
        <v>368</v>
      </c>
      <c r="D4876" s="16">
        <v>0</v>
      </c>
    </row>
    <row r="4877" spans="1:4" x14ac:dyDescent="0.25">
      <c r="A4877" s="69">
        <v>44158</v>
      </c>
      <c r="B4877" s="62" t="s">
        <v>27</v>
      </c>
      <c r="C4877" s="75" t="s">
        <v>43</v>
      </c>
      <c r="D4877" s="16">
        <v>4</v>
      </c>
    </row>
    <row r="4878" spans="1:4" x14ac:dyDescent="0.25">
      <c r="A4878" s="69">
        <v>44158</v>
      </c>
      <c r="B4878" s="62" t="s">
        <v>51</v>
      </c>
      <c r="C4878" s="75" t="s">
        <v>751</v>
      </c>
      <c r="D4878" s="16">
        <v>1</v>
      </c>
    </row>
    <row r="4879" spans="1:4" x14ac:dyDescent="0.25">
      <c r="A4879" s="69">
        <v>44158</v>
      </c>
      <c r="B4879" s="62" t="s">
        <v>51</v>
      </c>
      <c r="C4879" s="75" t="s">
        <v>51</v>
      </c>
      <c r="D4879" s="16">
        <v>4</v>
      </c>
    </row>
    <row r="4880" spans="1:4" x14ac:dyDescent="0.25">
      <c r="A4880" s="69">
        <v>44158</v>
      </c>
      <c r="B4880" s="62" t="s">
        <v>10</v>
      </c>
      <c r="C4880" s="62" t="s">
        <v>10</v>
      </c>
      <c r="D4880" s="16">
        <v>0</v>
      </c>
    </row>
    <row r="4881" spans="1:4" x14ac:dyDescent="0.25">
      <c r="A4881" s="69">
        <v>44159</v>
      </c>
      <c r="B4881" s="62" t="s">
        <v>14</v>
      </c>
      <c r="C4881" s="62" t="s">
        <v>14</v>
      </c>
      <c r="D4881" s="16">
        <v>1</v>
      </c>
    </row>
    <row r="4882" spans="1:4" x14ac:dyDescent="0.25">
      <c r="A4882" s="69">
        <v>44159</v>
      </c>
      <c r="B4882" s="62" t="s">
        <v>14</v>
      </c>
      <c r="C4882" s="75" t="s">
        <v>86</v>
      </c>
      <c r="D4882" s="16">
        <v>1</v>
      </c>
    </row>
    <row r="4883" spans="1:4" x14ac:dyDescent="0.25">
      <c r="A4883" s="69">
        <v>44159</v>
      </c>
      <c r="B4883" s="62" t="s">
        <v>20</v>
      </c>
      <c r="C4883" s="75" t="s">
        <v>20</v>
      </c>
      <c r="D4883" s="16">
        <v>5</v>
      </c>
    </row>
    <row r="4884" spans="1:4" x14ac:dyDescent="0.25">
      <c r="A4884" s="69">
        <v>44159</v>
      </c>
      <c r="B4884" s="62" t="s">
        <v>13</v>
      </c>
      <c r="C4884" s="75" t="s">
        <v>13</v>
      </c>
      <c r="D4884" s="16">
        <v>1</v>
      </c>
    </row>
    <row r="4885" spans="1:4" x14ac:dyDescent="0.25">
      <c r="A4885" s="69">
        <v>44159</v>
      </c>
      <c r="B4885" s="62" t="s">
        <v>13</v>
      </c>
      <c r="C4885" s="75" t="s">
        <v>223</v>
      </c>
      <c r="D4885" s="16">
        <v>5</v>
      </c>
    </row>
    <row r="4886" spans="1:4" x14ac:dyDescent="0.25">
      <c r="A4886" s="69">
        <v>44159</v>
      </c>
      <c r="B4886" s="62" t="s">
        <v>24</v>
      </c>
      <c r="C4886" s="75" t="s">
        <v>24</v>
      </c>
      <c r="D4886" s="16">
        <v>2</v>
      </c>
    </row>
    <row r="4887" spans="1:4" x14ac:dyDescent="0.25">
      <c r="A4887" s="69">
        <v>44159</v>
      </c>
      <c r="B4887" s="62" t="s">
        <v>47</v>
      </c>
      <c r="C4887" s="62" t="s">
        <v>47</v>
      </c>
      <c r="D4887" s="16">
        <v>0</v>
      </c>
    </row>
    <row r="4888" spans="1:4" x14ac:dyDescent="0.25">
      <c r="A4888" s="69">
        <v>44159</v>
      </c>
      <c r="B4888" s="62" t="s">
        <v>48</v>
      </c>
      <c r="C4888" s="62" t="s">
        <v>48</v>
      </c>
      <c r="D4888" s="16">
        <v>0</v>
      </c>
    </row>
    <row r="4889" spans="1:4" x14ac:dyDescent="0.25">
      <c r="A4889" s="69">
        <v>44159</v>
      </c>
      <c r="B4889" s="62" t="s">
        <v>7</v>
      </c>
      <c r="C4889" s="62" t="s">
        <v>7</v>
      </c>
      <c r="D4889" s="16">
        <v>0</v>
      </c>
    </row>
    <row r="4890" spans="1:4" x14ac:dyDescent="0.25">
      <c r="A4890" s="69">
        <v>44159</v>
      </c>
      <c r="B4890" s="62" t="s">
        <v>9</v>
      </c>
      <c r="C4890" s="75" t="s">
        <v>9</v>
      </c>
      <c r="D4890" s="16">
        <v>18</v>
      </c>
    </row>
    <row r="4891" spans="1:4" x14ac:dyDescent="0.25">
      <c r="A4891" s="69">
        <v>44159</v>
      </c>
      <c r="B4891" s="62" t="s">
        <v>9</v>
      </c>
      <c r="C4891" s="75" t="s">
        <v>149</v>
      </c>
      <c r="D4891" s="16">
        <v>2</v>
      </c>
    </row>
    <row r="4892" spans="1:4" x14ac:dyDescent="0.25">
      <c r="A4892" s="69">
        <v>44159</v>
      </c>
      <c r="B4892" s="62" t="s">
        <v>9</v>
      </c>
      <c r="C4892" s="75" t="s">
        <v>145</v>
      </c>
      <c r="D4892" s="16">
        <v>3</v>
      </c>
    </row>
    <row r="4893" spans="1:4" x14ac:dyDescent="0.25">
      <c r="A4893" s="69">
        <v>44159</v>
      </c>
      <c r="B4893" s="62" t="s">
        <v>15</v>
      </c>
      <c r="C4893" s="75" t="s">
        <v>61</v>
      </c>
      <c r="D4893" s="16">
        <v>1</v>
      </c>
    </row>
    <row r="4894" spans="1:4" x14ac:dyDescent="0.25">
      <c r="A4894" s="69">
        <v>44159</v>
      </c>
      <c r="B4894" s="62" t="s">
        <v>11</v>
      </c>
      <c r="C4894" s="75" t="s">
        <v>11</v>
      </c>
      <c r="D4894" s="16">
        <v>4</v>
      </c>
    </row>
    <row r="4895" spans="1:4" x14ac:dyDescent="0.25">
      <c r="A4895" s="69">
        <v>44159</v>
      </c>
      <c r="B4895" s="62" t="s">
        <v>11</v>
      </c>
      <c r="C4895" s="75" t="s">
        <v>135</v>
      </c>
      <c r="D4895" s="16">
        <v>1</v>
      </c>
    </row>
    <row r="4896" spans="1:4" x14ac:dyDescent="0.25">
      <c r="A4896" s="69">
        <v>44159</v>
      </c>
      <c r="B4896" s="62" t="s">
        <v>12</v>
      </c>
      <c r="C4896" s="62" t="s">
        <v>12</v>
      </c>
      <c r="D4896" s="16">
        <v>0</v>
      </c>
    </row>
    <row r="4897" spans="1:4" x14ac:dyDescent="0.25">
      <c r="A4897" s="69">
        <v>44159</v>
      </c>
      <c r="B4897" s="62" t="s">
        <v>8</v>
      </c>
      <c r="C4897" s="75" t="s">
        <v>205</v>
      </c>
      <c r="D4897" s="16">
        <v>5</v>
      </c>
    </row>
    <row r="4898" spans="1:4" x14ac:dyDescent="0.25">
      <c r="A4898" s="69">
        <v>44159</v>
      </c>
      <c r="B4898" s="62" t="s">
        <v>8</v>
      </c>
      <c r="C4898" s="75" t="s">
        <v>8</v>
      </c>
      <c r="D4898" s="16">
        <v>25</v>
      </c>
    </row>
    <row r="4899" spans="1:4" x14ac:dyDescent="0.25">
      <c r="A4899" s="69">
        <v>44159</v>
      </c>
      <c r="B4899" s="62" t="s">
        <v>8</v>
      </c>
      <c r="C4899" s="75" t="s">
        <v>112</v>
      </c>
      <c r="D4899" s="16">
        <v>1</v>
      </c>
    </row>
    <row r="4900" spans="1:4" x14ac:dyDescent="0.25">
      <c r="A4900" s="69">
        <v>44159</v>
      </c>
      <c r="B4900" s="62" t="s">
        <v>49</v>
      </c>
      <c r="C4900" s="62" t="s">
        <v>49</v>
      </c>
      <c r="D4900" s="16">
        <v>0</v>
      </c>
    </row>
    <row r="4901" spans="1:4" x14ac:dyDescent="0.25">
      <c r="A4901" s="69">
        <v>44159</v>
      </c>
      <c r="B4901" s="62" t="s">
        <v>50</v>
      </c>
      <c r="C4901" s="80" t="s">
        <v>368</v>
      </c>
      <c r="D4901" s="16">
        <v>0</v>
      </c>
    </row>
    <row r="4902" spans="1:4" x14ac:dyDescent="0.25">
      <c r="A4902" s="69">
        <v>44159</v>
      </c>
      <c r="B4902" s="75" t="s">
        <v>27</v>
      </c>
      <c r="C4902" s="75" t="s">
        <v>141</v>
      </c>
      <c r="D4902" s="16">
        <v>3</v>
      </c>
    </row>
    <row r="4903" spans="1:4" x14ac:dyDescent="0.25">
      <c r="A4903" s="69">
        <v>44159</v>
      </c>
      <c r="B4903" s="75" t="s">
        <v>27</v>
      </c>
      <c r="C4903" s="75" t="s">
        <v>43</v>
      </c>
      <c r="D4903" s="16">
        <v>29</v>
      </c>
    </row>
    <row r="4904" spans="1:4" x14ac:dyDescent="0.25">
      <c r="A4904" s="69">
        <v>44159</v>
      </c>
      <c r="B4904" s="62" t="s">
        <v>51</v>
      </c>
      <c r="C4904" s="75" t="s">
        <v>51</v>
      </c>
      <c r="D4904" s="16">
        <v>1</v>
      </c>
    </row>
    <row r="4905" spans="1:4" x14ac:dyDescent="0.25">
      <c r="A4905" s="69">
        <v>44159</v>
      </c>
      <c r="B4905" s="62" t="s">
        <v>10</v>
      </c>
      <c r="C4905" s="75" t="s">
        <v>10</v>
      </c>
      <c r="D4905" s="16">
        <v>9</v>
      </c>
    </row>
    <row r="4906" spans="1:4" x14ac:dyDescent="0.25">
      <c r="A4906" s="69">
        <v>44160</v>
      </c>
      <c r="B4906" s="62" t="s">
        <v>14</v>
      </c>
      <c r="C4906" s="62" t="s">
        <v>86</v>
      </c>
      <c r="D4906" s="16">
        <v>1</v>
      </c>
    </row>
    <row r="4907" spans="1:4" x14ac:dyDescent="0.25">
      <c r="A4907" s="69">
        <v>44160</v>
      </c>
      <c r="B4907" s="62" t="s">
        <v>20</v>
      </c>
      <c r="C4907" s="75" t="s">
        <v>20</v>
      </c>
      <c r="D4907" s="16">
        <v>41</v>
      </c>
    </row>
    <row r="4908" spans="1:4" x14ac:dyDescent="0.25">
      <c r="A4908" s="69">
        <v>44160</v>
      </c>
      <c r="B4908" s="62" t="s">
        <v>20</v>
      </c>
      <c r="C4908" s="75" t="s">
        <v>713</v>
      </c>
      <c r="D4908" s="16">
        <v>1</v>
      </c>
    </row>
    <row r="4909" spans="1:4" x14ac:dyDescent="0.25">
      <c r="A4909" s="69">
        <v>44160</v>
      </c>
      <c r="B4909" s="62" t="s">
        <v>13</v>
      </c>
      <c r="C4909" s="62" t="s">
        <v>225</v>
      </c>
      <c r="D4909" s="16">
        <v>1</v>
      </c>
    </row>
    <row r="4910" spans="1:4" x14ac:dyDescent="0.25">
      <c r="A4910" s="69">
        <v>44160</v>
      </c>
      <c r="B4910" s="62" t="s">
        <v>13</v>
      </c>
      <c r="C4910" s="62" t="s">
        <v>13</v>
      </c>
      <c r="D4910" s="16">
        <v>2</v>
      </c>
    </row>
    <row r="4911" spans="1:4" x14ac:dyDescent="0.25">
      <c r="A4911" s="69">
        <v>44160</v>
      </c>
      <c r="B4911" s="62" t="s">
        <v>13</v>
      </c>
      <c r="C4911" s="62" t="s">
        <v>223</v>
      </c>
      <c r="D4911" s="16">
        <v>1</v>
      </c>
    </row>
    <row r="4912" spans="1:4" x14ac:dyDescent="0.25">
      <c r="A4912" s="69">
        <v>44160</v>
      </c>
      <c r="B4912" s="62" t="s">
        <v>24</v>
      </c>
      <c r="C4912" s="62" t="s">
        <v>23</v>
      </c>
      <c r="D4912" s="16">
        <v>22</v>
      </c>
    </row>
    <row r="4913" spans="1:4" x14ac:dyDescent="0.25">
      <c r="A4913" s="69">
        <v>44160</v>
      </c>
      <c r="B4913" s="62" t="s">
        <v>24</v>
      </c>
      <c r="C4913" s="62" t="s">
        <v>776</v>
      </c>
      <c r="D4913" s="16">
        <v>1</v>
      </c>
    </row>
    <row r="4914" spans="1:4" x14ac:dyDescent="0.25">
      <c r="A4914" s="69">
        <v>44160</v>
      </c>
      <c r="B4914" s="62" t="s">
        <v>24</v>
      </c>
      <c r="C4914" s="62" t="s">
        <v>24</v>
      </c>
      <c r="D4914" s="16">
        <v>1</v>
      </c>
    </row>
    <row r="4915" spans="1:4" x14ac:dyDescent="0.25">
      <c r="A4915" s="69">
        <v>44160</v>
      </c>
      <c r="B4915" s="62" t="s">
        <v>47</v>
      </c>
      <c r="C4915" s="62" t="s">
        <v>47</v>
      </c>
      <c r="D4915" s="16">
        <v>0</v>
      </c>
    </row>
    <row r="4916" spans="1:4" x14ac:dyDescent="0.25">
      <c r="A4916" s="69">
        <v>44160</v>
      </c>
      <c r="B4916" s="62" t="s">
        <v>48</v>
      </c>
      <c r="C4916" s="62" t="s">
        <v>48</v>
      </c>
      <c r="D4916" s="16">
        <v>0</v>
      </c>
    </row>
    <row r="4917" spans="1:4" x14ac:dyDescent="0.25">
      <c r="A4917" s="69">
        <v>44160</v>
      </c>
      <c r="B4917" s="62" t="s">
        <v>7</v>
      </c>
      <c r="C4917" s="62" t="s">
        <v>7</v>
      </c>
      <c r="D4917" s="16">
        <v>8</v>
      </c>
    </row>
    <row r="4918" spans="1:4" x14ac:dyDescent="0.25">
      <c r="A4918" s="69">
        <v>44160</v>
      </c>
      <c r="B4918" s="62" t="s">
        <v>9</v>
      </c>
      <c r="C4918" s="62" t="s">
        <v>613</v>
      </c>
      <c r="D4918" s="16">
        <v>4</v>
      </c>
    </row>
    <row r="4919" spans="1:4" x14ac:dyDescent="0.25">
      <c r="A4919" s="69">
        <v>44160</v>
      </c>
      <c r="B4919" s="62" t="s">
        <v>9</v>
      </c>
      <c r="C4919" s="62" t="s">
        <v>9</v>
      </c>
      <c r="D4919" s="16">
        <v>26</v>
      </c>
    </row>
    <row r="4920" spans="1:4" x14ac:dyDescent="0.25">
      <c r="A4920" s="69">
        <v>44160</v>
      </c>
      <c r="B4920" s="62" t="s">
        <v>9</v>
      </c>
      <c r="C4920" s="62" t="s">
        <v>145</v>
      </c>
      <c r="D4920" s="16">
        <v>1</v>
      </c>
    </row>
    <row r="4921" spans="1:4" x14ac:dyDescent="0.25">
      <c r="A4921" s="69">
        <v>44160</v>
      </c>
      <c r="B4921" s="62" t="s">
        <v>15</v>
      </c>
      <c r="C4921" s="62" t="s">
        <v>61</v>
      </c>
      <c r="D4921" s="16">
        <v>6</v>
      </c>
    </row>
    <row r="4922" spans="1:4" x14ac:dyDescent="0.25">
      <c r="A4922" s="69">
        <v>44160</v>
      </c>
      <c r="B4922" s="62" t="s">
        <v>11</v>
      </c>
      <c r="C4922" s="62" t="s">
        <v>11</v>
      </c>
      <c r="D4922" s="16">
        <v>4</v>
      </c>
    </row>
    <row r="4923" spans="1:4" x14ac:dyDescent="0.25">
      <c r="A4923" s="69">
        <v>44160</v>
      </c>
      <c r="B4923" s="62" t="s">
        <v>12</v>
      </c>
      <c r="C4923" s="62" t="s">
        <v>117</v>
      </c>
      <c r="D4923" s="16">
        <v>1</v>
      </c>
    </row>
    <row r="4924" spans="1:4" x14ac:dyDescent="0.25">
      <c r="A4924" s="69">
        <v>44160</v>
      </c>
      <c r="B4924" s="62" t="s">
        <v>12</v>
      </c>
      <c r="C4924" s="62" t="s">
        <v>12</v>
      </c>
      <c r="D4924" s="16">
        <v>1</v>
      </c>
    </row>
    <row r="4925" spans="1:4" x14ac:dyDescent="0.25">
      <c r="A4925" s="69">
        <v>44160</v>
      </c>
      <c r="B4925" s="62" t="s">
        <v>8</v>
      </c>
      <c r="C4925" s="75" t="s">
        <v>74</v>
      </c>
      <c r="D4925" s="16">
        <v>3</v>
      </c>
    </row>
    <row r="4926" spans="1:4" x14ac:dyDescent="0.25">
      <c r="A4926" s="69">
        <v>44160</v>
      </c>
      <c r="B4926" s="62" t="s">
        <v>8</v>
      </c>
      <c r="C4926" s="75" t="s">
        <v>230</v>
      </c>
      <c r="D4926" s="16">
        <v>1</v>
      </c>
    </row>
    <row r="4927" spans="1:4" x14ac:dyDescent="0.25">
      <c r="A4927" s="69">
        <v>44160</v>
      </c>
      <c r="B4927" s="62" t="s">
        <v>8</v>
      </c>
      <c r="C4927" s="75" t="s">
        <v>59</v>
      </c>
      <c r="D4927" s="16">
        <v>1</v>
      </c>
    </row>
    <row r="4928" spans="1:4" x14ac:dyDescent="0.25">
      <c r="A4928" s="69">
        <v>44160</v>
      </c>
      <c r="B4928" s="62" t="s">
        <v>8</v>
      </c>
      <c r="C4928" s="75" t="s">
        <v>205</v>
      </c>
      <c r="D4928" s="16">
        <v>1</v>
      </c>
    </row>
    <row r="4929" spans="1:4" x14ac:dyDescent="0.25">
      <c r="A4929" s="69">
        <v>44160</v>
      </c>
      <c r="B4929" s="62" t="s">
        <v>8</v>
      </c>
      <c r="C4929" s="75" t="s">
        <v>40</v>
      </c>
      <c r="D4929" s="16">
        <v>2</v>
      </c>
    </row>
    <row r="4930" spans="1:4" x14ac:dyDescent="0.25">
      <c r="A4930" s="69">
        <v>44160</v>
      </c>
      <c r="B4930" s="62" t="s">
        <v>8</v>
      </c>
      <c r="C4930" s="75" t="s">
        <v>8</v>
      </c>
      <c r="D4930" s="16">
        <v>63</v>
      </c>
    </row>
    <row r="4931" spans="1:4" x14ac:dyDescent="0.25">
      <c r="A4931" s="69">
        <v>44160</v>
      </c>
      <c r="B4931" s="62" t="s">
        <v>8</v>
      </c>
      <c r="C4931" s="75" t="s">
        <v>31</v>
      </c>
      <c r="D4931" s="16">
        <v>1</v>
      </c>
    </row>
    <row r="4932" spans="1:4" x14ac:dyDescent="0.25">
      <c r="A4932" s="69">
        <v>44160</v>
      </c>
      <c r="B4932" s="62" t="s">
        <v>8</v>
      </c>
      <c r="C4932" s="75" t="s">
        <v>131</v>
      </c>
      <c r="D4932" s="16">
        <v>1</v>
      </c>
    </row>
    <row r="4933" spans="1:4" x14ac:dyDescent="0.25">
      <c r="A4933" s="69">
        <v>44160</v>
      </c>
      <c r="B4933" s="62" t="s">
        <v>8</v>
      </c>
      <c r="C4933" s="75" t="s">
        <v>81</v>
      </c>
      <c r="D4933" s="16">
        <v>2</v>
      </c>
    </row>
    <row r="4934" spans="1:4" x14ac:dyDescent="0.25">
      <c r="A4934" s="69">
        <v>44160</v>
      </c>
      <c r="B4934" s="62" t="s">
        <v>8</v>
      </c>
      <c r="C4934" s="75" t="s">
        <v>112</v>
      </c>
      <c r="D4934" s="16">
        <v>4</v>
      </c>
    </row>
    <row r="4935" spans="1:4" x14ac:dyDescent="0.25">
      <c r="A4935" s="69">
        <v>44160</v>
      </c>
      <c r="B4935" s="62" t="s">
        <v>49</v>
      </c>
      <c r="C4935" s="62" t="s">
        <v>49</v>
      </c>
      <c r="D4935" s="16">
        <v>0</v>
      </c>
    </row>
    <row r="4936" spans="1:4" x14ac:dyDescent="0.25">
      <c r="A4936" s="69">
        <v>44160</v>
      </c>
      <c r="B4936" s="62" t="s">
        <v>50</v>
      </c>
      <c r="C4936" s="80" t="s">
        <v>368</v>
      </c>
      <c r="D4936" s="16">
        <v>0</v>
      </c>
    </row>
    <row r="4937" spans="1:4" x14ac:dyDescent="0.25">
      <c r="A4937" s="69">
        <v>44160</v>
      </c>
      <c r="B4937" s="62" t="s">
        <v>27</v>
      </c>
      <c r="C4937" s="62" t="s">
        <v>141</v>
      </c>
      <c r="D4937" s="16">
        <v>1</v>
      </c>
    </row>
    <row r="4938" spans="1:4" x14ac:dyDescent="0.25">
      <c r="A4938" s="69">
        <v>44160</v>
      </c>
      <c r="B4938" s="62" t="s">
        <v>27</v>
      </c>
      <c r="C4938" s="62" t="s">
        <v>43</v>
      </c>
      <c r="D4938" s="16">
        <v>21</v>
      </c>
    </row>
    <row r="4939" spans="1:4" x14ac:dyDescent="0.25">
      <c r="A4939" s="69">
        <v>44160</v>
      </c>
      <c r="B4939" s="62" t="s">
        <v>51</v>
      </c>
      <c r="C4939" s="62" t="s">
        <v>51</v>
      </c>
      <c r="D4939" s="16">
        <v>4</v>
      </c>
    </row>
    <row r="4940" spans="1:4" x14ac:dyDescent="0.25">
      <c r="A4940" s="69">
        <v>44160</v>
      </c>
      <c r="B4940" s="62" t="s">
        <v>10</v>
      </c>
      <c r="C4940" s="62" t="s">
        <v>10</v>
      </c>
      <c r="D4940" s="16">
        <v>1</v>
      </c>
    </row>
    <row r="4941" spans="1:4" x14ac:dyDescent="0.25">
      <c r="A4941" s="69">
        <v>44161</v>
      </c>
      <c r="B4941" s="62" t="s">
        <v>14</v>
      </c>
      <c r="C4941" s="62" t="s">
        <v>14</v>
      </c>
      <c r="D4941" s="16">
        <v>3</v>
      </c>
    </row>
    <row r="4942" spans="1:4" x14ac:dyDescent="0.25">
      <c r="A4942" s="69">
        <v>44161</v>
      </c>
      <c r="B4942" s="62" t="s">
        <v>14</v>
      </c>
      <c r="C4942" s="62" t="s">
        <v>16</v>
      </c>
      <c r="D4942" s="16">
        <v>3</v>
      </c>
    </row>
    <row r="4943" spans="1:4" x14ac:dyDescent="0.25">
      <c r="A4943" s="69">
        <v>44161</v>
      </c>
      <c r="B4943" s="62" t="s">
        <v>14</v>
      </c>
      <c r="C4943" s="62" t="s">
        <v>86</v>
      </c>
      <c r="D4943" s="16">
        <v>1</v>
      </c>
    </row>
    <row r="4944" spans="1:4" x14ac:dyDescent="0.25">
      <c r="A4944" s="69">
        <v>44161</v>
      </c>
      <c r="B4944" s="62" t="s">
        <v>20</v>
      </c>
      <c r="C4944" s="62" t="s">
        <v>20</v>
      </c>
      <c r="D4944" s="16">
        <v>67</v>
      </c>
    </row>
    <row r="4945" spans="1:4" x14ac:dyDescent="0.25">
      <c r="A4945" s="69">
        <v>44161</v>
      </c>
      <c r="B4945" s="62" t="s">
        <v>13</v>
      </c>
      <c r="C4945" s="62" t="s">
        <v>13</v>
      </c>
      <c r="D4945" s="16">
        <v>7</v>
      </c>
    </row>
    <row r="4946" spans="1:4" x14ac:dyDescent="0.25">
      <c r="A4946" s="69">
        <v>44161</v>
      </c>
      <c r="B4946" s="62" t="s">
        <v>13</v>
      </c>
      <c r="C4946" s="62" t="s">
        <v>226</v>
      </c>
      <c r="D4946" s="16">
        <v>3</v>
      </c>
    </row>
    <row r="4947" spans="1:4" x14ac:dyDescent="0.25">
      <c r="A4947" s="69">
        <v>44161</v>
      </c>
      <c r="B4947" s="62" t="s">
        <v>13</v>
      </c>
      <c r="C4947" s="62" t="s">
        <v>223</v>
      </c>
      <c r="D4947" s="16">
        <v>3</v>
      </c>
    </row>
    <row r="4948" spans="1:4" x14ac:dyDescent="0.25">
      <c r="A4948" s="69">
        <v>44161</v>
      </c>
      <c r="B4948" s="62" t="s">
        <v>24</v>
      </c>
      <c r="C4948" s="62" t="s">
        <v>23</v>
      </c>
      <c r="D4948" s="16">
        <v>30</v>
      </c>
    </row>
    <row r="4949" spans="1:4" x14ac:dyDescent="0.25">
      <c r="A4949" s="69">
        <v>44161</v>
      </c>
      <c r="B4949" s="62" t="s">
        <v>24</v>
      </c>
      <c r="C4949" s="62" t="s">
        <v>24</v>
      </c>
      <c r="D4949" s="16">
        <v>4</v>
      </c>
    </row>
    <row r="4950" spans="1:4" x14ac:dyDescent="0.25">
      <c r="A4950" s="69">
        <v>44161</v>
      </c>
      <c r="B4950" s="62" t="s">
        <v>24</v>
      </c>
      <c r="C4950" s="62" t="s">
        <v>765</v>
      </c>
      <c r="D4950" s="16">
        <v>2</v>
      </c>
    </row>
    <row r="4951" spans="1:4" x14ac:dyDescent="0.25">
      <c r="A4951" s="69">
        <v>44161</v>
      </c>
      <c r="B4951" s="62" t="s">
        <v>24</v>
      </c>
      <c r="C4951" s="62" t="s">
        <v>36</v>
      </c>
      <c r="D4951" s="16">
        <v>3</v>
      </c>
    </row>
    <row r="4952" spans="1:4" x14ac:dyDescent="0.25">
      <c r="A4952" s="69">
        <v>44161</v>
      </c>
      <c r="B4952" s="62" t="s">
        <v>47</v>
      </c>
      <c r="C4952" s="62" t="s">
        <v>47</v>
      </c>
      <c r="D4952" s="16">
        <v>1</v>
      </c>
    </row>
    <row r="4953" spans="1:4" x14ac:dyDescent="0.25">
      <c r="A4953" s="69">
        <v>44161</v>
      </c>
      <c r="B4953" s="62" t="s">
        <v>47</v>
      </c>
      <c r="C4953" s="62" t="s">
        <v>934</v>
      </c>
      <c r="D4953" s="16">
        <v>1</v>
      </c>
    </row>
    <row r="4954" spans="1:4" x14ac:dyDescent="0.25">
      <c r="A4954" s="69">
        <v>44161</v>
      </c>
      <c r="B4954" s="62" t="s">
        <v>48</v>
      </c>
      <c r="C4954" s="62" t="s">
        <v>48</v>
      </c>
      <c r="D4954" s="16">
        <v>0</v>
      </c>
    </row>
    <row r="4955" spans="1:4" x14ac:dyDescent="0.25">
      <c r="A4955" s="69">
        <v>44161</v>
      </c>
      <c r="B4955" s="62" t="s">
        <v>7</v>
      </c>
      <c r="C4955" s="62" t="s">
        <v>933</v>
      </c>
      <c r="D4955" s="16">
        <v>1</v>
      </c>
    </row>
    <row r="4956" spans="1:4" x14ac:dyDescent="0.25">
      <c r="A4956" s="69">
        <v>44161</v>
      </c>
      <c r="B4956" s="62" t="s">
        <v>7</v>
      </c>
      <c r="C4956" s="62" t="s">
        <v>116</v>
      </c>
      <c r="D4956" s="16">
        <v>3</v>
      </c>
    </row>
    <row r="4957" spans="1:4" x14ac:dyDescent="0.25">
      <c r="A4957" s="69">
        <v>44161</v>
      </c>
      <c r="B4957" s="62" t="s">
        <v>7</v>
      </c>
      <c r="C4957" s="62" t="s">
        <v>7</v>
      </c>
      <c r="D4957" s="16">
        <v>3</v>
      </c>
    </row>
    <row r="4958" spans="1:4" x14ac:dyDescent="0.25">
      <c r="A4958" s="69">
        <v>44161</v>
      </c>
      <c r="B4958" s="62" t="s">
        <v>9</v>
      </c>
      <c r="C4958" s="62" t="s">
        <v>9</v>
      </c>
      <c r="D4958" s="16">
        <v>32</v>
      </c>
    </row>
    <row r="4959" spans="1:4" x14ac:dyDescent="0.25">
      <c r="A4959" s="69">
        <v>44161</v>
      </c>
      <c r="B4959" s="62" t="s">
        <v>9</v>
      </c>
      <c r="C4959" s="62" t="s">
        <v>17</v>
      </c>
      <c r="D4959" s="16">
        <v>1</v>
      </c>
    </row>
    <row r="4960" spans="1:4" x14ac:dyDescent="0.25">
      <c r="A4960" s="69">
        <v>44161</v>
      </c>
      <c r="B4960" s="62" t="s">
        <v>9</v>
      </c>
      <c r="C4960" s="62" t="s">
        <v>149</v>
      </c>
      <c r="D4960" s="16">
        <v>1</v>
      </c>
    </row>
    <row r="4961" spans="1:4" x14ac:dyDescent="0.25">
      <c r="A4961" s="69">
        <v>44161</v>
      </c>
      <c r="B4961" s="62" t="s">
        <v>9</v>
      </c>
      <c r="C4961" s="62" t="s">
        <v>145</v>
      </c>
      <c r="D4961" s="16">
        <v>9</v>
      </c>
    </row>
    <row r="4962" spans="1:4" x14ac:dyDescent="0.25">
      <c r="A4962" s="69">
        <v>44161</v>
      </c>
      <c r="B4962" s="62" t="s">
        <v>15</v>
      </c>
      <c r="C4962" s="62" t="s">
        <v>15</v>
      </c>
      <c r="D4962" s="16">
        <v>0</v>
      </c>
    </row>
    <row r="4963" spans="1:4" x14ac:dyDescent="0.25">
      <c r="A4963" s="69">
        <v>44161</v>
      </c>
      <c r="B4963" s="62" t="s">
        <v>11</v>
      </c>
      <c r="C4963" s="62" t="s">
        <v>336</v>
      </c>
      <c r="D4963" s="16">
        <v>1</v>
      </c>
    </row>
    <row r="4964" spans="1:4" x14ac:dyDescent="0.25">
      <c r="A4964" s="69">
        <v>44161</v>
      </c>
      <c r="B4964" s="62" t="s">
        <v>11</v>
      </c>
      <c r="C4964" s="62" t="s">
        <v>11</v>
      </c>
      <c r="D4964" s="16">
        <v>12</v>
      </c>
    </row>
    <row r="4965" spans="1:4" x14ac:dyDescent="0.25">
      <c r="A4965" s="69">
        <v>44161</v>
      </c>
      <c r="B4965" s="62" t="s">
        <v>11</v>
      </c>
      <c r="C4965" s="62" t="s">
        <v>135</v>
      </c>
      <c r="D4965" s="16">
        <v>10</v>
      </c>
    </row>
    <row r="4966" spans="1:4" x14ac:dyDescent="0.25">
      <c r="A4966" s="69">
        <v>44161</v>
      </c>
      <c r="B4966" s="62" t="s">
        <v>12</v>
      </c>
      <c r="C4966" s="62" t="s">
        <v>75</v>
      </c>
      <c r="D4966" s="16">
        <v>2</v>
      </c>
    </row>
    <row r="4967" spans="1:4" x14ac:dyDescent="0.25">
      <c r="A4967" s="69">
        <v>44161</v>
      </c>
      <c r="B4967" s="62" t="s">
        <v>12</v>
      </c>
      <c r="C4967" s="62" t="s">
        <v>12</v>
      </c>
      <c r="D4967" s="16">
        <v>10</v>
      </c>
    </row>
    <row r="4968" spans="1:4" x14ac:dyDescent="0.25">
      <c r="A4968" s="69">
        <v>44161</v>
      </c>
      <c r="B4968" s="62" t="s">
        <v>8</v>
      </c>
      <c r="C4968" s="62" t="s">
        <v>74</v>
      </c>
      <c r="D4968" s="16">
        <v>2</v>
      </c>
    </row>
    <row r="4969" spans="1:4" x14ac:dyDescent="0.25">
      <c r="A4969" s="69">
        <v>44161</v>
      </c>
      <c r="B4969" s="62" t="s">
        <v>8</v>
      </c>
      <c r="C4969" s="62" t="s">
        <v>59</v>
      </c>
      <c r="D4969" s="16">
        <v>9</v>
      </c>
    </row>
    <row r="4970" spans="1:4" x14ac:dyDescent="0.25">
      <c r="A4970" s="69">
        <v>44161</v>
      </c>
      <c r="B4970" s="62" t="s">
        <v>8</v>
      </c>
      <c r="C4970" s="62" t="s">
        <v>115</v>
      </c>
      <c r="D4970" s="16">
        <v>1</v>
      </c>
    </row>
    <row r="4971" spans="1:4" x14ac:dyDescent="0.25">
      <c r="A4971" s="69">
        <v>44161</v>
      </c>
      <c r="B4971" s="62" t="s">
        <v>8</v>
      </c>
      <c r="C4971" s="62" t="s">
        <v>142</v>
      </c>
      <c r="D4971" s="16">
        <v>1</v>
      </c>
    </row>
    <row r="4972" spans="1:4" x14ac:dyDescent="0.25">
      <c r="A4972" s="69">
        <v>44161</v>
      </c>
      <c r="B4972" s="62" t="s">
        <v>8</v>
      </c>
      <c r="C4972" s="62" t="s">
        <v>134</v>
      </c>
      <c r="D4972" s="16">
        <v>2</v>
      </c>
    </row>
    <row r="4973" spans="1:4" x14ac:dyDescent="0.25">
      <c r="A4973" s="69">
        <v>44161</v>
      </c>
      <c r="B4973" s="62" t="s">
        <v>8</v>
      </c>
      <c r="C4973" s="62" t="s">
        <v>205</v>
      </c>
      <c r="D4973" s="16">
        <v>7</v>
      </c>
    </row>
    <row r="4974" spans="1:4" x14ac:dyDescent="0.25">
      <c r="A4974" s="69">
        <v>44161</v>
      </c>
      <c r="B4974" s="62" t="s">
        <v>8</v>
      </c>
      <c r="C4974" s="62" t="s">
        <v>40</v>
      </c>
      <c r="D4974" s="16">
        <v>3</v>
      </c>
    </row>
    <row r="4975" spans="1:4" x14ac:dyDescent="0.25">
      <c r="A4975" s="69">
        <v>44161</v>
      </c>
      <c r="B4975" s="62" t="s">
        <v>8</v>
      </c>
      <c r="C4975" s="62" t="s">
        <v>8</v>
      </c>
      <c r="D4975" s="16">
        <v>53</v>
      </c>
    </row>
    <row r="4976" spans="1:4" x14ac:dyDescent="0.25">
      <c r="A4976" s="69">
        <v>44161</v>
      </c>
      <c r="B4976" s="62" t="s">
        <v>8</v>
      </c>
      <c r="C4976" s="62" t="s">
        <v>31</v>
      </c>
      <c r="D4976" s="16">
        <v>2</v>
      </c>
    </row>
    <row r="4977" spans="1:4" x14ac:dyDescent="0.25">
      <c r="A4977" s="69">
        <v>44161</v>
      </c>
      <c r="B4977" s="62" t="s">
        <v>8</v>
      </c>
      <c r="C4977" s="62" t="s">
        <v>131</v>
      </c>
      <c r="D4977" s="16">
        <v>1</v>
      </c>
    </row>
    <row r="4978" spans="1:4" x14ac:dyDescent="0.25">
      <c r="A4978" s="69">
        <v>44161</v>
      </c>
      <c r="B4978" s="62" t="s">
        <v>8</v>
      </c>
      <c r="C4978" s="62" t="s">
        <v>81</v>
      </c>
      <c r="D4978" s="16">
        <v>2</v>
      </c>
    </row>
    <row r="4979" spans="1:4" x14ac:dyDescent="0.25">
      <c r="A4979" s="69">
        <v>44161</v>
      </c>
      <c r="B4979" s="62" t="s">
        <v>8</v>
      </c>
      <c r="C4979" s="62" t="s">
        <v>348</v>
      </c>
      <c r="D4979" s="16">
        <v>1</v>
      </c>
    </row>
    <row r="4980" spans="1:4" x14ac:dyDescent="0.25">
      <c r="A4980" s="69">
        <v>44161</v>
      </c>
      <c r="B4980" s="62" t="s">
        <v>49</v>
      </c>
      <c r="C4980" s="62" t="s">
        <v>49</v>
      </c>
      <c r="D4980" s="16">
        <v>0</v>
      </c>
    </row>
    <row r="4981" spans="1:4" x14ac:dyDescent="0.25">
      <c r="A4981" s="69">
        <v>44161</v>
      </c>
      <c r="B4981" s="62" t="s">
        <v>50</v>
      </c>
      <c r="C4981" s="62" t="s">
        <v>232</v>
      </c>
      <c r="D4981" s="16">
        <v>3</v>
      </c>
    </row>
    <row r="4982" spans="1:4" x14ac:dyDescent="0.25">
      <c r="A4982" s="69">
        <v>44161</v>
      </c>
      <c r="B4982" s="62" t="s">
        <v>27</v>
      </c>
      <c r="C4982" s="62" t="s">
        <v>141</v>
      </c>
      <c r="D4982" s="16">
        <v>1</v>
      </c>
    </row>
    <row r="4983" spans="1:4" x14ac:dyDescent="0.25">
      <c r="A4983" s="69">
        <v>44161</v>
      </c>
      <c r="B4983" s="62" t="s">
        <v>27</v>
      </c>
      <c r="C4983" s="62" t="s">
        <v>235</v>
      </c>
      <c r="D4983" s="16">
        <v>1</v>
      </c>
    </row>
    <row r="4984" spans="1:4" x14ac:dyDescent="0.25">
      <c r="A4984" s="69">
        <v>44161</v>
      </c>
      <c r="B4984" s="62" t="s">
        <v>27</v>
      </c>
      <c r="C4984" s="62" t="s">
        <v>43</v>
      </c>
      <c r="D4984" s="16">
        <v>31</v>
      </c>
    </row>
    <row r="4985" spans="1:4" x14ac:dyDescent="0.25">
      <c r="A4985" s="69">
        <v>44161</v>
      </c>
      <c r="B4985" s="62" t="s">
        <v>27</v>
      </c>
      <c r="C4985" s="62" t="s">
        <v>28</v>
      </c>
      <c r="D4985" s="16">
        <v>1</v>
      </c>
    </row>
    <row r="4986" spans="1:4" x14ac:dyDescent="0.25">
      <c r="A4986" s="69">
        <v>44161</v>
      </c>
      <c r="B4986" s="62" t="s">
        <v>51</v>
      </c>
      <c r="C4986" s="62" t="s">
        <v>681</v>
      </c>
      <c r="D4986" s="16">
        <v>2</v>
      </c>
    </row>
    <row r="4987" spans="1:4" x14ac:dyDescent="0.25">
      <c r="A4987" s="69">
        <v>44161</v>
      </c>
      <c r="B4987" s="62" t="s">
        <v>51</v>
      </c>
      <c r="C4987" s="62" t="s">
        <v>51</v>
      </c>
      <c r="D4987" s="16">
        <v>8</v>
      </c>
    </row>
    <row r="4988" spans="1:4" x14ac:dyDescent="0.25">
      <c r="A4988" s="69">
        <v>44161</v>
      </c>
      <c r="B4988" s="62" t="s">
        <v>10</v>
      </c>
      <c r="C4988" s="62" t="s">
        <v>10</v>
      </c>
      <c r="D4988" s="16">
        <v>3</v>
      </c>
    </row>
    <row r="4989" spans="1:4" x14ac:dyDescent="0.25">
      <c r="A4989" s="69">
        <v>44162</v>
      </c>
      <c r="B4989" s="62" t="s">
        <v>14</v>
      </c>
      <c r="C4989" s="75" t="s">
        <v>14</v>
      </c>
      <c r="D4989" s="16">
        <v>10</v>
      </c>
    </row>
    <row r="4990" spans="1:4" x14ac:dyDescent="0.25">
      <c r="A4990" s="69">
        <v>44162</v>
      </c>
      <c r="B4990" s="62" t="s">
        <v>14</v>
      </c>
      <c r="C4990" s="75" t="s">
        <v>16</v>
      </c>
      <c r="D4990" s="16">
        <v>3</v>
      </c>
    </row>
    <row r="4991" spans="1:4" x14ac:dyDescent="0.25">
      <c r="A4991" s="69">
        <v>44162</v>
      </c>
      <c r="B4991" s="62" t="s">
        <v>14</v>
      </c>
      <c r="C4991" s="75" t="s">
        <v>86</v>
      </c>
      <c r="D4991" s="16">
        <v>1</v>
      </c>
    </row>
    <row r="4992" spans="1:4" x14ac:dyDescent="0.25">
      <c r="A4992" s="69">
        <v>44162</v>
      </c>
      <c r="B4992" s="62" t="s">
        <v>20</v>
      </c>
      <c r="C4992" s="75" t="s">
        <v>20</v>
      </c>
      <c r="D4992" s="16">
        <v>46</v>
      </c>
    </row>
    <row r="4993" spans="1:4" x14ac:dyDescent="0.25">
      <c r="A4993" s="69">
        <v>44162</v>
      </c>
      <c r="B4993" s="62" t="s">
        <v>13</v>
      </c>
      <c r="C4993" s="75" t="s">
        <v>321</v>
      </c>
      <c r="D4993" s="16">
        <v>1</v>
      </c>
    </row>
    <row r="4994" spans="1:4" x14ac:dyDescent="0.25">
      <c r="A4994" s="69">
        <v>44162</v>
      </c>
      <c r="B4994" s="62" t="s">
        <v>13</v>
      </c>
      <c r="C4994" s="75" t="s">
        <v>95</v>
      </c>
      <c r="D4994" s="16">
        <v>1</v>
      </c>
    </row>
    <row r="4995" spans="1:4" x14ac:dyDescent="0.25">
      <c r="A4995" s="69">
        <v>44162</v>
      </c>
      <c r="B4995" s="62" t="s">
        <v>13</v>
      </c>
      <c r="C4995" s="75" t="s">
        <v>13</v>
      </c>
      <c r="D4995" s="16">
        <v>3</v>
      </c>
    </row>
    <row r="4996" spans="1:4" x14ac:dyDescent="0.25">
      <c r="A4996" s="69">
        <v>44162</v>
      </c>
      <c r="B4996" s="62" t="s">
        <v>13</v>
      </c>
      <c r="C4996" s="75" t="s">
        <v>674</v>
      </c>
      <c r="D4996" s="16">
        <v>1</v>
      </c>
    </row>
    <row r="4997" spans="1:4" x14ac:dyDescent="0.25">
      <c r="A4997" s="69">
        <v>44162</v>
      </c>
      <c r="B4997" s="62" t="s">
        <v>13</v>
      </c>
      <c r="C4997" s="75" t="s">
        <v>226</v>
      </c>
      <c r="D4997" s="16">
        <v>1</v>
      </c>
    </row>
    <row r="4998" spans="1:4" x14ac:dyDescent="0.25">
      <c r="A4998" s="69">
        <v>44162</v>
      </c>
      <c r="B4998" s="62" t="s">
        <v>13</v>
      </c>
      <c r="C4998" s="75" t="s">
        <v>223</v>
      </c>
      <c r="D4998" s="16">
        <v>1</v>
      </c>
    </row>
    <row r="4999" spans="1:4" x14ac:dyDescent="0.25">
      <c r="A4999" s="69">
        <v>44162</v>
      </c>
      <c r="B4999" s="62" t="s">
        <v>24</v>
      </c>
      <c r="C4999" s="75" t="s">
        <v>23</v>
      </c>
      <c r="D4999" s="16">
        <v>18</v>
      </c>
    </row>
    <row r="5000" spans="1:4" x14ac:dyDescent="0.25">
      <c r="A5000" s="69">
        <v>44162</v>
      </c>
      <c r="B5000" s="62" t="s">
        <v>24</v>
      </c>
      <c r="C5000" s="75" t="s">
        <v>936</v>
      </c>
      <c r="D5000" s="16">
        <v>1</v>
      </c>
    </row>
    <row r="5001" spans="1:4" x14ac:dyDescent="0.25">
      <c r="A5001" s="69">
        <v>44162</v>
      </c>
      <c r="B5001" s="62" t="s">
        <v>24</v>
      </c>
      <c r="C5001" s="75" t="s">
        <v>24</v>
      </c>
      <c r="D5001" s="16">
        <v>8</v>
      </c>
    </row>
    <row r="5002" spans="1:4" x14ac:dyDescent="0.25">
      <c r="A5002" s="69">
        <v>44162</v>
      </c>
      <c r="B5002" s="62" t="s">
        <v>24</v>
      </c>
      <c r="C5002" s="75" t="s">
        <v>765</v>
      </c>
      <c r="D5002" s="16">
        <v>1</v>
      </c>
    </row>
    <row r="5003" spans="1:4" x14ac:dyDescent="0.25">
      <c r="A5003" s="69">
        <v>44162</v>
      </c>
      <c r="B5003" s="62" t="s">
        <v>24</v>
      </c>
      <c r="C5003" s="75" t="s">
        <v>37</v>
      </c>
      <c r="D5003" s="16">
        <v>1</v>
      </c>
    </row>
    <row r="5004" spans="1:4" x14ac:dyDescent="0.25">
      <c r="A5004" s="69">
        <v>44162</v>
      </c>
      <c r="B5004" s="62" t="s">
        <v>24</v>
      </c>
      <c r="C5004" s="75" t="s">
        <v>36</v>
      </c>
      <c r="D5004" s="16">
        <v>1</v>
      </c>
    </row>
    <row r="5005" spans="1:4" x14ac:dyDescent="0.25">
      <c r="A5005" s="69">
        <v>44162</v>
      </c>
      <c r="B5005" s="62" t="s">
        <v>47</v>
      </c>
      <c r="C5005" s="62" t="s">
        <v>47</v>
      </c>
      <c r="D5005" s="16">
        <v>0</v>
      </c>
    </row>
    <row r="5006" spans="1:4" x14ac:dyDescent="0.25">
      <c r="A5006" s="69">
        <v>44162</v>
      </c>
      <c r="B5006" s="62" t="s">
        <v>48</v>
      </c>
      <c r="C5006" s="62" t="s">
        <v>48</v>
      </c>
      <c r="D5006" s="16">
        <v>0</v>
      </c>
    </row>
    <row r="5007" spans="1:4" x14ac:dyDescent="0.25">
      <c r="A5007" s="69">
        <v>44162</v>
      </c>
      <c r="B5007" s="62" t="s">
        <v>7</v>
      </c>
      <c r="C5007" s="62" t="s">
        <v>116</v>
      </c>
      <c r="D5007" s="16">
        <v>1</v>
      </c>
    </row>
    <row r="5008" spans="1:4" x14ac:dyDescent="0.25">
      <c r="A5008" s="69">
        <v>44162</v>
      </c>
      <c r="B5008" s="62" t="s">
        <v>7</v>
      </c>
      <c r="C5008" s="62" t="s">
        <v>7</v>
      </c>
      <c r="D5008" s="16">
        <v>2</v>
      </c>
    </row>
    <row r="5009" spans="1:4" x14ac:dyDescent="0.25">
      <c r="A5009" s="69">
        <v>44162</v>
      </c>
      <c r="B5009" s="62" t="s">
        <v>9</v>
      </c>
      <c r="C5009" s="75" t="s">
        <v>613</v>
      </c>
      <c r="D5009" s="16">
        <v>2</v>
      </c>
    </row>
    <row r="5010" spans="1:4" x14ac:dyDescent="0.25">
      <c r="A5010" s="69">
        <v>44162</v>
      </c>
      <c r="B5010" s="62" t="s">
        <v>9</v>
      </c>
      <c r="C5010" s="75" t="s">
        <v>365</v>
      </c>
      <c r="D5010" s="16">
        <v>1</v>
      </c>
    </row>
    <row r="5011" spans="1:4" x14ac:dyDescent="0.25">
      <c r="A5011" s="69">
        <v>44162</v>
      </c>
      <c r="B5011" s="62" t="s">
        <v>9</v>
      </c>
      <c r="C5011" s="62" t="s">
        <v>9</v>
      </c>
      <c r="D5011" s="16">
        <v>18</v>
      </c>
    </row>
    <row r="5012" spans="1:4" x14ac:dyDescent="0.25">
      <c r="A5012" s="69">
        <v>44162</v>
      </c>
      <c r="B5012" s="62" t="s">
        <v>9</v>
      </c>
      <c r="C5012" s="75" t="s">
        <v>17</v>
      </c>
      <c r="D5012" s="16">
        <v>4</v>
      </c>
    </row>
    <row r="5013" spans="1:4" x14ac:dyDescent="0.25">
      <c r="A5013" s="69">
        <v>44162</v>
      </c>
      <c r="B5013" s="62" t="s">
        <v>9</v>
      </c>
      <c r="C5013" s="75" t="s">
        <v>149</v>
      </c>
      <c r="D5013" s="16">
        <v>1</v>
      </c>
    </row>
    <row r="5014" spans="1:4" x14ac:dyDescent="0.25">
      <c r="A5014" s="69">
        <v>44162</v>
      </c>
      <c r="B5014" s="62" t="s">
        <v>9</v>
      </c>
      <c r="C5014" s="75" t="s">
        <v>145</v>
      </c>
      <c r="D5014" s="16">
        <v>1</v>
      </c>
    </row>
    <row r="5015" spans="1:4" x14ac:dyDescent="0.25">
      <c r="A5015" s="69">
        <v>44162</v>
      </c>
      <c r="B5015" s="62" t="s">
        <v>15</v>
      </c>
      <c r="C5015" s="62" t="s">
        <v>109</v>
      </c>
      <c r="D5015" s="16">
        <v>2</v>
      </c>
    </row>
    <row r="5016" spans="1:4" x14ac:dyDescent="0.25">
      <c r="A5016" s="69">
        <v>44162</v>
      </c>
      <c r="B5016" s="62" t="s">
        <v>15</v>
      </c>
      <c r="C5016" s="62" t="s">
        <v>61</v>
      </c>
      <c r="D5016" s="16">
        <v>1</v>
      </c>
    </row>
    <row r="5017" spans="1:4" x14ac:dyDescent="0.25">
      <c r="A5017" s="69">
        <v>44162</v>
      </c>
      <c r="B5017" s="62" t="s">
        <v>11</v>
      </c>
      <c r="C5017" s="75" t="s">
        <v>11</v>
      </c>
      <c r="D5017" s="16">
        <v>7</v>
      </c>
    </row>
    <row r="5018" spans="1:4" x14ac:dyDescent="0.25">
      <c r="A5018" s="69">
        <v>44162</v>
      </c>
      <c r="B5018" s="62" t="s">
        <v>11</v>
      </c>
      <c r="C5018" s="75" t="s">
        <v>135</v>
      </c>
      <c r="D5018" s="16">
        <v>4</v>
      </c>
    </row>
    <row r="5019" spans="1:4" x14ac:dyDescent="0.25">
      <c r="A5019" s="69">
        <v>44162</v>
      </c>
      <c r="B5019" s="62" t="s">
        <v>12</v>
      </c>
      <c r="C5019" s="75" t="s">
        <v>117</v>
      </c>
      <c r="D5019" s="16">
        <v>1</v>
      </c>
    </row>
    <row r="5020" spans="1:4" x14ac:dyDescent="0.25">
      <c r="A5020" s="69">
        <v>44162</v>
      </c>
      <c r="B5020" s="62" t="s">
        <v>12</v>
      </c>
      <c r="C5020" s="75" t="s">
        <v>12</v>
      </c>
      <c r="D5020" s="16">
        <v>10</v>
      </c>
    </row>
    <row r="5021" spans="1:4" x14ac:dyDescent="0.25">
      <c r="A5021" s="69">
        <v>44162</v>
      </c>
      <c r="B5021" s="75" t="s">
        <v>8</v>
      </c>
      <c r="C5021" s="75" t="s">
        <v>230</v>
      </c>
      <c r="D5021" s="16">
        <v>1</v>
      </c>
    </row>
    <row r="5022" spans="1:4" x14ac:dyDescent="0.25">
      <c r="A5022" s="69">
        <v>44162</v>
      </c>
      <c r="B5022" s="75" t="s">
        <v>8</v>
      </c>
      <c r="C5022" s="75" t="s">
        <v>59</v>
      </c>
      <c r="D5022" s="16">
        <v>5</v>
      </c>
    </row>
    <row r="5023" spans="1:4" x14ac:dyDescent="0.25">
      <c r="A5023" s="69">
        <v>44162</v>
      </c>
      <c r="B5023" s="75" t="s">
        <v>8</v>
      </c>
      <c r="C5023" s="75" t="s">
        <v>935</v>
      </c>
      <c r="D5023" s="16">
        <v>1</v>
      </c>
    </row>
    <row r="5024" spans="1:4" x14ac:dyDescent="0.25">
      <c r="A5024" s="69">
        <v>44162</v>
      </c>
      <c r="B5024" s="75" t="s">
        <v>8</v>
      </c>
      <c r="C5024" s="75" t="s">
        <v>40</v>
      </c>
      <c r="D5024" s="16">
        <v>3</v>
      </c>
    </row>
    <row r="5025" spans="1:4" x14ac:dyDescent="0.25">
      <c r="A5025" s="69">
        <v>44162</v>
      </c>
      <c r="B5025" s="75" t="s">
        <v>8</v>
      </c>
      <c r="C5025" s="75" t="s">
        <v>8</v>
      </c>
      <c r="D5025" s="16">
        <v>64</v>
      </c>
    </row>
    <row r="5026" spans="1:4" x14ac:dyDescent="0.25">
      <c r="A5026" s="69">
        <v>44162</v>
      </c>
      <c r="B5026" s="75" t="s">
        <v>8</v>
      </c>
      <c r="C5026" s="75" t="s">
        <v>31</v>
      </c>
      <c r="D5026" s="16">
        <v>2</v>
      </c>
    </row>
    <row r="5027" spans="1:4" x14ac:dyDescent="0.25">
      <c r="A5027" s="69">
        <v>44162</v>
      </c>
      <c r="B5027" s="75" t="s">
        <v>8</v>
      </c>
      <c r="C5027" s="75" t="s">
        <v>81</v>
      </c>
      <c r="D5027" s="16">
        <v>1</v>
      </c>
    </row>
    <row r="5028" spans="1:4" x14ac:dyDescent="0.25">
      <c r="A5028" s="69">
        <v>44162</v>
      </c>
      <c r="B5028" s="75" t="s">
        <v>8</v>
      </c>
      <c r="C5028" s="75" t="s">
        <v>112</v>
      </c>
      <c r="D5028" s="16">
        <v>2</v>
      </c>
    </row>
    <row r="5029" spans="1:4" x14ac:dyDescent="0.25">
      <c r="A5029" s="69">
        <v>44162</v>
      </c>
      <c r="B5029" s="62" t="s">
        <v>49</v>
      </c>
      <c r="C5029" s="62" t="s">
        <v>215</v>
      </c>
      <c r="D5029" s="16">
        <v>1</v>
      </c>
    </row>
    <row r="5030" spans="1:4" x14ac:dyDescent="0.25">
      <c r="A5030" s="69">
        <v>44162</v>
      </c>
      <c r="B5030" s="62" t="s">
        <v>49</v>
      </c>
      <c r="C5030" s="62" t="s">
        <v>49</v>
      </c>
      <c r="D5030" s="16">
        <v>1</v>
      </c>
    </row>
    <row r="5031" spans="1:4" x14ac:dyDescent="0.25">
      <c r="A5031" s="69">
        <v>44162</v>
      </c>
      <c r="B5031" s="62" t="s">
        <v>50</v>
      </c>
      <c r="C5031" s="80" t="s">
        <v>368</v>
      </c>
      <c r="D5031" s="16">
        <v>0</v>
      </c>
    </row>
    <row r="5032" spans="1:4" x14ac:dyDescent="0.25">
      <c r="A5032" s="69">
        <v>44162</v>
      </c>
      <c r="B5032" s="62" t="s">
        <v>27</v>
      </c>
      <c r="C5032" s="75" t="s">
        <v>141</v>
      </c>
      <c r="D5032" s="16">
        <v>3</v>
      </c>
    </row>
    <row r="5033" spans="1:4" x14ac:dyDescent="0.25">
      <c r="A5033" s="69">
        <v>44162</v>
      </c>
      <c r="B5033" s="62" t="s">
        <v>27</v>
      </c>
      <c r="C5033" s="75" t="s">
        <v>43</v>
      </c>
      <c r="D5033" s="16">
        <v>35</v>
      </c>
    </row>
    <row r="5034" spans="1:4" x14ac:dyDescent="0.25">
      <c r="A5034" s="69">
        <v>44162</v>
      </c>
      <c r="B5034" s="62" t="s">
        <v>51</v>
      </c>
      <c r="C5034" s="75" t="s">
        <v>681</v>
      </c>
      <c r="D5034" s="16">
        <v>1</v>
      </c>
    </row>
    <row r="5035" spans="1:4" x14ac:dyDescent="0.25">
      <c r="A5035" s="69">
        <v>44162</v>
      </c>
      <c r="B5035" s="62" t="s">
        <v>51</v>
      </c>
      <c r="C5035" s="75" t="s">
        <v>51</v>
      </c>
      <c r="D5035" s="16">
        <v>15</v>
      </c>
    </row>
    <row r="5036" spans="1:4" x14ac:dyDescent="0.25">
      <c r="A5036" s="69">
        <v>44162</v>
      </c>
      <c r="B5036" s="62" t="s">
        <v>10</v>
      </c>
      <c r="C5036" s="62" t="s">
        <v>10</v>
      </c>
      <c r="D5036" s="16">
        <v>0</v>
      </c>
    </row>
    <row r="5037" spans="1:4" x14ac:dyDescent="0.25">
      <c r="A5037" s="69">
        <v>44163</v>
      </c>
      <c r="B5037" s="62" t="s">
        <v>14</v>
      </c>
      <c r="C5037" s="62" t="s">
        <v>14</v>
      </c>
      <c r="D5037" s="16">
        <v>2</v>
      </c>
    </row>
    <row r="5038" spans="1:4" x14ac:dyDescent="0.25">
      <c r="A5038" s="69">
        <v>44163</v>
      </c>
      <c r="B5038" s="62" t="s">
        <v>14</v>
      </c>
      <c r="C5038" s="62" t="s">
        <v>16</v>
      </c>
      <c r="D5038" s="16">
        <v>4</v>
      </c>
    </row>
    <row r="5039" spans="1:4" x14ac:dyDescent="0.25">
      <c r="A5039" s="69">
        <v>44163</v>
      </c>
      <c r="B5039" s="62" t="s">
        <v>14</v>
      </c>
      <c r="C5039" s="62" t="s">
        <v>86</v>
      </c>
      <c r="D5039" s="16">
        <v>2</v>
      </c>
    </row>
    <row r="5040" spans="1:4" x14ac:dyDescent="0.25">
      <c r="A5040" s="69">
        <v>44163</v>
      </c>
      <c r="B5040" s="62" t="s">
        <v>20</v>
      </c>
      <c r="C5040" s="62" t="s">
        <v>20</v>
      </c>
      <c r="D5040" s="16">
        <v>74</v>
      </c>
    </row>
    <row r="5041" spans="1:4" x14ac:dyDescent="0.25">
      <c r="A5041" s="69">
        <v>44163</v>
      </c>
      <c r="B5041" s="62" t="s">
        <v>20</v>
      </c>
      <c r="C5041" s="62" t="s">
        <v>652</v>
      </c>
      <c r="D5041" s="16">
        <v>2</v>
      </c>
    </row>
    <row r="5042" spans="1:4" x14ac:dyDescent="0.25">
      <c r="A5042" s="69">
        <v>44163</v>
      </c>
      <c r="B5042" s="62" t="s">
        <v>13</v>
      </c>
      <c r="C5042" s="62" t="s">
        <v>13</v>
      </c>
      <c r="D5042" s="16">
        <v>3</v>
      </c>
    </row>
    <row r="5043" spans="1:4" x14ac:dyDescent="0.25">
      <c r="A5043" s="69">
        <v>44163</v>
      </c>
      <c r="B5043" s="62" t="s">
        <v>13</v>
      </c>
      <c r="C5043" s="62" t="s">
        <v>674</v>
      </c>
      <c r="D5043" s="16">
        <v>1</v>
      </c>
    </row>
    <row r="5044" spans="1:4" x14ac:dyDescent="0.25">
      <c r="A5044" s="69">
        <v>44163</v>
      </c>
      <c r="B5044" s="62" t="s">
        <v>13</v>
      </c>
      <c r="C5044" s="62" t="s">
        <v>223</v>
      </c>
      <c r="D5044" s="16">
        <v>6</v>
      </c>
    </row>
    <row r="5045" spans="1:4" x14ac:dyDescent="0.25">
      <c r="A5045" s="69">
        <v>44163</v>
      </c>
      <c r="B5045" s="62" t="s">
        <v>24</v>
      </c>
      <c r="C5045" s="62" t="s">
        <v>23</v>
      </c>
      <c r="D5045" s="16">
        <v>27</v>
      </c>
    </row>
    <row r="5046" spans="1:4" x14ac:dyDescent="0.25">
      <c r="A5046" s="69">
        <v>44163</v>
      </c>
      <c r="B5046" s="62" t="s">
        <v>24</v>
      </c>
      <c r="C5046" s="62" t="s">
        <v>24</v>
      </c>
      <c r="D5046" s="16">
        <v>4</v>
      </c>
    </row>
    <row r="5047" spans="1:4" x14ac:dyDescent="0.25">
      <c r="A5047" s="69">
        <v>44163</v>
      </c>
      <c r="B5047" s="62" t="s">
        <v>47</v>
      </c>
      <c r="C5047" s="62" t="s">
        <v>47</v>
      </c>
      <c r="D5047" s="16">
        <v>2</v>
      </c>
    </row>
    <row r="5048" spans="1:4" x14ac:dyDescent="0.25">
      <c r="A5048" s="69">
        <v>44163</v>
      </c>
      <c r="B5048" s="62" t="s">
        <v>48</v>
      </c>
      <c r="C5048" s="62" t="s">
        <v>48</v>
      </c>
      <c r="D5048" s="16">
        <v>0</v>
      </c>
    </row>
    <row r="5049" spans="1:4" x14ac:dyDescent="0.25">
      <c r="A5049" s="69">
        <v>44163</v>
      </c>
      <c r="B5049" s="62" t="s">
        <v>7</v>
      </c>
      <c r="C5049" s="62" t="s">
        <v>7</v>
      </c>
      <c r="D5049" s="16">
        <v>5</v>
      </c>
    </row>
    <row r="5050" spans="1:4" x14ac:dyDescent="0.25">
      <c r="A5050" s="69">
        <v>44163</v>
      </c>
      <c r="B5050" s="62" t="s">
        <v>9</v>
      </c>
      <c r="C5050" s="62" t="s">
        <v>9</v>
      </c>
      <c r="D5050" s="16">
        <v>31</v>
      </c>
    </row>
    <row r="5051" spans="1:4" x14ac:dyDescent="0.25">
      <c r="A5051" s="69">
        <v>44163</v>
      </c>
      <c r="B5051" s="62" t="s">
        <v>9</v>
      </c>
      <c r="C5051" s="62" t="s">
        <v>149</v>
      </c>
      <c r="D5051" s="16">
        <v>1</v>
      </c>
    </row>
    <row r="5052" spans="1:4" x14ac:dyDescent="0.25">
      <c r="A5052" s="69">
        <v>44163</v>
      </c>
      <c r="B5052" s="62" t="s">
        <v>15</v>
      </c>
      <c r="C5052" s="62" t="s">
        <v>15</v>
      </c>
      <c r="D5052" s="16">
        <v>0</v>
      </c>
    </row>
    <row r="5053" spans="1:4" x14ac:dyDescent="0.25">
      <c r="A5053" s="69">
        <v>44163</v>
      </c>
      <c r="B5053" s="62" t="s">
        <v>11</v>
      </c>
      <c r="C5053" s="62" t="s">
        <v>11</v>
      </c>
      <c r="D5053" s="16">
        <v>6</v>
      </c>
    </row>
    <row r="5054" spans="1:4" x14ac:dyDescent="0.25">
      <c r="A5054" s="69">
        <v>44163</v>
      </c>
      <c r="B5054" s="62" t="s">
        <v>11</v>
      </c>
      <c r="C5054" s="62" t="s">
        <v>135</v>
      </c>
      <c r="D5054" s="16">
        <v>5</v>
      </c>
    </row>
    <row r="5055" spans="1:4" x14ac:dyDescent="0.25">
      <c r="A5055" s="69">
        <v>44163</v>
      </c>
      <c r="B5055" s="62" t="s">
        <v>12</v>
      </c>
      <c r="C5055" s="62" t="s">
        <v>117</v>
      </c>
      <c r="D5055" s="16">
        <v>1</v>
      </c>
    </row>
    <row r="5056" spans="1:4" x14ac:dyDescent="0.25">
      <c r="A5056" s="69">
        <v>44163</v>
      </c>
      <c r="B5056" s="62" t="s">
        <v>8</v>
      </c>
      <c r="C5056" s="62" t="s">
        <v>74</v>
      </c>
      <c r="D5056" s="16">
        <v>2</v>
      </c>
    </row>
    <row r="5057" spans="1:4" x14ac:dyDescent="0.25">
      <c r="A5057" s="69">
        <v>44163</v>
      </c>
      <c r="B5057" s="62" t="s">
        <v>8</v>
      </c>
      <c r="C5057" s="62" t="s">
        <v>939</v>
      </c>
      <c r="D5057" s="16">
        <v>1</v>
      </c>
    </row>
    <row r="5058" spans="1:4" x14ac:dyDescent="0.25">
      <c r="A5058" s="69">
        <v>44163</v>
      </c>
      <c r="B5058" s="62" t="s">
        <v>8</v>
      </c>
      <c r="C5058" s="62" t="s">
        <v>230</v>
      </c>
      <c r="D5058" s="16">
        <v>6</v>
      </c>
    </row>
    <row r="5059" spans="1:4" x14ac:dyDescent="0.25">
      <c r="A5059" s="69">
        <v>44163</v>
      </c>
      <c r="B5059" s="62" t="s">
        <v>8</v>
      </c>
      <c r="C5059" s="62" t="s">
        <v>940</v>
      </c>
      <c r="D5059" s="16">
        <v>1</v>
      </c>
    </row>
    <row r="5060" spans="1:4" x14ac:dyDescent="0.25">
      <c r="A5060" s="69">
        <v>44163</v>
      </c>
      <c r="B5060" s="62" t="s">
        <v>8</v>
      </c>
      <c r="C5060" s="62" t="s">
        <v>59</v>
      </c>
      <c r="D5060" s="16">
        <v>2</v>
      </c>
    </row>
    <row r="5061" spans="1:4" x14ac:dyDescent="0.25">
      <c r="A5061" s="69">
        <v>44163</v>
      </c>
      <c r="B5061" s="62" t="s">
        <v>8</v>
      </c>
      <c r="C5061" s="62" t="s">
        <v>134</v>
      </c>
      <c r="D5061" s="16">
        <v>1</v>
      </c>
    </row>
    <row r="5062" spans="1:4" x14ac:dyDescent="0.25">
      <c r="A5062" s="69">
        <v>44163</v>
      </c>
      <c r="B5062" s="62" t="s">
        <v>8</v>
      </c>
      <c r="C5062" s="62" t="s">
        <v>205</v>
      </c>
      <c r="D5062" s="16">
        <v>10</v>
      </c>
    </row>
    <row r="5063" spans="1:4" x14ac:dyDescent="0.25">
      <c r="A5063" s="69">
        <v>44163</v>
      </c>
      <c r="B5063" s="62" t="s">
        <v>8</v>
      </c>
      <c r="C5063" s="62" t="s">
        <v>40</v>
      </c>
      <c r="D5063" s="16">
        <v>1</v>
      </c>
    </row>
    <row r="5064" spans="1:4" x14ac:dyDescent="0.25">
      <c r="A5064" s="69">
        <v>44163</v>
      </c>
      <c r="B5064" s="62" t="s">
        <v>8</v>
      </c>
      <c r="C5064" s="62" t="s">
        <v>8</v>
      </c>
      <c r="D5064" s="16">
        <v>48</v>
      </c>
    </row>
    <row r="5065" spans="1:4" x14ac:dyDescent="0.25">
      <c r="A5065" s="69">
        <v>44163</v>
      </c>
      <c r="B5065" s="62" t="s">
        <v>8</v>
      </c>
      <c r="C5065" s="62" t="s">
        <v>187</v>
      </c>
      <c r="D5065" s="16">
        <v>1</v>
      </c>
    </row>
    <row r="5066" spans="1:4" x14ac:dyDescent="0.25">
      <c r="A5066" s="69">
        <v>44163</v>
      </c>
      <c r="B5066" s="62" t="s">
        <v>8</v>
      </c>
      <c r="C5066" s="62" t="s">
        <v>31</v>
      </c>
      <c r="D5066" s="16">
        <v>3</v>
      </c>
    </row>
    <row r="5067" spans="1:4" x14ac:dyDescent="0.25">
      <c r="A5067" s="69">
        <v>44163</v>
      </c>
      <c r="B5067" s="62" t="s">
        <v>8</v>
      </c>
      <c r="C5067" s="62" t="s">
        <v>112</v>
      </c>
      <c r="D5067" s="16">
        <v>4</v>
      </c>
    </row>
    <row r="5068" spans="1:4" x14ac:dyDescent="0.25">
      <c r="A5068" s="69">
        <v>44163</v>
      </c>
      <c r="B5068" s="62" t="s">
        <v>49</v>
      </c>
      <c r="C5068" s="62" t="s">
        <v>49</v>
      </c>
      <c r="D5068" s="16">
        <v>0</v>
      </c>
    </row>
    <row r="5069" spans="1:4" x14ac:dyDescent="0.25">
      <c r="A5069" s="69">
        <v>44163</v>
      </c>
      <c r="B5069" s="62" t="s">
        <v>50</v>
      </c>
      <c r="C5069" s="62" t="s">
        <v>232</v>
      </c>
      <c r="D5069" s="16">
        <v>2</v>
      </c>
    </row>
    <row r="5070" spans="1:4" x14ac:dyDescent="0.25">
      <c r="A5070" s="69">
        <v>44163</v>
      </c>
      <c r="B5070" s="62" t="s">
        <v>27</v>
      </c>
      <c r="C5070" s="62" t="s">
        <v>141</v>
      </c>
      <c r="D5070" s="16">
        <v>8</v>
      </c>
    </row>
    <row r="5071" spans="1:4" x14ac:dyDescent="0.25">
      <c r="A5071" s="69">
        <v>44163</v>
      </c>
      <c r="B5071" s="62" t="s">
        <v>27</v>
      </c>
      <c r="C5071" s="62" t="s">
        <v>43</v>
      </c>
      <c r="D5071" s="16">
        <v>37</v>
      </c>
    </row>
    <row r="5072" spans="1:4" x14ac:dyDescent="0.25">
      <c r="A5072" s="69">
        <v>44163</v>
      </c>
      <c r="B5072" s="62" t="s">
        <v>27</v>
      </c>
      <c r="C5072" s="62" t="s">
        <v>28</v>
      </c>
      <c r="D5072" s="16">
        <v>1</v>
      </c>
    </row>
    <row r="5073" spans="1:4" x14ac:dyDescent="0.25">
      <c r="A5073" s="69">
        <v>44163</v>
      </c>
      <c r="B5073" s="62" t="s">
        <v>51</v>
      </c>
      <c r="C5073" s="62" t="s">
        <v>51</v>
      </c>
      <c r="D5073" s="16">
        <v>6</v>
      </c>
    </row>
    <row r="5074" spans="1:4" x14ac:dyDescent="0.25">
      <c r="A5074" s="69">
        <v>44163</v>
      </c>
      <c r="B5074" s="62" t="s">
        <v>10</v>
      </c>
      <c r="C5074" s="62" t="s">
        <v>10</v>
      </c>
      <c r="D5074" s="16">
        <v>2</v>
      </c>
    </row>
    <row r="5075" spans="1:4" x14ac:dyDescent="0.25">
      <c r="A5075" s="69">
        <v>44164</v>
      </c>
      <c r="B5075" s="75" t="s">
        <v>14</v>
      </c>
      <c r="C5075" s="75" t="s">
        <v>14</v>
      </c>
      <c r="D5075" s="16">
        <v>0</v>
      </c>
    </row>
    <row r="5076" spans="1:4" x14ac:dyDescent="0.25">
      <c r="A5076" s="69">
        <v>44164</v>
      </c>
      <c r="B5076" s="62" t="s">
        <v>14</v>
      </c>
      <c r="C5076" s="62" t="s">
        <v>14</v>
      </c>
      <c r="D5076" s="16">
        <v>0</v>
      </c>
    </row>
    <row r="5077" spans="1:4" x14ac:dyDescent="0.25">
      <c r="A5077" s="69">
        <v>44164</v>
      </c>
      <c r="B5077" s="62" t="s">
        <v>20</v>
      </c>
      <c r="C5077" s="62" t="s">
        <v>20</v>
      </c>
      <c r="D5077" s="16">
        <v>0</v>
      </c>
    </row>
    <row r="5078" spans="1:4" x14ac:dyDescent="0.25">
      <c r="A5078" s="69">
        <v>44164</v>
      </c>
      <c r="B5078" s="62" t="s">
        <v>20</v>
      </c>
      <c r="C5078" s="62" t="s">
        <v>20</v>
      </c>
      <c r="D5078" s="16">
        <v>0</v>
      </c>
    </row>
    <row r="5079" spans="1:4" x14ac:dyDescent="0.25">
      <c r="A5079" s="69">
        <v>44164</v>
      </c>
      <c r="B5079" s="62" t="s">
        <v>13</v>
      </c>
      <c r="C5079" s="62" t="s">
        <v>13</v>
      </c>
      <c r="D5079" s="16">
        <v>0</v>
      </c>
    </row>
    <row r="5080" spans="1:4" x14ac:dyDescent="0.25">
      <c r="A5080" s="69">
        <v>44164</v>
      </c>
      <c r="B5080" s="62" t="s">
        <v>13</v>
      </c>
      <c r="C5080" s="62" t="s">
        <v>13</v>
      </c>
      <c r="D5080" s="16">
        <v>0</v>
      </c>
    </row>
    <row r="5081" spans="1:4" x14ac:dyDescent="0.25">
      <c r="A5081" s="69">
        <v>44164</v>
      </c>
      <c r="B5081" s="62" t="s">
        <v>24</v>
      </c>
      <c r="C5081" s="62" t="s">
        <v>24</v>
      </c>
      <c r="D5081" s="16">
        <v>0</v>
      </c>
    </row>
    <row r="5082" spans="1:4" x14ac:dyDescent="0.25">
      <c r="A5082" s="69">
        <v>44164</v>
      </c>
      <c r="B5082" s="62" t="s">
        <v>24</v>
      </c>
      <c r="C5082" s="62" t="s">
        <v>24</v>
      </c>
      <c r="D5082" s="16">
        <v>0</v>
      </c>
    </row>
    <row r="5083" spans="1:4" x14ac:dyDescent="0.25">
      <c r="A5083" s="69">
        <v>44164</v>
      </c>
      <c r="B5083" s="62" t="s">
        <v>47</v>
      </c>
      <c r="C5083" s="62" t="s">
        <v>47</v>
      </c>
      <c r="D5083" s="16">
        <v>0</v>
      </c>
    </row>
    <row r="5084" spans="1:4" x14ac:dyDescent="0.25">
      <c r="A5084" s="69">
        <v>44164</v>
      </c>
      <c r="B5084" s="62" t="s">
        <v>47</v>
      </c>
      <c r="C5084" s="62" t="s">
        <v>47</v>
      </c>
      <c r="D5084" s="16">
        <v>0</v>
      </c>
    </row>
    <row r="5085" spans="1:4" x14ac:dyDescent="0.25">
      <c r="A5085" s="69">
        <v>44164</v>
      </c>
      <c r="B5085" s="62" t="s">
        <v>48</v>
      </c>
      <c r="C5085" s="62" t="s">
        <v>48</v>
      </c>
      <c r="D5085" s="16">
        <v>0</v>
      </c>
    </row>
    <row r="5086" spans="1:4" x14ac:dyDescent="0.25">
      <c r="A5086" s="69">
        <v>44164</v>
      </c>
      <c r="B5086" s="62" t="s">
        <v>48</v>
      </c>
      <c r="C5086" s="62" t="s">
        <v>48</v>
      </c>
      <c r="D5086" s="16">
        <v>0</v>
      </c>
    </row>
    <row r="5087" spans="1:4" x14ac:dyDescent="0.25">
      <c r="A5087" s="69">
        <v>44164</v>
      </c>
      <c r="B5087" s="62" t="s">
        <v>7</v>
      </c>
      <c r="C5087" s="62" t="s">
        <v>7</v>
      </c>
      <c r="D5087" s="16">
        <v>0</v>
      </c>
    </row>
    <row r="5088" spans="1:4" x14ac:dyDescent="0.25">
      <c r="A5088" s="69">
        <v>44164</v>
      </c>
      <c r="B5088" s="62" t="s">
        <v>7</v>
      </c>
      <c r="C5088" s="62" t="s">
        <v>7</v>
      </c>
      <c r="D5088" s="16">
        <v>0</v>
      </c>
    </row>
    <row r="5089" spans="1:4" x14ac:dyDescent="0.25">
      <c r="A5089" s="69">
        <v>44164</v>
      </c>
      <c r="B5089" s="62" t="s">
        <v>9</v>
      </c>
      <c r="C5089" s="62" t="s">
        <v>9</v>
      </c>
      <c r="D5089" s="16">
        <v>0</v>
      </c>
    </row>
    <row r="5090" spans="1:4" x14ac:dyDescent="0.25">
      <c r="A5090" s="69">
        <v>44164</v>
      </c>
      <c r="B5090" s="62" t="s">
        <v>9</v>
      </c>
      <c r="C5090" s="62" t="s">
        <v>9</v>
      </c>
      <c r="D5090" s="16">
        <v>0</v>
      </c>
    </row>
    <row r="5091" spans="1:4" x14ac:dyDescent="0.25">
      <c r="A5091" s="69">
        <v>44164</v>
      </c>
      <c r="B5091" s="62" t="s">
        <v>15</v>
      </c>
      <c r="C5091" s="62" t="s">
        <v>15</v>
      </c>
      <c r="D5091" s="16">
        <v>0</v>
      </c>
    </row>
    <row r="5092" spans="1:4" x14ac:dyDescent="0.25">
      <c r="A5092" s="69">
        <v>44164</v>
      </c>
      <c r="B5092" s="62" t="s">
        <v>15</v>
      </c>
      <c r="C5092" s="62" t="s">
        <v>15</v>
      </c>
      <c r="D5092" s="16">
        <v>0</v>
      </c>
    </row>
    <row r="5093" spans="1:4" x14ac:dyDescent="0.25">
      <c r="A5093" s="69">
        <v>44164</v>
      </c>
      <c r="B5093" s="62" t="s">
        <v>11</v>
      </c>
      <c r="C5093" s="62" t="s">
        <v>11</v>
      </c>
      <c r="D5093" s="16">
        <v>0</v>
      </c>
    </row>
    <row r="5094" spans="1:4" x14ac:dyDescent="0.25">
      <c r="A5094" s="69">
        <v>44164</v>
      </c>
      <c r="B5094" s="62" t="s">
        <v>11</v>
      </c>
      <c r="C5094" s="62" t="s">
        <v>11</v>
      </c>
      <c r="D5094" s="16">
        <v>0</v>
      </c>
    </row>
    <row r="5095" spans="1:4" x14ac:dyDescent="0.25">
      <c r="A5095" s="69">
        <v>44164</v>
      </c>
      <c r="B5095" s="62" t="s">
        <v>12</v>
      </c>
      <c r="C5095" s="62" t="s">
        <v>12</v>
      </c>
      <c r="D5095" s="16">
        <v>0</v>
      </c>
    </row>
    <row r="5096" spans="1:4" x14ac:dyDescent="0.25">
      <c r="A5096" s="69">
        <v>44164</v>
      </c>
      <c r="B5096" s="62" t="s">
        <v>12</v>
      </c>
      <c r="C5096" s="62" t="s">
        <v>12</v>
      </c>
      <c r="D5096" s="16">
        <v>0</v>
      </c>
    </row>
    <row r="5097" spans="1:4" x14ac:dyDescent="0.25">
      <c r="A5097" s="69">
        <v>44164</v>
      </c>
      <c r="B5097" s="75" t="s">
        <v>8</v>
      </c>
      <c r="C5097" s="75" t="s">
        <v>8</v>
      </c>
      <c r="D5097" s="16">
        <v>0</v>
      </c>
    </row>
    <row r="5098" spans="1:4" x14ac:dyDescent="0.25">
      <c r="A5098" s="69">
        <v>44164</v>
      </c>
      <c r="B5098" s="62" t="s">
        <v>8</v>
      </c>
      <c r="C5098" s="62" t="s">
        <v>8</v>
      </c>
      <c r="D5098" s="16">
        <v>0</v>
      </c>
    </row>
    <row r="5099" spans="1:4" x14ac:dyDescent="0.25">
      <c r="A5099" s="69">
        <v>44164</v>
      </c>
      <c r="B5099" s="62" t="s">
        <v>49</v>
      </c>
      <c r="C5099" s="62" t="s">
        <v>49</v>
      </c>
      <c r="D5099" s="16">
        <v>0</v>
      </c>
    </row>
    <row r="5100" spans="1:4" x14ac:dyDescent="0.25">
      <c r="A5100" s="69">
        <v>44164</v>
      </c>
      <c r="B5100" s="62" t="s">
        <v>49</v>
      </c>
      <c r="C5100" s="62" t="s">
        <v>49</v>
      </c>
      <c r="D5100" s="16">
        <v>0</v>
      </c>
    </row>
    <row r="5101" spans="1:4" x14ac:dyDescent="0.25">
      <c r="A5101" s="69">
        <v>44164</v>
      </c>
      <c r="B5101" s="62" t="s">
        <v>50</v>
      </c>
      <c r="C5101" s="80" t="s">
        <v>368</v>
      </c>
      <c r="D5101" s="16">
        <v>0</v>
      </c>
    </row>
    <row r="5102" spans="1:4" x14ac:dyDescent="0.25">
      <c r="A5102" s="69">
        <v>44164</v>
      </c>
      <c r="B5102" s="62" t="s">
        <v>50</v>
      </c>
      <c r="C5102" s="80" t="s">
        <v>368</v>
      </c>
      <c r="D5102" s="16">
        <v>0</v>
      </c>
    </row>
    <row r="5103" spans="1:4" x14ac:dyDescent="0.25">
      <c r="A5103" s="69">
        <v>44164</v>
      </c>
      <c r="B5103" s="62" t="s">
        <v>27</v>
      </c>
      <c r="C5103" s="62" t="s">
        <v>43</v>
      </c>
      <c r="D5103" s="16">
        <v>0</v>
      </c>
    </row>
    <row r="5104" spans="1:4" x14ac:dyDescent="0.25">
      <c r="A5104" s="69">
        <v>44164</v>
      </c>
      <c r="B5104" s="62" t="s">
        <v>27</v>
      </c>
      <c r="C5104" s="23" t="s">
        <v>43</v>
      </c>
      <c r="D5104" s="16">
        <v>0</v>
      </c>
    </row>
    <row r="5105" spans="1:4" x14ac:dyDescent="0.25">
      <c r="A5105" s="69">
        <v>44164</v>
      </c>
      <c r="B5105" s="62" t="s">
        <v>51</v>
      </c>
      <c r="C5105" s="62" t="s">
        <v>51</v>
      </c>
      <c r="D5105" s="16">
        <v>0</v>
      </c>
    </row>
    <row r="5106" spans="1:4" x14ac:dyDescent="0.25">
      <c r="A5106" s="69">
        <v>44164</v>
      </c>
      <c r="B5106" s="62" t="s">
        <v>51</v>
      </c>
      <c r="C5106" s="62" t="s">
        <v>51</v>
      </c>
      <c r="D5106" s="16">
        <v>0</v>
      </c>
    </row>
    <row r="5107" spans="1:4" x14ac:dyDescent="0.25">
      <c r="A5107" s="69">
        <v>44164</v>
      </c>
      <c r="B5107" s="62" t="s">
        <v>10</v>
      </c>
      <c r="C5107" s="62" t="s">
        <v>10</v>
      </c>
      <c r="D5107" s="16">
        <v>0</v>
      </c>
    </row>
    <row r="5108" spans="1:4" x14ac:dyDescent="0.25">
      <c r="A5108" s="69">
        <v>44164</v>
      </c>
      <c r="B5108" s="62" t="s">
        <v>10</v>
      </c>
      <c r="C5108" s="62" t="s">
        <v>10</v>
      </c>
      <c r="D5108" s="16">
        <v>0</v>
      </c>
    </row>
    <row r="5109" spans="1:4" x14ac:dyDescent="0.25">
      <c r="A5109" s="69">
        <v>44165</v>
      </c>
      <c r="B5109" s="75" t="s">
        <v>14</v>
      </c>
      <c r="C5109" s="75" t="s">
        <v>14</v>
      </c>
      <c r="D5109" s="16">
        <v>10</v>
      </c>
    </row>
    <row r="5110" spans="1:4" x14ac:dyDescent="0.25">
      <c r="A5110" s="69">
        <v>44165</v>
      </c>
      <c r="B5110" s="75" t="s">
        <v>14</v>
      </c>
      <c r="C5110" s="75" t="s">
        <v>16</v>
      </c>
      <c r="D5110" s="16">
        <v>1</v>
      </c>
    </row>
    <row r="5111" spans="1:4" x14ac:dyDescent="0.25">
      <c r="A5111" s="69">
        <v>44165</v>
      </c>
      <c r="B5111" s="75" t="s">
        <v>14</v>
      </c>
      <c r="C5111" s="75" t="s">
        <v>86</v>
      </c>
      <c r="D5111" s="16">
        <v>2</v>
      </c>
    </row>
    <row r="5112" spans="1:4" x14ac:dyDescent="0.25">
      <c r="A5112" s="69">
        <v>44165</v>
      </c>
      <c r="B5112" s="62" t="s">
        <v>20</v>
      </c>
      <c r="C5112" s="75" t="s">
        <v>20</v>
      </c>
      <c r="D5112" s="16">
        <v>64</v>
      </c>
    </row>
    <row r="5113" spans="1:4" x14ac:dyDescent="0.25">
      <c r="A5113" s="69">
        <v>44165</v>
      </c>
      <c r="B5113" s="62" t="s">
        <v>13</v>
      </c>
      <c r="C5113" s="75" t="s">
        <v>13</v>
      </c>
      <c r="D5113" s="16">
        <v>4</v>
      </c>
    </row>
    <row r="5114" spans="1:4" x14ac:dyDescent="0.25">
      <c r="A5114" s="69">
        <v>44165</v>
      </c>
      <c r="B5114" s="62" t="s">
        <v>13</v>
      </c>
      <c r="C5114" s="75" t="s">
        <v>226</v>
      </c>
      <c r="D5114" s="16">
        <v>2</v>
      </c>
    </row>
    <row r="5115" spans="1:4" x14ac:dyDescent="0.25">
      <c r="A5115" s="69">
        <v>44165</v>
      </c>
      <c r="B5115" s="62" t="s">
        <v>13</v>
      </c>
      <c r="C5115" s="75" t="s">
        <v>223</v>
      </c>
      <c r="D5115" s="16">
        <v>1</v>
      </c>
    </row>
    <row r="5116" spans="1:4" x14ac:dyDescent="0.25">
      <c r="A5116" s="69">
        <v>44165</v>
      </c>
      <c r="B5116" s="62" t="s">
        <v>24</v>
      </c>
      <c r="C5116" s="75" t="s">
        <v>23</v>
      </c>
      <c r="D5116" s="16">
        <v>25</v>
      </c>
    </row>
    <row r="5117" spans="1:4" x14ac:dyDescent="0.25">
      <c r="A5117" s="69">
        <v>44165</v>
      </c>
      <c r="B5117" s="62" t="s">
        <v>24</v>
      </c>
      <c r="C5117" s="75" t="s">
        <v>24</v>
      </c>
      <c r="D5117" s="16">
        <v>1</v>
      </c>
    </row>
    <row r="5118" spans="1:4" x14ac:dyDescent="0.25">
      <c r="A5118" s="69">
        <v>44165</v>
      </c>
      <c r="B5118" s="62" t="s">
        <v>47</v>
      </c>
      <c r="C5118" s="62" t="s">
        <v>47</v>
      </c>
      <c r="D5118" s="16">
        <v>0</v>
      </c>
    </row>
    <row r="5119" spans="1:4" x14ac:dyDescent="0.25">
      <c r="A5119" s="69">
        <v>44165</v>
      </c>
      <c r="B5119" s="62" t="s">
        <v>48</v>
      </c>
      <c r="C5119" s="62" t="s">
        <v>48</v>
      </c>
      <c r="D5119" s="16">
        <v>0</v>
      </c>
    </row>
    <row r="5120" spans="1:4" x14ac:dyDescent="0.25">
      <c r="A5120" s="69">
        <v>44165</v>
      </c>
      <c r="B5120" s="62" t="s">
        <v>7</v>
      </c>
      <c r="C5120" s="75" t="s">
        <v>116</v>
      </c>
      <c r="D5120" s="16">
        <v>1</v>
      </c>
    </row>
    <row r="5121" spans="1:4" x14ac:dyDescent="0.25">
      <c r="A5121" s="69">
        <v>44165</v>
      </c>
      <c r="B5121" s="62" t="s">
        <v>7</v>
      </c>
      <c r="C5121" s="75" t="s">
        <v>7</v>
      </c>
      <c r="D5121" s="16">
        <v>7</v>
      </c>
    </row>
    <row r="5122" spans="1:4" x14ac:dyDescent="0.25">
      <c r="A5122" s="69">
        <v>44165</v>
      </c>
      <c r="B5122" s="62" t="s">
        <v>9</v>
      </c>
      <c r="C5122" s="152" t="s">
        <v>632</v>
      </c>
      <c r="D5122" s="16">
        <v>1</v>
      </c>
    </row>
    <row r="5123" spans="1:4" x14ac:dyDescent="0.25">
      <c r="A5123" s="69">
        <v>44165</v>
      </c>
      <c r="B5123" s="62" t="s">
        <v>9</v>
      </c>
      <c r="C5123" s="62" t="s">
        <v>9</v>
      </c>
      <c r="D5123" s="16">
        <v>44</v>
      </c>
    </row>
    <row r="5124" spans="1:4" x14ac:dyDescent="0.25">
      <c r="A5124" s="69">
        <v>44165</v>
      </c>
      <c r="B5124" s="62" t="s">
        <v>9</v>
      </c>
      <c r="C5124" s="75" t="s">
        <v>17</v>
      </c>
      <c r="D5124" s="16">
        <v>3</v>
      </c>
    </row>
    <row r="5125" spans="1:4" x14ac:dyDescent="0.25">
      <c r="A5125" s="69">
        <v>44165</v>
      </c>
      <c r="B5125" s="62" t="s">
        <v>15</v>
      </c>
      <c r="C5125" s="75" t="s">
        <v>61</v>
      </c>
      <c r="D5125" s="16">
        <v>1</v>
      </c>
    </row>
    <row r="5126" spans="1:4" x14ac:dyDescent="0.25">
      <c r="A5126" s="69">
        <v>44165</v>
      </c>
      <c r="B5126" s="62" t="s">
        <v>11</v>
      </c>
      <c r="C5126" s="75" t="s">
        <v>11</v>
      </c>
      <c r="D5126" s="16">
        <v>8</v>
      </c>
    </row>
    <row r="5127" spans="1:4" x14ac:dyDescent="0.25">
      <c r="A5127" s="69">
        <v>44165</v>
      </c>
      <c r="B5127" s="62" t="s">
        <v>11</v>
      </c>
      <c r="C5127" s="75" t="s">
        <v>135</v>
      </c>
      <c r="D5127" s="16">
        <v>4</v>
      </c>
    </row>
    <row r="5128" spans="1:4" x14ac:dyDescent="0.25">
      <c r="A5128" s="69">
        <v>44165</v>
      </c>
      <c r="B5128" s="62" t="s">
        <v>12</v>
      </c>
      <c r="C5128" s="75" t="s">
        <v>75</v>
      </c>
      <c r="D5128" s="16">
        <v>1</v>
      </c>
    </row>
    <row r="5129" spans="1:4" x14ac:dyDescent="0.25">
      <c r="A5129" s="69">
        <v>44165</v>
      </c>
      <c r="B5129" s="62" t="s">
        <v>12</v>
      </c>
      <c r="C5129" s="75" t="s">
        <v>117</v>
      </c>
      <c r="D5129" s="16">
        <v>1</v>
      </c>
    </row>
    <row r="5130" spans="1:4" x14ac:dyDescent="0.25">
      <c r="A5130" s="69">
        <v>44165</v>
      </c>
      <c r="B5130" s="62" t="s">
        <v>12</v>
      </c>
      <c r="C5130" s="75" t="s">
        <v>12</v>
      </c>
      <c r="D5130" s="16">
        <v>7</v>
      </c>
    </row>
    <row r="5131" spans="1:4" x14ac:dyDescent="0.25">
      <c r="A5131" s="69">
        <v>44165</v>
      </c>
      <c r="B5131" s="62" t="s">
        <v>8</v>
      </c>
      <c r="C5131" s="75" t="s">
        <v>230</v>
      </c>
      <c r="D5131" s="16">
        <v>1</v>
      </c>
    </row>
    <row r="5132" spans="1:4" x14ac:dyDescent="0.25">
      <c r="A5132" s="69">
        <v>44165</v>
      </c>
      <c r="B5132" s="62" t="s">
        <v>8</v>
      </c>
      <c r="C5132" s="75" t="s">
        <v>59</v>
      </c>
      <c r="D5132" s="16">
        <v>4</v>
      </c>
    </row>
    <row r="5133" spans="1:4" x14ac:dyDescent="0.25">
      <c r="A5133" s="69">
        <v>44165</v>
      </c>
      <c r="B5133" s="62" t="s">
        <v>8</v>
      </c>
      <c r="C5133" s="75" t="s">
        <v>40</v>
      </c>
      <c r="D5133" s="16">
        <v>1</v>
      </c>
    </row>
    <row r="5134" spans="1:4" x14ac:dyDescent="0.25">
      <c r="A5134" s="69">
        <v>44165</v>
      </c>
      <c r="B5134" s="62" t="s">
        <v>8</v>
      </c>
      <c r="C5134" s="75" t="s">
        <v>8</v>
      </c>
      <c r="D5134" s="16">
        <v>54</v>
      </c>
    </row>
    <row r="5135" spans="1:4" x14ac:dyDescent="0.25">
      <c r="A5135" s="69">
        <v>44165</v>
      </c>
      <c r="B5135" s="62" t="s">
        <v>8</v>
      </c>
      <c r="C5135" s="75" t="s">
        <v>31</v>
      </c>
      <c r="D5135" s="16">
        <v>1</v>
      </c>
    </row>
    <row r="5136" spans="1:4" x14ac:dyDescent="0.25">
      <c r="A5136" s="69">
        <v>44165</v>
      </c>
      <c r="B5136" s="62" t="s">
        <v>49</v>
      </c>
      <c r="C5136" s="62" t="s">
        <v>49</v>
      </c>
      <c r="D5136" s="16">
        <v>0</v>
      </c>
    </row>
    <row r="5137" spans="1:4" x14ac:dyDescent="0.25">
      <c r="A5137" s="69">
        <v>44165</v>
      </c>
      <c r="B5137" s="62" t="s">
        <v>50</v>
      </c>
      <c r="C5137" s="80" t="s">
        <v>368</v>
      </c>
      <c r="D5137" s="16">
        <v>0</v>
      </c>
    </row>
    <row r="5138" spans="1:4" x14ac:dyDescent="0.25">
      <c r="A5138" s="69">
        <v>44165</v>
      </c>
      <c r="B5138" s="62" t="s">
        <v>27</v>
      </c>
      <c r="C5138" s="75" t="s">
        <v>141</v>
      </c>
      <c r="D5138" s="16">
        <v>3</v>
      </c>
    </row>
    <row r="5139" spans="1:4" x14ac:dyDescent="0.25">
      <c r="A5139" s="69">
        <v>44165</v>
      </c>
      <c r="B5139" s="62" t="s">
        <v>27</v>
      </c>
      <c r="C5139" s="75" t="s">
        <v>43</v>
      </c>
      <c r="D5139" s="16">
        <v>29</v>
      </c>
    </row>
    <row r="5140" spans="1:4" x14ac:dyDescent="0.25">
      <c r="A5140" s="69">
        <v>44165</v>
      </c>
      <c r="B5140" s="62" t="s">
        <v>51</v>
      </c>
      <c r="C5140" s="75" t="s">
        <v>51</v>
      </c>
      <c r="D5140" s="16">
        <v>7</v>
      </c>
    </row>
    <row r="5141" spans="1:4" x14ac:dyDescent="0.25">
      <c r="A5141" s="69">
        <v>44165</v>
      </c>
      <c r="B5141" s="62" t="s">
        <v>10</v>
      </c>
      <c r="C5141" s="75" t="s">
        <v>10</v>
      </c>
      <c r="D5141" s="16">
        <v>2</v>
      </c>
    </row>
    <row r="5142" spans="1:4" x14ac:dyDescent="0.25">
      <c r="A5142" s="69">
        <v>44166</v>
      </c>
      <c r="B5142" s="62" t="s">
        <v>14</v>
      </c>
      <c r="C5142" s="62" t="s">
        <v>14</v>
      </c>
      <c r="D5142" s="16">
        <v>7</v>
      </c>
    </row>
    <row r="5143" spans="1:4" x14ac:dyDescent="0.25">
      <c r="A5143" s="69">
        <v>44166</v>
      </c>
      <c r="B5143" s="62" t="s">
        <v>14</v>
      </c>
      <c r="C5143" s="75" t="s">
        <v>86</v>
      </c>
      <c r="D5143" s="16">
        <v>1</v>
      </c>
    </row>
    <row r="5144" spans="1:4" x14ac:dyDescent="0.25">
      <c r="A5144" s="69">
        <v>44166</v>
      </c>
      <c r="B5144" s="62" t="s">
        <v>20</v>
      </c>
      <c r="C5144" s="75" t="s">
        <v>20</v>
      </c>
      <c r="D5144" s="16">
        <v>45</v>
      </c>
    </row>
    <row r="5145" spans="1:4" x14ac:dyDescent="0.25">
      <c r="A5145" s="69">
        <v>44166</v>
      </c>
      <c r="B5145" s="62" t="s">
        <v>20</v>
      </c>
      <c r="C5145" s="75" t="s">
        <v>366</v>
      </c>
      <c r="D5145" s="16">
        <v>1</v>
      </c>
    </row>
    <row r="5146" spans="1:4" x14ac:dyDescent="0.25">
      <c r="A5146" s="69">
        <v>44166</v>
      </c>
      <c r="B5146" s="62" t="s">
        <v>13</v>
      </c>
      <c r="C5146" s="75" t="s">
        <v>226</v>
      </c>
      <c r="D5146" s="16">
        <v>3</v>
      </c>
    </row>
    <row r="5147" spans="1:4" x14ac:dyDescent="0.25">
      <c r="A5147" s="69">
        <v>44166</v>
      </c>
      <c r="B5147" s="62" t="s">
        <v>13</v>
      </c>
      <c r="C5147" s="75" t="s">
        <v>223</v>
      </c>
      <c r="D5147" s="16">
        <v>3</v>
      </c>
    </row>
    <row r="5148" spans="1:4" x14ac:dyDescent="0.25">
      <c r="A5148" s="69">
        <v>44166</v>
      </c>
      <c r="B5148" s="62" t="s">
        <v>24</v>
      </c>
      <c r="C5148" s="75" t="s">
        <v>23</v>
      </c>
      <c r="D5148" s="16">
        <v>16</v>
      </c>
    </row>
    <row r="5149" spans="1:4" x14ac:dyDescent="0.25">
      <c r="A5149" s="69">
        <v>44166</v>
      </c>
      <c r="B5149" s="62" t="s">
        <v>24</v>
      </c>
      <c r="C5149" s="75" t="s">
        <v>936</v>
      </c>
      <c r="D5149" s="16">
        <v>4</v>
      </c>
    </row>
    <row r="5150" spans="1:4" x14ac:dyDescent="0.25">
      <c r="A5150" s="69">
        <v>44166</v>
      </c>
      <c r="B5150" s="62" t="s">
        <v>24</v>
      </c>
      <c r="C5150" s="75" t="s">
        <v>24</v>
      </c>
      <c r="D5150" s="16">
        <v>1</v>
      </c>
    </row>
    <row r="5151" spans="1:4" x14ac:dyDescent="0.25">
      <c r="A5151" s="69">
        <v>44166</v>
      </c>
      <c r="B5151" s="62" t="s">
        <v>24</v>
      </c>
      <c r="C5151" s="75" t="s">
        <v>36</v>
      </c>
      <c r="D5151" s="16">
        <v>2</v>
      </c>
    </row>
    <row r="5152" spans="1:4" x14ac:dyDescent="0.25">
      <c r="A5152" s="69">
        <v>44166</v>
      </c>
      <c r="B5152" s="62" t="s">
        <v>47</v>
      </c>
      <c r="C5152" s="75" t="s">
        <v>47</v>
      </c>
      <c r="D5152" s="16">
        <v>1</v>
      </c>
    </row>
    <row r="5153" spans="1:4" x14ac:dyDescent="0.25">
      <c r="A5153" s="69">
        <v>44166</v>
      </c>
      <c r="B5153" s="62" t="s">
        <v>48</v>
      </c>
      <c r="C5153" s="62" t="s">
        <v>48</v>
      </c>
      <c r="D5153" s="16">
        <v>0</v>
      </c>
    </row>
    <row r="5154" spans="1:4" x14ac:dyDescent="0.25">
      <c r="A5154" s="69">
        <v>44166</v>
      </c>
      <c r="B5154" s="62" t="s">
        <v>7</v>
      </c>
      <c r="C5154" s="62" t="s">
        <v>7</v>
      </c>
      <c r="D5154" s="16">
        <v>2</v>
      </c>
    </row>
    <row r="5155" spans="1:4" x14ac:dyDescent="0.25">
      <c r="A5155" s="69">
        <v>44166</v>
      </c>
      <c r="B5155" s="62" t="s">
        <v>9</v>
      </c>
      <c r="C5155" s="62" t="s">
        <v>613</v>
      </c>
      <c r="D5155" s="16">
        <v>3</v>
      </c>
    </row>
    <row r="5156" spans="1:4" x14ac:dyDescent="0.25">
      <c r="A5156" s="69">
        <v>44166</v>
      </c>
      <c r="B5156" s="62" t="s">
        <v>9</v>
      </c>
      <c r="C5156" s="62" t="s">
        <v>9</v>
      </c>
      <c r="D5156" s="16">
        <v>31</v>
      </c>
    </row>
    <row r="5157" spans="1:4" x14ac:dyDescent="0.25">
      <c r="A5157" s="69">
        <v>44166</v>
      </c>
      <c r="B5157" s="62" t="s">
        <v>9</v>
      </c>
      <c r="C5157" s="62" t="s">
        <v>149</v>
      </c>
      <c r="D5157" s="16">
        <v>2</v>
      </c>
    </row>
    <row r="5158" spans="1:4" x14ac:dyDescent="0.25">
      <c r="A5158" s="69">
        <v>44166</v>
      </c>
      <c r="B5158" s="62" t="s">
        <v>9</v>
      </c>
      <c r="C5158" s="62" t="s">
        <v>145</v>
      </c>
      <c r="D5158" s="16">
        <v>6</v>
      </c>
    </row>
    <row r="5159" spans="1:4" x14ac:dyDescent="0.25">
      <c r="A5159" s="69">
        <v>44166</v>
      </c>
      <c r="B5159" s="62" t="s">
        <v>15</v>
      </c>
      <c r="C5159" s="62" t="s">
        <v>15</v>
      </c>
      <c r="D5159" s="16">
        <v>0</v>
      </c>
    </row>
    <row r="5160" spans="1:4" x14ac:dyDescent="0.25">
      <c r="A5160" s="69">
        <v>44166</v>
      </c>
      <c r="B5160" s="62" t="s">
        <v>11</v>
      </c>
      <c r="C5160" s="62" t="s">
        <v>11</v>
      </c>
      <c r="D5160" s="16">
        <v>4</v>
      </c>
    </row>
    <row r="5161" spans="1:4" x14ac:dyDescent="0.25">
      <c r="A5161" s="69">
        <v>44166</v>
      </c>
      <c r="B5161" s="62" t="s">
        <v>11</v>
      </c>
      <c r="C5161" s="62" t="s">
        <v>135</v>
      </c>
      <c r="D5161" s="16">
        <v>2</v>
      </c>
    </row>
    <row r="5162" spans="1:4" x14ac:dyDescent="0.25">
      <c r="A5162" s="69">
        <v>44166</v>
      </c>
      <c r="B5162" s="62" t="s">
        <v>12</v>
      </c>
      <c r="C5162" s="62" t="s">
        <v>12</v>
      </c>
      <c r="D5162" s="16">
        <v>1</v>
      </c>
    </row>
    <row r="5163" spans="1:4" x14ac:dyDescent="0.25">
      <c r="A5163" s="69">
        <v>44166</v>
      </c>
      <c r="B5163" s="62" t="s">
        <v>8</v>
      </c>
      <c r="C5163" s="62" t="s">
        <v>205</v>
      </c>
      <c r="D5163" s="16">
        <v>4</v>
      </c>
    </row>
    <row r="5164" spans="1:4" x14ac:dyDescent="0.25">
      <c r="A5164" s="69">
        <v>44166</v>
      </c>
      <c r="B5164" s="62" t="s">
        <v>8</v>
      </c>
      <c r="C5164" s="62" t="s">
        <v>8</v>
      </c>
      <c r="D5164" s="16">
        <v>66</v>
      </c>
    </row>
    <row r="5165" spans="1:4" x14ac:dyDescent="0.25">
      <c r="A5165" s="69">
        <v>44166</v>
      </c>
      <c r="B5165" s="62" t="s">
        <v>8</v>
      </c>
      <c r="C5165" s="62" t="s">
        <v>31</v>
      </c>
      <c r="D5165" s="16">
        <v>2</v>
      </c>
    </row>
    <row r="5166" spans="1:4" x14ac:dyDescent="0.25">
      <c r="A5166" s="69">
        <v>44166</v>
      </c>
      <c r="B5166" s="62" t="s">
        <v>8</v>
      </c>
      <c r="C5166" s="62" t="s">
        <v>131</v>
      </c>
      <c r="D5166" s="16">
        <v>1</v>
      </c>
    </row>
    <row r="5167" spans="1:4" x14ac:dyDescent="0.25">
      <c r="A5167" s="69">
        <v>44166</v>
      </c>
      <c r="B5167" s="62" t="s">
        <v>8</v>
      </c>
      <c r="C5167" s="62" t="s">
        <v>595</v>
      </c>
      <c r="D5167" s="16">
        <v>1</v>
      </c>
    </row>
    <row r="5168" spans="1:4" x14ac:dyDescent="0.25">
      <c r="A5168" s="69">
        <v>44166</v>
      </c>
      <c r="B5168" s="62" t="s">
        <v>8</v>
      </c>
      <c r="C5168" s="62" t="s">
        <v>112</v>
      </c>
      <c r="D5168" s="16">
        <v>4</v>
      </c>
    </row>
    <row r="5169" spans="1:4" x14ac:dyDescent="0.25">
      <c r="A5169" s="69">
        <v>44166</v>
      </c>
      <c r="B5169" s="62" t="s">
        <v>49</v>
      </c>
      <c r="C5169" s="75" t="s">
        <v>49</v>
      </c>
      <c r="D5169" s="16">
        <v>1</v>
      </c>
    </row>
    <row r="5170" spans="1:4" x14ac:dyDescent="0.25">
      <c r="A5170" s="69">
        <v>44166</v>
      </c>
      <c r="B5170" s="62" t="s">
        <v>50</v>
      </c>
      <c r="C5170" s="75" t="s">
        <v>614</v>
      </c>
      <c r="D5170" s="16">
        <v>1</v>
      </c>
    </row>
    <row r="5171" spans="1:4" x14ac:dyDescent="0.25">
      <c r="A5171" s="69">
        <v>44166</v>
      </c>
      <c r="B5171" s="62" t="s">
        <v>27</v>
      </c>
      <c r="C5171" s="75" t="s">
        <v>141</v>
      </c>
      <c r="D5171" s="16">
        <v>4</v>
      </c>
    </row>
    <row r="5172" spans="1:4" x14ac:dyDescent="0.25">
      <c r="A5172" s="69">
        <v>44166</v>
      </c>
      <c r="B5172" s="62" t="s">
        <v>27</v>
      </c>
      <c r="C5172" s="75" t="s">
        <v>43</v>
      </c>
      <c r="D5172" s="16">
        <v>26</v>
      </c>
    </row>
    <row r="5173" spans="1:4" x14ac:dyDescent="0.25">
      <c r="A5173" s="69">
        <v>44166</v>
      </c>
      <c r="B5173" s="62" t="s">
        <v>51</v>
      </c>
      <c r="C5173" s="75" t="s">
        <v>51</v>
      </c>
      <c r="D5173" s="16">
        <v>12</v>
      </c>
    </row>
    <row r="5174" spans="1:4" x14ac:dyDescent="0.25">
      <c r="A5174" s="69">
        <v>44166</v>
      </c>
      <c r="B5174" s="62" t="s">
        <v>10</v>
      </c>
      <c r="C5174" s="75" t="s">
        <v>941</v>
      </c>
      <c r="D5174" s="16">
        <v>2</v>
      </c>
    </row>
    <row r="5175" spans="1:4" x14ac:dyDescent="0.25">
      <c r="A5175" s="69">
        <v>44166</v>
      </c>
      <c r="B5175" s="62" t="s">
        <v>10</v>
      </c>
      <c r="C5175" s="75" t="s">
        <v>10</v>
      </c>
      <c r="D5175" s="16">
        <v>1</v>
      </c>
    </row>
    <row r="5176" spans="1:4" x14ac:dyDescent="0.25">
      <c r="A5176" s="69">
        <v>44167</v>
      </c>
      <c r="B5176" s="62" t="s">
        <v>14</v>
      </c>
      <c r="C5176" s="62" t="s">
        <v>14</v>
      </c>
      <c r="D5176" s="16">
        <v>6</v>
      </c>
    </row>
    <row r="5177" spans="1:4" x14ac:dyDescent="0.25">
      <c r="A5177" s="69">
        <v>44167</v>
      </c>
      <c r="B5177" s="62" t="s">
        <v>14</v>
      </c>
      <c r="C5177" s="62" t="s">
        <v>16</v>
      </c>
      <c r="D5177" s="16">
        <v>2</v>
      </c>
    </row>
    <row r="5178" spans="1:4" x14ac:dyDescent="0.25">
      <c r="A5178" s="69">
        <v>44167</v>
      </c>
      <c r="B5178" s="62" t="s">
        <v>20</v>
      </c>
      <c r="C5178" s="62" t="s">
        <v>855</v>
      </c>
      <c r="D5178" s="16">
        <v>1</v>
      </c>
    </row>
    <row r="5179" spans="1:4" x14ac:dyDescent="0.25">
      <c r="A5179" s="69">
        <v>44167</v>
      </c>
      <c r="B5179" s="62" t="s">
        <v>20</v>
      </c>
      <c r="C5179" s="62" t="s">
        <v>20</v>
      </c>
      <c r="D5179" s="16">
        <v>51</v>
      </c>
    </row>
    <row r="5180" spans="1:4" x14ac:dyDescent="0.25">
      <c r="A5180" s="69">
        <v>44167</v>
      </c>
      <c r="B5180" s="62" t="s">
        <v>20</v>
      </c>
      <c r="C5180" s="62" t="s">
        <v>942</v>
      </c>
      <c r="D5180" s="16">
        <v>1</v>
      </c>
    </row>
    <row r="5181" spans="1:4" x14ac:dyDescent="0.25">
      <c r="A5181" s="69">
        <v>44167</v>
      </c>
      <c r="B5181" s="62" t="s">
        <v>20</v>
      </c>
      <c r="C5181" s="62" t="s">
        <v>366</v>
      </c>
      <c r="D5181" s="16">
        <v>1</v>
      </c>
    </row>
    <row r="5182" spans="1:4" x14ac:dyDescent="0.25">
      <c r="A5182" s="69">
        <v>44167</v>
      </c>
      <c r="B5182" s="62" t="s">
        <v>20</v>
      </c>
      <c r="C5182" s="62" t="s">
        <v>713</v>
      </c>
      <c r="D5182" s="16">
        <v>2</v>
      </c>
    </row>
    <row r="5183" spans="1:4" x14ac:dyDescent="0.25">
      <c r="A5183" s="69">
        <v>44167</v>
      </c>
      <c r="B5183" s="62" t="s">
        <v>13</v>
      </c>
      <c r="C5183" s="62" t="s">
        <v>13</v>
      </c>
      <c r="D5183" s="16">
        <v>2</v>
      </c>
    </row>
    <row r="5184" spans="1:4" x14ac:dyDescent="0.25">
      <c r="A5184" s="69">
        <v>44167</v>
      </c>
      <c r="B5184" s="62" t="s">
        <v>13</v>
      </c>
      <c r="C5184" s="62" t="s">
        <v>226</v>
      </c>
      <c r="D5184" s="16">
        <v>2</v>
      </c>
    </row>
    <row r="5185" spans="1:4" x14ac:dyDescent="0.25">
      <c r="A5185" s="69">
        <v>44167</v>
      </c>
      <c r="B5185" s="62" t="s">
        <v>13</v>
      </c>
      <c r="C5185" s="62" t="s">
        <v>223</v>
      </c>
      <c r="D5185" s="16">
        <v>2</v>
      </c>
    </row>
    <row r="5186" spans="1:4" x14ac:dyDescent="0.25">
      <c r="A5186" s="69">
        <v>44167</v>
      </c>
      <c r="B5186" s="62" t="s">
        <v>24</v>
      </c>
      <c r="C5186" s="62" t="s">
        <v>23</v>
      </c>
      <c r="D5186" s="16">
        <v>26</v>
      </c>
    </row>
    <row r="5187" spans="1:4" x14ac:dyDescent="0.25">
      <c r="A5187" s="69">
        <v>44167</v>
      </c>
      <c r="B5187" s="62" t="s">
        <v>24</v>
      </c>
      <c r="C5187" s="62" t="s">
        <v>936</v>
      </c>
      <c r="D5187" s="16">
        <v>1</v>
      </c>
    </row>
    <row r="5188" spans="1:4" x14ac:dyDescent="0.25">
      <c r="A5188" s="69">
        <v>44167</v>
      </c>
      <c r="B5188" s="62" t="s">
        <v>24</v>
      </c>
      <c r="C5188" s="62" t="s">
        <v>36</v>
      </c>
      <c r="D5188" s="16">
        <v>1</v>
      </c>
    </row>
    <row r="5189" spans="1:4" x14ac:dyDescent="0.25">
      <c r="A5189" s="69">
        <v>44167</v>
      </c>
      <c r="B5189" s="62" t="s">
        <v>47</v>
      </c>
      <c r="C5189" s="62" t="s">
        <v>47</v>
      </c>
      <c r="D5189" s="16">
        <v>2</v>
      </c>
    </row>
    <row r="5190" spans="1:4" x14ac:dyDescent="0.25">
      <c r="A5190" s="69">
        <v>44167</v>
      </c>
      <c r="B5190" s="62" t="s">
        <v>48</v>
      </c>
      <c r="C5190" s="62" t="s">
        <v>48</v>
      </c>
      <c r="D5190" s="16">
        <v>0</v>
      </c>
    </row>
    <row r="5191" spans="1:4" x14ac:dyDescent="0.25">
      <c r="A5191" s="69">
        <v>44167</v>
      </c>
      <c r="B5191" s="62" t="s">
        <v>7</v>
      </c>
      <c r="C5191" s="62" t="s">
        <v>7</v>
      </c>
      <c r="D5191" s="16">
        <v>2</v>
      </c>
    </row>
    <row r="5192" spans="1:4" x14ac:dyDescent="0.25">
      <c r="A5192" s="69">
        <v>44167</v>
      </c>
      <c r="B5192" s="62" t="s">
        <v>9</v>
      </c>
      <c r="C5192" s="62" t="s">
        <v>943</v>
      </c>
      <c r="D5192" s="16">
        <v>1</v>
      </c>
    </row>
    <row r="5193" spans="1:4" x14ac:dyDescent="0.25">
      <c r="A5193" s="69">
        <v>44167</v>
      </c>
      <c r="B5193" s="62" t="s">
        <v>9</v>
      </c>
      <c r="C5193" s="62" t="s">
        <v>944</v>
      </c>
      <c r="D5193" s="16">
        <v>1</v>
      </c>
    </row>
    <row r="5194" spans="1:4" x14ac:dyDescent="0.25">
      <c r="A5194" s="69">
        <v>44167</v>
      </c>
      <c r="B5194" s="62" t="s">
        <v>9</v>
      </c>
      <c r="C5194" s="62" t="s">
        <v>9</v>
      </c>
      <c r="D5194" s="16">
        <v>17</v>
      </c>
    </row>
    <row r="5195" spans="1:4" x14ac:dyDescent="0.25">
      <c r="A5195" s="69">
        <v>44167</v>
      </c>
      <c r="B5195" s="62" t="s">
        <v>9</v>
      </c>
      <c r="C5195" s="62" t="s">
        <v>145</v>
      </c>
      <c r="D5195" s="16">
        <v>1</v>
      </c>
    </row>
    <row r="5196" spans="1:4" x14ac:dyDescent="0.25">
      <c r="A5196" s="69">
        <v>44167</v>
      </c>
      <c r="B5196" s="62" t="s">
        <v>15</v>
      </c>
      <c r="C5196" s="62" t="s">
        <v>61</v>
      </c>
      <c r="D5196" s="16">
        <v>2</v>
      </c>
    </row>
    <row r="5197" spans="1:4" x14ac:dyDescent="0.25">
      <c r="A5197" s="69">
        <v>44167</v>
      </c>
      <c r="B5197" s="62" t="s">
        <v>11</v>
      </c>
      <c r="C5197" s="62" t="s">
        <v>11</v>
      </c>
      <c r="D5197" s="16">
        <v>1</v>
      </c>
    </row>
    <row r="5198" spans="1:4" x14ac:dyDescent="0.25">
      <c r="A5198" s="69">
        <v>44167</v>
      </c>
      <c r="B5198" s="62" t="s">
        <v>11</v>
      </c>
      <c r="C5198" s="62" t="s">
        <v>945</v>
      </c>
      <c r="D5198" s="16">
        <v>1</v>
      </c>
    </row>
    <row r="5199" spans="1:4" x14ac:dyDescent="0.25">
      <c r="A5199" s="69">
        <v>44167</v>
      </c>
      <c r="B5199" s="62" t="s">
        <v>11</v>
      </c>
      <c r="C5199" s="62" t="s">
        <v>135</v>
      </c>
      <c r="D5199" s="16">
        <v>8</v>
      </c>
    </row>
    <row r="5200" spans="1:4" x14ac:dyDescent="0.25">
      <c r="A5200" s="69">
        <v>44167</v>
      </c>
      <c r="B5200" s="62" t="s">
        <v>12</v>
      </c>
      <c r="C5200" s="62" t="s">
        <v>590</v>
      </c>
      <c r="D5200" s="16">
        <v>1</v>
      </c>
    </row>
    <row r="5201" spans="1:4" x14ac:dyDescent="0.25">
      <c r="A5201" s="69">
        <v>44167</v>
      </c>
      <c r="B5201" s="62" t="s">
        <v>12</v>
      </c>
      <c r="C5201" s="62" t="s">
        <v>117</v>
      </c>
      <c r="D5201" s="16">
        <v>2</v>
      </c>
    </row>
    <row r="5202" spans="1:4" x14ac:dyDescent="0.25">
      <c r="A5202" s="69">
        <v>44167</v>
      </c>
      <c r="B5202" s="62" t="s">
        <v>12</v>
      </c>
      <c r="C5202" s="62" t="s">
        <v>12</v>
      </c>
      <c r="D5202" s="16">
        <v>10</v>
      </c>
    </row>
    <row r="5203" spans="1:4" x14ac:dyDescent="0.25">
      <c r="A5203" s="69">
        <v>44167</v>
      </c>
      <c r="B5203" s="62" t="s">
        <v>8</v>
      </c>
      <c r="C5203" s="62" t="s">
        <v>230</v>
      </c>
      <c r="D5203" s="16">
        <v>1</v>
      </c>
    </row>
    <row r="5204" spans="1:4" x14ac:dyDescent="0.25">
      <c r="A5204" s="69">
        <v>44167</v>
      </c>
      <c r="B5204" s="62" t="s">
        <v>8</v>
      </c>
      <c r="C5204" s="62" t="s">
        <v>59</v>
      </c>
      <c r="D5204" s="16">
        <v>4</v>
      </c>
    </row>
    <row r="5205" spans="1:4" x14ac:dyDescent="0.25">
      <c r="A5205" s="69">
        <v>44167</v>
      </c>
      <c r="B5205" s="62" t="s">
        <v>8</v>
      </c>
      <c r="C5205" s="62" t="s">
        <v>134</v>
      </c>
      <c r="D5205" s="16">
        <v>1</v>
      </c>
    </row>
    <row r="5206" spans="1:4" x14ac:dyDescent="0.25">
      <c r="A5206" s="69">
        <v>44167</v>
      </c>
      <c r="B5206" s="62" t="s">
        <v>8</v>
      </c>
      <c r="C5206" s="62" t="s">
        <v>40</v>
      </c>
      <c r="D5206" s="16">
        <v>1</v>
      </c>
    </row>
    <row r="5207" spans="1:4" x14ac:dyDescent="0.25">
      <c r="A5207" s="69">
        <v>44167</v>
      </c>
      <c r="B5207" s="62" t="s">
        <v>8</v>
      </c>
      <c r="C5207" s="62" t="s">
        <v>8</v>
      </c>
      <c r="D5207" s="16">
        <v>68</v>
      </c>
    </row>
    <row r="5208" spans="1:4" x14ac:dyDescent="0.25">
      <c r="A5208" s="69">
        <v>44167</v>
      </c>
      <c r="B5208" s="62" t="s">
        <v>8</v>
      </c>
      <c r="C5208" s="62" t="s">
        <v>187</v>
      </c>
      <c r="D5208" s="16">
        <v>1</v>
      </c>
    </row>
    <row r="5209" spans="1:4" x14ac:dyDescent="0.25">
      <c r="A5209" s="69">
        <v>44167</v>
      </c>
      <c r="B5209" s="62" t="s">
        <v>8</v>
      </c>
      <c r="C5209" s="62" t="s">
        <v>348</v>
      </c>
      <c r="D5209" s="16">
        <v>1</v>
      </c>
    </row>
    <row r="5210" spans="1:4" x14ac:dyDescent="0.25">
      <c r="A5210" s="69">
        <v>44167</v>
      </c>
      <c r="B5210" s="62" t="s">
        <v>49</v>
      </c>
      <c r="C5210" s="62" t="s">
        <v>49</v>
      </c>
      <c r="D5210" s="16">
        <v>0</v>
      </c>
    </row>
    <row r="5211" spans="1:4" x14ac:dyDescent="0.25">
      <c r="A5211" s="69">
        <v>44167</v>
      </c>
      <c r="B5211" s="62" t="s">
        <v>50</v>
      </c>
      <c r="C5211" s="80" t="s">
        <v>368</v>
      </c>
      <c r="D5211" s="16">
        <v>0</v>
      </c>
    </row>
    <row r="5212" spans="1:4" x14ac:dyDescent="0.25">
      <c r="A5212" s="69">
        <v>44167</v>
      </c>
      <c r="B5212" s="62" t="s">
        <v>27</v>
      </c>
      <c r="C5212" s="62" t="s">
        <v>141</v>
      </c>
      <c r="D5212" s="16">
        <v>10</v>
      </c>
    </row>
    <row r="5213" spans="1:4" x14ac:dyDescent="0.25">
      <c r="A5213" s="69">
        <v>44167</v>
      </c>
      <c r="B5213" s="62" t="s">
        <v>27</v>
      </c>
      <c r="C5213" s="62" t="s">
        <v>235</v>
      </c>
      <c r="D5213" s="16">
        <v>1</v>
      </c>
    </row>
    <row r="5214" spans="1:4" x14ac:dyDescent="0.25">
      <c r="A5214" s="69">
        <v>44167</v>
      </c>
      <c r="B5214" s="62" t="s">
        <v>27</v>
      </c>
      <c r="C5214" s="62" t="s">
        <v>43</v>
      </c>
      <c r="D5214" s="16">
        <v>45</v>
      </c>
    </row>
    <row r="5215" spans="1:4" x14ac:dyDescent="0.25">
      <c r="A5215" s="69">
        <v>44167</v>
      </c>
      <c r="B5215" s="62" t="s">
        <v>27</v>
      </c>
      <c r="C5215" s="62" t="s">
        <v>622</v>
      </c>
      <c r="D5215" s="16">
        <v>1</v>
      </c>
    </row>
    <row r="5216" spans="1:4" x14ac:dyDescent="0.25">
      <c r="A5216" s="69">
        <v>44167</v>
      </c>
      <c r="B5216" s="62" t="s">
        <v>27</v>
      </c>
      <c r="C5216" s="62" t="s">
        <v>711</v>
      </c>
      <c r="D5216" s="16">
        <v>1</v>
      </c>
    </row>
    <row r="5217" spans="1:4" x14ac:dyDescent="0.25">
      <c r="A5217" s="69">
        <v>44167</v>
      </c>
      <c r="B5217" s="62" t="s">
        <v>51</v>
      </c>
      <c r="C5217" s="62" t="s">
        <v>51</v>
      </c>
      <c r="D5217" s="16">
        <v>5</v>
      </c>
    </row>
    <row r="5218" spans="1:4" x14ac:dyDescent="0.25">
      <c r="A5218" s="69">
        <v>44167</v>
      </c>
      <c r="B5218" s="62" t="s">
        <v>10</v>
      </c>
      <c r="C5218" s="62" t="s">
        <v>941</v>
      </c>
      <c r="D5218" s="16">
        <v>1</v>
      </c>
    </row>
    <row r="5219" spans="1:4" x14ac:dyDescent="0.25">
      <c r="A5219" s="69">
        <v>44167</v>
      </c>
      <c r="B5219" s="62" t="s">
        <v>10</v>
      </c>
      <c r="C5219" s="62" t="s">
        <v>10</v>
      </c>
      <c r="D5219" s="16">
        <v>4</v>
      </c>
    </row>
    <row r="5220" spans="1:4" x14ac:dyDescent="0.25">
      <c r="A5220" s="69">
        <v>44168</v>
      </c>
      <c r="B5220" s="62" t="s">
        <v>14</v>
      </c>
      <c r="C5220" s="75" t="s">
        <v>14</v>
      </c>
      <c r="D5220" s="16">
        <v>7</v>
      </c>
    </row>
    <row r="5221" spans="1:4" x14ac:dyDescent="0.25">
      <c r="A5221" s="69">
        <v>44168</v>
      </c>
      <c r="B5221" s="62" t="s">
        <v>14</v>
      </c>
      <c r="C5221" s="75" t="s">
        <v>16</v>
      </c>
      <c r="D5221" s="16">
        <v>4</v>
      </c>
    </row>
    <row r="5222" spans="1:4" x14ac:dyDescent="0.25">
      <c r="A5222" s="69">
        <v>44168</v>
      </c>
      <c r="B5222" s="62" t="s">
        <v>14</v>
      </c>
      <c r="C5222" s="75" t="s">
        <v>809</v>
      </c>
      <c r="D5222" s="16">
        <v>1</v>
      </c>
    </row>
    <row r="5223" spans="1:4" x14ac:dyDescent="0.25">
      <c r="A5223" s="69">
        <v>44168</v>
      </c>
      <c r="B5223" s="62" t="s">
        <v>14</v>
      </c>
      <c r="C5223" s="75" t="s">
        <v>86</v>
      </c>
      <c r="D5223" s="16">
        <v>1</v>
      </c>
    </row>
    <row r="5224" spans="1:4" x14ac:dyDescent="0.25">
      <c r="A5224" s="69">
        <v>44168</v>
      </c>
      <c r="B5224" s="75" t="s">
        <v>20</v>
      </c>
      <c r="C5224" s="75" t="s">
        <v>20</v>
      </c>
      <c r="D5224" s="16">
        <v>58</v>
      </c>
    </row>
    <row r="5225" spans="1:4" x14ac:dyDescent="0.25">
      <c r="A5225" s="69">
        <v>44168</v>
      </c>
      <c r="B5225" s="75" t="s">
        <v>20</v>
      </c>
      <c r="C5225" s="75" t="s">
        <v>366</v>
      </c>
      <c r="D5225" s="16">
        <v>2</v>
      </c>
    </row>
    <row r="5226" spans="1:4" x14ac:dyDescent="0.25">
      <c r="A5226" s="69">
        <v>44168</v>
      </c>
      <c r="B5226" s="75" t="s">
        <v>20</v>
      </c>
      <c r="C5226" s="75" t="s">
        <v>652</v>
      </c>
      <c r="D5226" s="16">
        <v>1</v>
      </c>
    </row>
    <row r="5227" spans="1:4" x14ac:dyDescent="0.25">
      <c r="A5227" s="69">
        <v>44168</v>
      </c>
      <c r="B5227" s="75" t="s">
        <v>20</v>
      </c>
      <c r="C5227" s="75" t="s">
        <v>713</v>
      </c>
      <c r="D5227" s="16">
        <v>1</v>
      </c>
    </row>
    <row r="5228" spans="1:4" x14ac:dyDescent="0.25">
      <c r="A5228" s="69">
        <v>44168</v>
      </c>
      <c r="B5228" s="62" t="s">
        <v>13</v>
      </c>
      <c r="C5228" s="62" t="s">
        <v>13</v>
      </c>
      <c r="D5228" s="16">
        <v>1</v>
      </c>
    </row>
    <row r="5229" spans="1:4" x14ac:dyDescent="0.25">
      <c r="A5229" s="69">
        <v>44168</v>
      </c>
      <c r="B5229" s="62" t="s">
        <v>13</v>
      </c>
      <c r="C5229" s="62" t="s">
        <v>305</v>
      </c>
      <c r="D5229" s="16">
        <v>1</v>
      </c>
    </row>
    <row r="5230" spans="1:4" x14ac:dyDescent="0.25">
      <c r="A5230" s="69">
        <v>44168</v>
      </c>
      <c r="B5230" s="62" t="s">
        <v>24</v>
      </c>
      <c r="C5230" s="75" t="s">
        <v>23</v>
      </c>
      <c r="D5230" s="16">
        <v>13</v>
      </c>
    </row>
    <row r="5231" spans="1:4" x14ac:dyDescent="0.25">
      <c r="A5231" s="69">
        <v>44168</v>
      </c>
      <c r="B5231" s="62" t="s">
        <v>24</v>
      </c>
      <c r="C5231" s="62" t="s">
        <v>24</v>
      </c>
      <c r="D5231" s="16">
        <v>2</v>
      </c>
    </row>
    <row r="5232" spans="1:4" x14ac:dyDescent="0.25">
      <c r="A5232" s="69">
        <v>44168</v>
      </c>
      <c r="B5232" s="62" t="s">
        <v>24</v>
      </c>
      <c r="C5232" s="75" t="s">
        <v>36</v>
      </c>
      <c r="D5232" s="16">
        <v>1</v>
      </c>
    </row>
    <row r="5233" spans="1:4" x14ac:dyDescent="0.25">
      <c r="A5233" s="69">
        <v>44168</v>
      </c>
      <c r="B5233" s="62" t="s">
        <v>47</v>
      </c>
      <c r="C5233" s="62" t="s">
        <v>47</v>
      </c>
      <c r="D5233" s="16">
        <v>0</v>
      </c>
    </row>
    <row r="5234" spans="1:4" x14ac:dyDescent="0.25">
      <c r="A5234" s="69">
        <v>44168</v>
      </c>
      <c r="B5234" s="62" t="s">
        <v>48</v>
      </c>
      <c r="C5234" s="62" t="s">
        <v>48</v>
      </c>
      <c r="D5234" s="16">
        <v>0</v>
      </c>
    </row>
    <row r="5235" spans="1:4" x14ac:dyDescent="0.25">
      <c r="A5235" s="69">
        <v>44168</v>
      </c>
      <c r="B5235" s="62" t="s">
        <v>7</v>
      </c>
      <c r="C5235" s="62" t="s">
        <v>116</v>
      </c>
      <c r="D5235" s="16">
        <v>1</v>
      </c>
    </row>
    <row r="5236" spans="1:4" x14ac:dyDescent="0.25">
      <c r="A5236" s="69">
        <v>44168</v>
      </c>
      <c r="B5236" s="62" t="s">
        <v>7</v>
      </c>
      <c r="C5236" s="62" t="s">
        <v>7</v>
      </c>
      <c r="D5236" s="16">
        <v>4</v>
      </c>
    </row>
    <row r="5237" spans="1:4" x14ac:dyDescent="0.25">
      <c r="A5237" s="69">
        <v>44168</v>
      </c>
      <c r="B5237" s="62" t="s">
        <v>9</v>
      </c>
      <c r="C5237" s="75" t="s">
        <v>613</v>
      </c>
      <c r="D5237" s="16">
        <v>2</v>
      </c>
    </row>
    <row r="5238" spans="1:4" x14ac:dyDescent="0.25">
      <c r="A5238" s="69">
        <v>44168</v>
      </c>
      <c r="B5238" s="62" t="s">
        <v>9</v>
      </c>
      <c r="C5238" s="75" t="s">
        <v>9</v>
      </c>
      <c r="D5238" s="16">
        <v>31</v>
      </c>
    </row>
    <row r="5239" spans="1:4" x14ac:dyDescent="0.25">
      <c r="A5239" s="69">
        <v>44168</v>
      </c>
      <c r="B5239" s="62" t="s">
        <v>9</v>
      </c>
      <c r="C5239" s="75" t="s">
        <v>149</v>
      </c>
      <c r="D5239" s="16">
        <v>2</v>
      </c>
    </row>
    <row r="5240" spans="1:4" x14ac:dyDescent="0.25">
      <c r="A5240" s="69">
        <v>44168</v>
      </c>
      <c r="B5240" s="62" t="s">
        <v>15</v>
      </c>
      <c r="C5240" s="62" t="s">
        <v>15</v>
      </c>
      <c r="D5240" s="16">
        <v>0</v>
      </c>
    </row>
    <row r="5241" spans="1:4" x14ac:dyDescent="0.25">
      <c r="A5241" s="69">
        <v>44168</v>
      </c>
      <c r="B5241" s="62" t="s">
        <v>11</v>
      </c>
      <c r="C5241" s="75" t="s">
        <v>65</v>
      </c>
      <c r="D5241" s="16">
        <v>1</v>
      </c>
    </row>
    <row r="5242" spans="1:4" x14ac:dyDescent="0.25">
      <c r="A5242" s="69">
        <v>44168</v>
      </c>
      <c r="B5242" s="62" t="s">
        <v>11</v>
      </c>
      <c r="C5242" s="75" t="s">
        <v>11</v>
      </c>
      <c r="D5242" s="16">
        <v>4</v>
      </c>
    </row>
    <row r="5243" spans="1:4" x14ac:dyDescent="0.25">
      <c r="A5243" s="69">
        <v>44168</v>
      </c>
      <c r="B5243" s="62" t="s">
        <v>11</v>
      </c>
      <c r="C5243" s="75" t="s">
        <v>764</v>
      </c>
      <c r="D5243" s="16">
        <v>2</v>
      </c>
    </row>
    <row r="5244" spans="1:4" x14ac:dyDescent="0.25">
      <c r="A5244" s="69">
        <v>44168</v>
      </c>
      <c r="B5244" s="62" t="s">
        <v>11</v>
      </c>
      <c r="C5244" s="75" t="s">
        <v>135</v>
      </c>
      <c r="D5244" s="16">
        <v>2</v>
      </c>
    </row>
    <row r="5245" spans="1:4" x14ac:dyDescent="0.25">
      <c r="A5245" s="69">
        <v>44168</v>
      </c>
      <c r="B5245" s="62" t="s">
        <v>12</v>
      </c>
      <c r="C5245" s="62" t="s">
        <v>12</v>
      </c>
      <c r="D5245" s="16">
        <v>1</v>
      </c>
    </row>
    <row r="5246" spans="1:4" x14ac:dyDescent="0.25">
      <c r="A5246" s="69">
        <v>44168</v>
      </c>
      <c r="B5246" s="62" t="s">
        <v>8</v>
      </c>
      <c r="C5246" s="75" t="s">
        <v>230</v>
      </c>
      <c r="D5246" s="16">
        <v>3</v>
      </c>
    </row>
    <row r="5247" spans="1:4" x14ac:dyDescent="0.25">
      <c r="A5247" s="69">
        <v>44168</v>
      </c>
      <c r="B5247" s="62" t="s">
        <v>8</v>
      </c>
      <c r="C5247" s="75" t="s">
        <v>59</v>
      </c>
      <c r="D5247" s="16">
        <v>1</v>
      </c>
    </row>
    <row r="5248" spans="1:4" x14ac:dyDescent="0.25">
      <c r="A5248" s="69">
        <v>44168</v>
      </c>
      <c r="B5248" s="62" t="s">
        <v>8</v>
      </c>
      <c r="C5248" s="75" t="s">
        <v>205</v>
      </c>
      <c r="D5248" s="16">
        <v>3</v>
      </c>
    </row>
    <row r="5249" spans="1:4" x14ac:dyDescent="0.25">
      <c r="A5249" s="69">
        <v>44168</v>
      </c>
      <c r="B5249" s="62" t="s">
        <v>8</v>
      </c>
      <c r="C5249" s="75" t="s">
        <v>8</v>
      </c>
      <c r="D5249" s="16">
        <v>22</v>
      </c>
    </row>
    <row r="5250" spans="1:4" x14ac:dyDescent="0.25">
      <c r="A5250" s="69">
        <v>44168</v>
      </c>
      <c r="B5250" s="62" t="s">
        <v>8</v>
      </c>
      <c r="C5250" s="75" t="s">
        <v>31</v>
      </c>
      <c r="D5250" s="16">
        <v>1</v>
      </c>
    </row>
    <row r="5251" spans="1:4" x14ac:dyDescent="0.25">
      <c r="A5251" s="69">
        <v>44168</v>
      </c>
      <c r="B5251" s="62" t="s">
        <v>8</v>
      </c>
      <c r="C5251" s="75" t="s">
        <v>112</v>
      </c>
      <c r="D5251" s="16">
        <v>3</v>
      </c>
    </row>
    <row r="5252" spans="1:4" x14ac:dyDescent="0.25">
      <c r="A5252" s="69">
        <v>44168</v>
      </c>
      <c r="B5252" s="62" t="s">
        <v>49</v>
      </c>
      <c r="C5252" s="62" t="s">
        <v>215</v>
      </c>
      <c r="D5252" s="16">
        <v>1</v>
      </c>
    </row>
    <row r="5253" spans="1:4" x14ac:dyDescent="0.25">
      <c r="A5253" s="69">
        <v>44168</v>
      </c>
      <c r="B5253" s="62" t="s">
        <v>50</v>
      </c>
      <c r="C5253" s="62" t="s">
        <v>709</v>
      </c>
      <c r="D5253" s="16">
        <v>1</v>
      </c>
    </row>
    <row r="5254" spans="1:4" x14ac:dyDescent="0.25">
      <c r="A5254" s="69">
        <v>44168</v>
      </c>
      <c r="B5254" s="62" t="s">
        <v>50</v>
      </c>
      <c r="C5254" s="80" t="s">
        <v>368</v>
      </c>
      <c r="D5254" s="16">
        <v>1</v>
      </c>
    </row>
    <row r="5255" spans="1:4" x14ac:dyDescent="0.25">
      <c r="A5255" s="69">
        <v>44168</v>
      </c>
      <c r="B5255" s="62" t="s">
        <v>27</v>
      </c>
      <c r="C5255" s="75" t="s">
        <v>141</v>
      </c>
      <c r="D5255" s="16">
        <v>2</v>
      </c>
    </row>
    <row r="5256" spans="1:4" x14ac:dyDescent="0.25">
      <c r="A5256" s="69">
        <v>44168</v>
      </c>
      <c r="B5256" s="62" t="s">
        <v>27</v>
      </c>
      <c r="C5256" s="75" t="s">
        <v>43</v>
      </c>
      <c r="D5256" s="16">
        <v>39</v>
      </c>
    </row>
    <row r="5257" spans="1:4" x14ac:dyDescent="0.25">
      <c r="A5257" s="69">
        <v>44168</v>
      </c>
      <c r="B5257" s="62" t="s">
        <v>27</v>
      </c>
      <c r="C5257" s="75" t="s">
        <v>711</v>
      </c>
      <c r="D5257" s="16">
        <v>1</v>
      </c>
    </row>
    <row r="5258" spans="1:4" x14ac:dyDescent="0.25">
      <c r="A5258" s="69">
        <v>44168</v>
      </c>
      <c r="B5258" s="62" t="s">
        <v>51</v>
      </c>
      <c r="C5258" s="75" t="s">
        <v>51</v>
      </c>
      <c r="D5258" s="16">
        <v>8</v>
      </c>
    </row>
    <row r="5259" spans="1:4" x14ac:dyDescent="0.25">
      <c r="A5259" s="69">
        <v>44168</v>
      </c>
      <c r="B5259" s="62" t="s">
        <v>10</v>
      </c>
      <c r="C5259" s="62" t="s">
        <v>10</v>
      </c>
      <c r="D5259" s="16">
        <v>0</v>
      </c>
    </row>
    <row r="5260" spans="1:4" x14ac:dyDescent="0.25">
      <c r="A5260" s="69">
        <v>44169</v>
      </c>
      <c r="B5260" s="62" t="s">
        <v>14</v>
      </c>
      <c r="C5260" s="62" t="s">
        <v>14</v>
      </c>
      <c r="D5260" s="16">
        <v>5</v>
      </c>
    </row>
    <row r="5261" spans="1:4" x14ac:dyDescent="0.25">
      <c r="A5261" s="69">
        <v>44169</v>
      </c>
      <c r="B5261" s="62" t="s">
        <v>14</v>
      </c>
      <c r="C5261" s="62" t="s">
        <v>16</v>
      </c>
      <c r="D5261" s="16">
        <v>5</v>
      </c>
    </row>
    <row r="5262" spans="1:4" x14ac:dyDescent="0.25">
      <c r="A5262" s="69">
        <v>44169</v>
      </c>
      <c r="B5262" s="62" t="s">
        <v>14</v>
      </c>
      <c r="C5262" s="62" t="s">
        <v>809</v>
      </c>
      <c r="D5262" s="16">
        <v>1</v>
      </c>
    </row>
    <row r="5263" spans="1:4" x14ac:dyDescent="0.25">
      <c r="A5263" s="69">
        <v>44169</v>
      </c>
      <c r="B5263" s="62" t="s">
        <v>14</v>
      </c>
      <c r="C5263" s="62" t="s">
        <v>86</v>
      </c>
      <c r="D5263" s="16">
        <v>2</v>
      </c>
    </row>
    <row r="5264" spans="1:4" x14ac:dyDescent="0.25">
      <c r="A5264" s="69">
        <v>44169</v>
      </c>
      <c r="B5264" s="62" t="s">
        <v>20</v>
      </c>
      <c r="C5264" s="62" t="s">
        <v>20</v>
      </c>
      <c r="D5264" s="16">
        <v>71</v>
      </c>
    </row>
    <row r="5265" spans="1:4" x14ac:dyDescent="0.25">
      <c r="A5265" s="69">
        <v>44169</v>
      </c>
      <c r="B5265" s="62" t="s">
        <v>20</v>
      </c>
      <c r="C5265" s="62" t="s">
        <v>366</v>
      </c>
      <c r="D5265" s="16">
        <v>3</v>
      </c>
    </row>
    <row r="5266" spans="1:4" x14ac:dyDescent="0.25">
      <c r="A5266" s="69">
        <v>44169</v>
      </c>
      <c r="B5266" s="62" t="s">
        <v>20</v>
      </c>
      <c r="C5266" s="62" t="s">
        <v>652</v>
      </c>
      <c r="D5266" s="16">
        <v>1</v>
      </c>
    </row>
    <row r="5267" spans="1:4" x14ac:dyDescent="0.25">
      <c r="A5267" s="69">
        <v>44169</v>
      </c>
      <c r="B5267" s="62" t="s">
        <v>20</v>
      </c>
      <c r="C5267" s="62" t="s">
        <v>713</v>
      </c>
      <c r="D5267" s="16">
        <v>1</v>
      </c>
    </row>
    <row r="5268" spans="1:4" x14ac:dyDescent="0.25">
      <c r="A5268" s="69">
        <v>44169</v>
      </c>
      <c r="B5268" s="62" t="s">
        <v>13</v>
      </c>
      <c r="C5268" s="62" t="s">
        <v>13</v>
      </c>
      <c r="D5268" s="16">
        <v>8</v>
      </c>
    </row>
    <row r="5269" spans="1:4" x14ac:dyDescent="0.25">
      <c r="A5269" s="69">
        <v>44169</v>
      </c>
      <c r="B5269" s="62" t="s">
        <v>13</v>
      </c>
      <c r="C5269" s="62" t="s">
        <v>674</v>
      </c>
      <c r="D5269" s="16">
        <v>1</v>
      </c>
    </row>
    <row r="5270" spans="1:4" x14ac:dyDescent="0.25">
      <c r="A5270" s="69">
        <v>44169</v>
      </c>
      <c r="B5270" s="62" t="s">
        <v>13</v>
      </c>
      <c r="C5270" s="62" t="s">
        <v>226</v>
      </c>
      <c r="D5270" s="16">
        <v>1</v>
      </c>
    </row>
    <row r="5271" spans="1:4" x14ac:dyDescent="0.25">
      <c r="A5271" s="69">
        <v>44169</v>
      </c>
      <c r="B5271" s="62" t="s">
        <v>24</v>
      </c>
      <c r="C5271" s="62" t="s">
        <v>23</v>
      </c>
      <c r="D5271" s="16">
        <v>7</v>
      </c>
    </row>
    <row r="5272" spans="1:4" x14ac:dyDescent="0.25">
      <c r="A5272" s="69">
        <v>44169</v>
      </c>
      <c r="B5272" s="62" t="s">
        <v>24</v>
      </c>
      <c r="C5272" s="62" t="s">
        <v>24</v>
      </c>
      <c r="D5272" s="16">
        <v>6</v>
      </c>
    </row>
    <row r="5273" spans="1:4" x14ac:dyDescent="0.25">
      <c r="A5273" s="69">
        <v>44169</v>
      </c>
      <c r="B5273" s="62" t="s">
        <v>24</v>
      </c>
      <c r="C5273" s="62" t="s">
        <v>37</v>
      </c>
      <c r="D5273" s="16">
        <v>1</v>
      </c>
    </row>
    <row r="5274" spans="1:4" x14ac:dyDescent="0.25">
      <c r="A5274" s="69">
        <v>44169</v>
      </c>
      <c r="B5274" s="62" t="s">
        <v>47</v>
      </c>
      <c r="C5274" s="62" t="s">
        <v>47</v>
      </c>
      <c r="D5274" s="16">
        <v>2</v>
      </c>
    </row>
    <row r="5275" spans="1:4" x14ac:dyDescent="0.25">
      <c r="A5275" s="69">
        <v>44169</v>
      </c>
      <c r="B5275" s="62" t="s">
        <v>48</v>
      </c>
      <c r="C5275" s="62" t="s">
        <v>48</v>
      </c>
      <c r="D5275" s="16">
        <v>0</v>
      </c>
    </row>
    <row r="5276" spans="1:4" x14ac:dyDescent="0.25">
      <c r="A5276" s="69">
        <v>44169</v>
      </c>
      <c r="B5276" s="62" t="s">
        <v>7</v>
      </c>
      <c r="C5276" s="62" t="s">
        <v>7</v>
      </c>
      <c r="D5276" s="16">
        <v>1</v>
      </c>
    </row>
    <row r="5277" spans="1:4" x14ac:dyDescent="0.25">
      <c r="A5277" s="69">
        <v>44169</v>
      </c>
      <c r="B5277" s="62" t="s">
        <v>9</v>
      </c>
      <c r="C5277" s="62" t="s">
        <v>613</v>
      </c>
      <c r="D5277" s="16">
        <v>2</v>
      </c>
    </row>
    <row r="5278" spans="1:4" x14ac:dyDescent="0.25">
      <c r="A5278" s="69">
        <v>44169</v>
      </c>
      <c r="B5278" s="62" t="s">
        <v>9</v>
      </c>
      <c r="C5278" s="62" t="s">
        <v>950</v>
      </c>
      <c r="D5278" s="16">
        <v>1</v>
      </c>
    </row>
    <row r="5279" spans="1:4" x14ac:dyDescent="0.25">
      <c r="A5279" s="69">
        <v>44169</v>
      </c>
      <c r="B5279" s="62" t="s">
        <v>9</v>
      </c>
      <c r="C5279" s="62" t="s">
        <v>9</v>
      </c>
      <c r="D5279" s="16">
        <v>14</v>
      </c>
    </row>
    <row r="5280" spans="1:4" x14ac:dyDescent="0.25">
      <c r="A5280" s="69">
        <v>44169</v>
      </c>
      <c r="B5280" s="62" t="s">
        <v>9</v>
      </c>
      <c r="C5280" s="62" t="s">
        <v>149</v>
      </c>
      <c r="D5280" s="16">
        <v>1</v>
      </c>
    </row>
    <row r="5281" spans="1:4" x14ac:dyDescent="0.25">
      <c r="A5281" s="69">
        <v>44169</v>
      </c>
      <c r="B5281" s="62" t="s">
        <v>15</v>
      </c>
      <c r="C5281" s="62" t="s">
        <v>15</v>
      </c>
      <c r="D5281" s="16">
        <v>0</v>
      </c>
    </row>
    <row r="5282" spans="1:4" x14ac:dyDescent="0.25">
      <c r="A5282" s="69">
        <v>44169</v>
      </c>
      <c r="B5282" s="62" t="s">
        <v>11</v>
      </c>
      <c r="C5282" s="62" t="s">
        <v>11</v>
      </c>
      <c r="D5282" s="16">
        <v>6</v>
      </c>
    </row>
    <row r="5283" spans="1:4" x14ac:dyDescent="0.25">
      <c r="A5283" s="69">
        <v>44169</v>
      </c>
      <c r="B5283" s="62" t="s">
        <v>11</v>
      </c>
      <c r="C5283" s="62" t="s">
        <v>764</v>
      </c>
      <c r="D5283" s="16">
        <v>1</v>
      </c>
    </row>
    <row r="5284" spans="1:4" x14ac:dyDescent="0.25">
      <c r="A5284" s="69">
        <v>44169</v>
      </c>
      <c r="B5284" s="62" t="s">
        <v>11</v>
      </c>
      <c r="C5284" s="62" t="s">
        <v>135</v>
      </c>
      <c r="D5284" s="16">
        <v>6</v>
      </c>
    </row>
    <row r="5285" spans="1:4" x14ac:dyDescent="0.25">
      <c r="A5285" s="69">
        <v>44169</v>
      </c>
      <c r="B5285" s="62" t="s">
        <v>12</v>
      </c>
      <c r="C5285" s="62" t="s">
        <v>117</v>
      </c>
      <c r="D5285" s="16">
        <v>2</v>
      </c>
    </row>
    <row r="5286" spans="1:4" x14ac:dyDescent="0.25">
      <c r="A5286" s="69">
        <v>44169</v>
      </c>
      <c r="B5286" s="62" t="s">
        <v>12</v>
      </c>
      <c r="C5286" s="62" t="s">
        <v>12</v>
      </c>
      <c r="D5286" s="16">
        <v>12</v>
      </c>
    </row>
    <row r="5287" spans="1:4" x14ac:dyDescent="0.25">
      <c r="A5287" s="69">
        <v>44169</v>
      </c>
      <c r="B5287" s="62" t="s">
        <v>8</v>
      </c>
      <c r="C5287" s="62" t="s">
        <v>74</v>
      </c>
      <c r="D5287" s="16">
        <v>1</v>
      </c>
    </row>
    <row r="5288" spans="1:4" x14ac:dyDescent="0.25">
      <c r="A5288" s="69">
        <v>44169</v>
      </c>
      <c r="B5288" s="62" t="s">
        <v>8</v>
      </c>
      <c r="C5288" s="62" t="s">
        <v>230</v>
      </c>
      <c r="D5288" s="16">
        <v>4</v>
      </c>
    </row>
    <row r="5289" spans="1:4" x14ac:dyDescent="0.25">
      <c r="A5289" s="69">
        <v>44169</v>
      </c>
      <c r="B5289" s="62" t="s">
        <v>8</v>
      </c>
      <c r="C5289" s="62" t="s">
        <v>59</v>
      </c>
      <c r="D5289" s="16">
        <v>2</v>
      </c>
    </row>
    <row r="5290" spans="1:4" x14ac:dyDescent="0.25">
      <c r="A5290" s="69">
        <v>44169</v>
      </c>
      <c r="B5290" s="62" t="s">
        <v>8</v>
      </c>
      <c r="C5290" s="62" t="s">
        <v>8</v>
      </c>
      <c r="D5290" s="16">
        <v>28</v>
      </c>
    </row>
    <row r="5291" spans="1:4" x14ac:dyDescent="0.25">
      <c r="A5291" s="69">
        <v>44169</v>
      </c>
      <c r="B5291" s="62" t="s">
        <v>8</v>
      </c>
      <c r="C5291" s="62" t="s">
        <v>31</v>
      </c>
      <c r="D5291" s="16">
        <v>4</v>
      </c>
    </row>
    <row r="5292" spans="1:4" x14ac:dyDescent="0.25">
      <c r="A5292" s="69">
        <v>44169</v>
      </c>
      <c r="B5292" s="62" t="s">
        <v>8</v>
      </c>
      <c r="C5292" s="62" t="s">
        <v>112</v>
      </c>
      <c r="D5292" s="16">
        <v>1</v>
      </c>
    </row>
    <row r="5293" spans="1:4" x14ac:dyDescent="0.25">
      <c r="A5293" s="69">
        <v>44169</v>
      </c>
      <c r="B5293" s="62" t="s">
        <v>49</v>
      </c>
      <c r="C5293" s="62" t="s">
        <v>215</v>
      </c>
      <c r="D5293" s="16">
        <v>1</v>
      </c>
    </row>
    <row r="5294" spans="1:4" x14ac:dyDescent="0.25">
      <c r="A5294" s="69">
        <v>44169</v>
      </c>
      <c r="B5294" s="62" t="s">
        <v>49</v>
      </c>
      <c r="C5294" s="62" t="s">
        <v>49</v>
      </c>
      <c r="D5294" s="16">
        <v>3</v>
      </c>
    </row>
    <row r="5295" spans="1:4" x14ac:dyDescent="0.25">
      <c r="A5295" s="69">
        <v>44169</v>
      </c>
      <c r="B5295" s="62" t="s">
        <v>50</v>
      </c>
      <c r="C5295" s="80" t="s">
        <v>368</v>
      </c>
      <c r="D5295" s="16">
        <v>0</v>
      </c>
    </row>
    <row r="5296" spans="1:4" x14ac:dyDescent="0.25">
      <c r="A5296" s="69">
        <v>44169</v>
      </c>
      <c r="B5296" s="62" t="s">
        <v>27</v>
      </c>
      <c r="C5296" s="62" t="s">
        <v>141</v>
      </c>
      <c r="D5296" s="16">
        <v>9</v>
      </c>
    </row>
    <row r="5297" spans="1:4" x14ac:dyDescent="0.25">
      <c r="A5297" s="69">
        <v>44169</v>
      </c>
      <c r="B5297" s="62" t="s">
        <v>27</v>
      </c>
      <c r="C5297" s="62" t="s">
        <v>43</v>
      </c>
      <c r="D5297" s="16">
        <v>43</v>
      </c>
    </row>
    <row r="5298" spans="1:4" x14ac:dyDescent="0.25">
      <c r="A5298" s="69">
        <v>44169</v>
      </c>
      <c r="B5298" s="62" t="s">
        <v>27</v>
      </c>
      <c r="C5298" s="62" t="s">
        <v>949</v>
      </c>
      <c r="D5298" s="16">
        <v>1</v>
      </c>
    </row>
    <row r="5299" spans="1:4" x14ac:dyDescent="0.25">
      <c r="A5299" s="69">
        <v>44169</v>
      </c>
      <c r="B5299" s="62" t="s">
        <v>27</v>
      </c>
      <c r="C5299" s="62" t="s">
        <v>28</v>
      </c>
      <c r="D5299" s="16">
        <v>1</v>
      </c>
    </row>
    <row r="5300" spans="1:4" x14ac:dyDescent="0.25">
      <c r="A5300" s="69">
        <v>44169</v>
      </c>
      <c r="B5300" s="62" t="s">
        <v>51</v>
      </c>
      <c r="C5300" s="62" t="s">
        <v>51</v>
      </c>
      <c r="D5300" s="16">
        <v>5</v>
      </c>
    </row>
    <row r="5301" spans="1:4" x14ac:dyDescent="0.25">
      <c r="A5301" s="69">
        <v>44169</v>
      </c>
      <c r="B5301" s="62" t="s">
        <v>10</v>
      </c>
      <c r="C5301" s="62" t="s">
        <v>10</v>
      </c>
      <c r="D5301" s="16">
        <v>1</v>
      </c>
    </row>
    <row r="5302" spans="1:4" x14ac:dyDescent="0.25">
      <c r="A5302" s="69">
        <v>44170</v>
      </c>
      <c r="B5302" s="62" t="s">
        <v>14</v>
      </c>
      <c r="C5302" s="62" t="s">
        <v>14</v>
      </c>
      <c r="D5302" s="16">
        <v>3</v>
      </c>
    </row>
    <row r="5303" spans="1:4" x14ac:dyDescent="0.25">
      <c r="A5303" s="69">
        <v>44170</v>
      </c>
      <c r="B5303" s="62" t="s">
        <v>14</v>
      </c>
      <c r="C5303" s="62" t="s">
        <v>16</v>
      </c>
      <c r="D5303" s="16">
        <v>2</v>
      </c>
    </row>
    <row r="5304" spans="1:4" x14ac:dyDescent="0.25">
      <c r="A5304" s="69">
        <v>44170</v>
      </c>
      <c r="B5304" s="62" t="s">
        <v>20</v>
      </c>
      <c r="C5304" s="62" t="s">
        <v>20</v>
      </c>
      <c r="D5304" s="16">
        <v>35</v>
      </c>
    </row>
    <row r="5305" spans="1:4" x14ac:dyDescent="0.25">
      <c r="A5305" s="69">
        <v>44170</v>
      </c>
      <c r="B5305" s="62" t="s">
        <v>20</v>
      </c>
      <c r="C5305" s="62" t="s">
        <v>652</v>
      </c>
      <c r="D5305" s="16">
        <v>1</v>
      </c>
    </row>
    <row r="5306" spans="1:4" x14ac:dyDescent="0.25">
      <c r="A5306" s="69">
        <v>44170</v>
      </c>
      <c r="B5306" s="62" t="s">
        <v>13</v>
      </c>
      <c r="C5306" s="62" t="s">
        <v>13</v>
      </c>
      <c r="D5306" s="16">
        <v>2</v>
      </c>
    </row>
    <row r="5307" spans="1:4" x14ac:dyDescent="0.25">
      <c r="A5307" s="69">
        <v>44170</v>
      </c>
      <c r="B5307" s="62" t="s">
        <v>13</v>
      </c>
      <c r="C5307" s="62" t="s">
        <v>226</v>
      </c>
      <c r="D5307" s="16">
        <v>1</v>
      </c>
    </row>
    <row r="5308" spans="1:4" x14ac:dyDescent="0.25">
      <c r="A5308" s="69">
        <v>44170</v>
      </c>
      <c r="B5308" s="62" t="s">
        <v>13</v>
      </c>
      <c r="C5308" s="62" t="s">
        <v>305</v>
      </c>
      <c r="D5308" s="16">
        <v>1</v>
      </c>
    </row>
    <row r="5309" spans="1:4" x14ac:dyDescent="0.25">
      <c r="A5309" s="69">
        <v>44170</v>
      </c>
      <c r="B5309" s="62" t="s">
        <v>13</v>
      </c>
      <c r="C5309" s="62" t="s">
        <v>223</v>
      </c>
      <c r="D5309" s="16">
        <v>1</v>
      </c>
    </row>
    <row r="5310" spans="1:4" x14ac:dyDescent="0.25">
      <c r="A5310" s="69">
        <v>44170</v>
      </c>
      <c r="B5310" s="62" t="s">
        <v>24</v>
      </c>
      <c r="C5310" s="62" t="s">
        <v>23</v>
      </c>
      <c r="D5310" s="16">
        <v>10</v>
      </c>
    </row>
    <row r="5311" spans="1:4" x14ac:dyDescent="0.25">
      <c r="A5311" s="69">
        <v>44170</v>
      </c>
      <c r="B5311" s="62" t="s">
        <v>24</v>
      </c>
      <c r="C5311" s="62" t="s">
        <v>952</v>
      </c>
      <c r="D5311" s="16">
        <v>1</v>
      </c>
    </row>
    <row r="5312" spans="1:4" x14ac:dyDescent="0.25">
      <c r="A5312" s="69">
        <v>44170</v>
      </c>
      <c r="B5312" s="62" t="s">
        <v>24</v>
      </c>
      <c r="C5312" s="62" t="s">
        <v>765</v>
      </c>
      <c r="D5312" s="16">
        <v>1</v>
      </c>
    </row>
    <row r="5313" spans="1:4" x14ac:dyDescent="0.25">
      <c r="A5313" s="69">
        <v>44170</v>
      </c>
      <c r="B5313" s="62" t="s">
        <v>47</v>
      </c>
      <c r="C5313" s="62" t="s">
        <v>47</v>
      </c>
      <c r="D5313" s="16">
        <v>1</v>
      </c>
    </row>
    <row r="5314" spans="1:4" x14ac:dyDescent="0.25">
      <c r="A5314" s="69">
        <v>44170</v>
      </c>
      <c r="B5314" s="62" t="s">
        <v>48</v>
      </c>
      <c r="C5314" s="62" t="s">
        <v>48</v>
      </c>
      <c r="D5314" s="16">
        <v>0</v>
      </c>
    </row>
    <row r="5315" spans="1:4" x14ac:dyDescent="0.25">
      <c r="A5315" s="69">
        <v>44170</v>
      </c>
      <c r="B5315" s="62" t="s">
        <v>7</v>
      </c>
      <c r="C5315" s="62" t="s">
        <v>7</v>
      </c>
      <c r="D5315" s="16">
        <v>7</v>
      </c>
    </row>
    <row r="5316" spans="1:4" x14ac:dyDescent="0.25">
      <c r="A5316" s="69">
        <v>44170</v>
      </c>
      <c r="B5316" s="62" t="s">
        <v>9</v>
      </c>
      <c r="C5316" s="62" t="s">
        <v>365</v>
      </c>
      <c r="D5316" s="16">
        <v>1</v>
      </c>
    </row>
    <row r="5317" spans="1:4" x14ac:dyDescent="0.25">
      <c r="A5317" s="69">
        <v>44170</v>
      </c>
      <c r="B5317" s="62" t="s">
        <v>9</v>
      </c>
      <c r="C5317" s="62" t="s">
        <v>9</v>
      </c>
      <c r="D5317" s="16">
        <v>27</v>
      </c>
    </row>
    <row r="5318" spans="1:4" x14ac:dyDescent="0.25">
      <c r="A5318" s="69">
        <v>44170</v>
      </c>
      <c r="B5318" s="62" t="s">
        <v>15</v>
      </c>
      <c r="C5318" s="62" t="s">
        <v>15</v>
      </c>
      <c r="D5318" s="16">
        <v>0</v>
      </c>
    </row>
    <row r="5319" spans="1:4" x14ac:dyDescent="0.25">
      <c r="A5319" s="69">
        <v>44170</v>
      </c>
      <c r="B5319" s="62" t="s">
        <v>11</v>
      </c>
      <c r="C5319" s="62" t="s">
        <v>11</v>
      </c>
      <c r="D5319" s="16">
        <v>6</v>
      </c>
    </row>
    <row r="5320" spans="1:4" x14ac:dyDescent="0.25">
      <c r="A5320" s="69">
        <v>44170</v>
      </c>
      <c r="B5320" s="62" t="s">
        <v>11</v>
      </c>
      <c r="C5320" s="62" t="s">
        <v>135</v>
      </c>
      <c r="D5320" s="16">
        <v>8</v>
      </c>
    </row>
    <row r="5321" spans="1:4" x14ac:dyDescent="0.25">
      <c r="A5321" s="69">
        <v>44170</v>
      </c>
      <c r="B5321" s="62" t="s">
        <v>12</v>
      </c>
      <c r="C5321" s="62" t="s">
        <v>117</v>
      </c>
      <c r="D5321" s="16">
        <v>3</v>
      </c>
    </row>
    <row r="5322" spans="1:4" x14ac:dyDescent="0.25">
      <c r="A5322" s="69">
        <v>44170</v>
      </c>
      <c r="B5322" s="62" t="s">
        <v>8</v>
      </c>
      <c r="C5322" s="62" t="s">
        <v>74</v>
      </c>
      <c r="D5322" s="16">
        <v>2</v>
      </c>
    </row>
    <row r="5323" spans="1:4" x14ac:dyDescent="0.25">
      <c r="A5323" s="69">
        <v>44170</v>
      </c>
      <c r="B5323" s="62" t="s">
        <v>8</v>
      </c>
      <c r="C5323" s="62" t="s">
        <v>230</v>
      </c>
      <c r="D5323" s="16">
        <v>2</v>
      </c>
    </row>
    <row r="5324" spans="1:4" x14ac:dyDescent="0.25">
      <c r="A5324" s="69">
        <v>44170</v>
      </c>
      <c r="B5324" s="62" t="s">
        <v>8</v>
      </c>
      <c r="C5324" s="62" t="s">
        <v>40</v>
      </c>
      <c r="D5324" s="16">
        <v>1</v>
      </c>
    </row>
    <row r="5325" spans="1:4" x14ac:dyDescent="0.25">
      <c r="A5325" s="69">
        <v>44170</v>
      </c>
      <c r="B5325" s="62" t="s">
        <v>8</v>
      </c>
      <c r="C5325" s="62" t="s">
        <v>8</v>
      </c>
      <c r="D5325" s="16">
        <v>28</v>
      </c>
    </row>
    <row r="5326" spans="1:4" x14ac:dyDescent="0.25">
      <c r="A5326" s="69">
        <v>44170</v>
      </c>
      <c r="B5326" s="62" t="s">
        <v>8</v>
      </c>
      <c r="C5326" s="62" t="s">
        <v>31</v>
      </c>
      <c r="D5326" s="16">
        <v>1</v>
      </c>
    </row>
    <row r="5327" spans="1:4" x14ac:dyDescent="0.25">
      <c r="A5327" s="69">
        <v>44170</v>
      </c>
      <c r="B5327" s="62" t="s">
        <v>8</v>
      </c>
      <c r="C5327" s="62" t="s">
        <v>131</v>
      </c>
      <c r="D5327" s="16">
        <v>1</v>
      </c>
    </row>
    <row r="5328" spans="1:4" x14ac:dyDescent="0.25">
      <c r="A5328" s="69">
        <v>44170</v>
      </c>
      <c r="B5328" s="62" t="s">
        <v>8</v>
      </c>
      <c r="C5328" s="62" t="s">
        <v>112</v>
      </c>
      <c r="D5328" s="16">
        <v>2</v>
      </c>
    </row>
    <row r="5329" spans="1:4" x14ac:dyDescent="0.25">
      <c r="A5329" s="69">
        <v>44170</v>
      </c>
      <c r="B5329" s="62" t="s">
        <v>49</v>
      </c>
      <c r="C5329" s="62" t="s">
        <v>215</v>
      </c>
      <c r="D5329" s="16">
        <v>1</v>
      </c>
    </row>
    <row r="5330" spans="1:4" x14ac:dyDescent="0.25">
      <c r="A5330" s="69">
        <v>44170</v>
      </c>
      <c r="B5330" s="62" t="s">
        <v>49</v>
      </c>
      <c r="C5330" s="62" t="s">
        <v>49</v>
      </c>
      <c r="D5330" s="16">
        <v>2</v>
      </c>
    </row>
    <row r="5331" spans="1:4" x14ac:dyDescent="0.25">
      <c r="A5331" s="69">
        <v>44170</v>
      </c>
      <c r="B5331" s="62" t="s">
        <v>50</v>
      </c>
      <c r="C5331" s="62" t="s">
        <v>232</v>
      </c>
      <c r="D5331" s="16">
        <v>1</v>
      </c>
    </row>
    <row r="5332" spans="1:4" x14ac:dyDescent="0.25">
      <c r="A5332" s="69">
        <v>44170</v>
      </c>
      <c r="B5332" s="62" t="s">
        <v>27</v>
      </c>
      <c r="C5332" s="62" t="s">
        <v>141</v>
      </c>
      <c r="D5332" s="16">
        <v>2</v>
      </c>
    </row>
    <row r="5333" spans="1:4" x14ac:dyDescent="0.25">
      <c r="A5333" s="69">
        <v>44170</v>
      </c>
      <c r="B5333" s="62" t="s">
        <v>27</v>
      </c>
      <c r="C5333" s="62" t="s">
        <v>951</v>
      </c>
      <c r="D5333" s="16">
        <v>1</v>
      </c>
    </row>
    <row r="5334" spans="1:4" x14ac:dyDescent="0.25">
      <c r="A5334" s="69">
        <v>44170</v>
      </c>
      <c r="B5334" s="62" t="s">
        <v>27</v>
      </c>
      <c r="C5334" s="62" t="s">
        <v>43</v>
      </c>
      <c r="D5334" s="16">
        <v>38</v>
      </c>
    </row>
    <row r="5335" spans="1:4" x14ac:dyDescent="0.25">
      <c r="A5335" s="69">
        <v>44170</v>
      </c>
      <c r="B5335" s="62" t="s">
        <v>51</v>
      </c>
      <c r="C5335" s="62" t="s">
        <v>51</v>
      </c>
      <c r="D5335" s="16">
        <v>3</v>
      </c>
    </row>
    <row r="5336" spans="1:4" x14ac:dyDescent="0.25">
      <c r="A5336" s="69">
        <v>44170</v>
      </c>
      <c r="B5336" s="62" t="s">
        <v>10</v>
      </c>
      <c r="C5336" s="62" t="s">
        <v>941</v>
      </c>
      <c r="D5336" s="16">
        <v>6</v>
      </c>
    </row>
    <row r="5337" spans="1:4" x14ac:dyDescent="0.25">
      <c r="A5337" s="69">
        <v>44171</v>
      </c>
      <c r="B5337" s="75" t="s">
        <v>14</v>
      </c>
      <c r="C5337" s="75" t="s">
        <v>14</v>
      </c>
      <c r="D5337" s="16">
        <v>0</v>
      </c>
    </row>
    <row r="5338" spans="1:4" x14ac:dyDescent="0.25">
      <c r="A5338" s="69">
        <v>44171</v>
      </c>
      <c r="B5338" s="62" t="s">
        <v>14</v>
      </c>
      <c r="C5338" s="62" t="s">
        <v>14</v>
      </c>
      <c r="D5338" s="16">
        <v>0</v>
      </c>
    </row>
    <row r="5339" spans="1:4" x14ac:dyDescent="0.25">
      <c r="A5339" s="69">
        <v>44171</v>
      </c>
      <c r="B5339" s="62" t="s">
        <v>20</v>
      </c>
      <c r="C5339" s="62" t="s">
        <v>20</v>
      </c>
      <c r="D5339" s="16">
        <v>0</v>
      </c>
    </row>
    <row r="5340" spans="1:4" x14ac:dyDescent="0.25">
      <c r="A5340" s="69">
        <v>44171</v>
      </c>
      <c r="B5340" s="62" t="s">
        <v>20</v>
      </c>
      <c r="C5340" s="62" t="s">
        <v>20</v>
      </c>
      <c r="D5340" s="16">
        <v>0</v>
      </c>
    </row>
    <row r="5341" spans="1:4" x14ac:dyDescent="0.25">
      <c r="A5341" s="69">
        <v>44171</v>
      </c>
      <c r="B5341" s="62" t="s">
        <v>13</v>
      </c>
      <c r="C5341" s="62" t="s">
        <v>13</v>
      </c>
      <c r="D5341" s="16">
        <v>0</v>
      </c>
    </row>
    <row r="5342" spans="1:4" x14ac:dyDescent="0.25">
      <c r="A5342" s="69">
        <v>44171</v>
      </c>
      <c r="B5342" s="62" t="s">
        <v>13</v>
      </c>
      <c r="C5342" s="62" t="s">
        <v>13</v>
      </c>
      <c r="D5342" s="16">
        <v>0</v>
      </c>
    </row>
    <row r="5343" spans="1:4" x14ac:dyDescent="0.25">
      <c r="A5343" s="69">
        <v>44171</v>
      </c>
      <c r="B5343" s="62" t="s">
        <v>24</v>
      </c>
      <c r="C5343" s="62" t="s">
        <v>24</v>
      </c>
      <c r="D5343" s="16">
        <v>0</v>
      </c>
    </row>
    <row r="5344" spans="1:4" x14ac:dyDescent="0.25">
      <c r="A5344" s="69">
        <v>44171</v>
      </c>
      <c r="B5344" s="62" t="s">
        <v>24</v>
      </c>
      <c r="C5344" s="62" t="s">
        <v>24</v>
      </c>
      <c r="D5344" s="16">
        <v>0</v>
      </c>
    </row>
    <row r="5345" spans="1:4" x14ac:dyDescent="0.25">
      <c r="A5345" s="69">
        <v>44171</v>
      </c>
      <c r="B5345" s="62" t="s">
        <v>47</v>
      </c>
      <c r="C5345" s="62" t="s">
        <v>47</v>
      </c>
      <c r="D5345" s="16">
        <v>0</v>
      </c>
    </row>
    <row r="5346" spans="1:4" x14ac:dyDescent="0.25">
      <c r="A5346" s="69">
        <v>44171</v>
      </c>
      <c r="B5346" s="62" t="s">
        <v>47</v>
      </c>
      <c r="C5346" s="62" t="s">
        <v>47</v>
      </c>
      <c r="D5346" s="16">
        <v>0</v>
      </c>
    </row>
    <row r="5347" spans="1:4" x14ac:dyDescent="0.25">
      <c r="A5347" s="69">
        <v>44171</v>
      </c>
      <c r="B5347" s="62" t="s">
        <v>48</v>
      </c>
      <c r="C5347" s="62" t="s">
        <v>48</v>
      </c>
      <c r="D5347" s="16">
        <v>0</v>
      </c>
    </row>
    <row r="5348" spans="1:4" x14ac:dyDescent="0.25">
      <c r="A5348" s="69">
        <v>44171</v>
      </c>
      <c r="B5348" s="62" t="s">
        <v>48</v>
      </c>
      <c r="C5348" s="62" t="s">
        <v>48</v>
      </c>
      <c r="D5348" s="16">
        <v>0</v>
      </c>
    </row>
    <row r="5349" spans="1:4" x14ac:dyDescent="0.25">
      <c r="A5349" s="69">
        <v>44171</v>
      </c>
      <c r="B5349" s="62" t="s">
        <v>7</v>
      </c>
      <c r="C5349" s="62" t="s">
        <v>7</v>
      </c>
      <c r="D5349" s="16">
        <v>0</v>
      </c>
    </row>
    <row r="5350" spans="1:4" x14ac:dyDescent="0.25">
      <c r="A5350" s="69">
        <v>44171</v>
      </c>
      <c r="B5350" s="62" t="s">
        <v>7</v>
      </c>
      <c r="C5350" s="62" t="s">
        <v>7</v>
      </c>
      <c r="D5350" s="16">
        <v>0</v>
      </c>
    </row>
    <row r="5351" spans="1:4" x14ac:dyDescent="0.25">
      <c r="A5351" s="69">
        <v>44171</v>
      </c>
      <c r="B5351" s="62" t="s">
        <v>9</v>
      </c>
      <c r="C5351" s="62" t="s">
        <v>9</v>
      </c>
      <c r="D5351" s="16">
        <v>0</v>
      </c>
    </row>
    <row r="5352" spans="1:4" x14ac:dyDescent="0.25">
      <c r="A5352" s="69">
        <v>44171</v>
      </c>
      <c r="B5352" s="62" t="s">
        <v>9</v>
      </c>
      <c r="C5352" s="62" t="s">
        <v>9</v>
      </c>
      <c r="D5352" s="16">
        <v>0</v>
      </c>
    </row>
    <row r="5353" spans="1:4" x14ac:dyDescent="0.25">
      <c r="A5353" s="69">
        <v>44171</v>
      </c>
      <c r="B5353" s="62" t="s">
        <v>15</v>
      </c>
      <c r="C5353" s="62" t="s">
        <v>15</v>
      </c>
      <c r="D5353" s="16">
        <v>0</v>
      </c>
    </row>
    <row r="5354" spans="1:4" x14ac:dyDescent="0.25">
      <c r="A5354" s="69">
        <v>44171</v>
      </c>
      <c r="B5354" s="62" t="s">
        <v>15</v>
      </c>
      <c r="C5354" s="62" t="s">
        <v>15</v>
      </c>
      <c r="D5354" s="16">
        <v>0</v>
      </c>
    </row>
    <row r="5355" spans="1:4" x14ac:dyDescent="0.25">
      <c r="A5355" s="69">
        <v>44171</v>
      </c>
      <c r="B5355" s="62" t="s">
        <v>11</v>
      </c>
      <c r="C5355" s="62" t="s">
        <v>11</v>
      </c>
      <c r="D5355" s="16">
        <v>0</v>
      </c>
    </row>
    <row r="5356" spans="1:4" x14ac:dyDescent="0.25">
      <c r="A5356" s="69">
        <v>44171</v>
      </c>
      <c r="B5356" s="62" t="s">
        <v>11</v>
      </c>
      <c r="C5356" s="62" t="s">
        <v>11</v>
      </c>
      <c r="D5356" s="16">
        <v>0</v>
      </c>
    </row>
    <row r="5357" spans="1:4" x14ac:dyDescent="0.25">
      <c r="A5357" s="69">
        <v>44171</v>
      </c>
      <c r="B5357" s="62" t="s">
        <v>12</v>
      </c>
      <c r="C5357" s="62" t="s">
        <v>12</v>
      </c>
      <c r="D5357" s="16">
        <v>0</v>
      </c>
    </row>
    <row r="5358" spans="1:4" x14ac:dyDescent="0.25">
      <c r="A5358" s="69">
        <v>44171</v>
      </c>
      <c r="B5358" s="62" t="s">
        <v>12</v>
      </c>
      <c r="C5358" s="62" t="s">
        <v>12</v>
      </c>
      <c r="D5358" s="16">
        <v>0</v>
      </c>
    </row>
    <row r="5359" spans="1:4" x14ac:dyDescent="0.25">
      <c r="A5359" s="69">
        <v>44171</v>
      </c>
      <c r="B5359" s="75" t="s">
        <v>8</v>
      </c>
      <c r="C5359" s="75" t="s">
        <v>8</v>
      </c>
      <c r="D5359" s="16">
        <v>0</v>
      </c>
    </row>
    <row r="5360" spans="1:4" x14ac:dyDescent="0.25">
      <c r="A5360" s="69">
        <v>44171</v>
      </c>
      <c r="B5360" s="62" t="s">
        <v>8</v>
      </c>
      <c r="C5360" s="62" t="s">
        <v>8</v>
      </c>
      <c r="D5360" s="16">
        <v>0</v>
      </c>
    </row>
    <row r="5361" spans="1:4" x14ac:dyDescent="0.25">
      <c r="A5361" s="69">
        <v>44171</v>
      </c>
      <c r="B5361" s="62" t="s">
        <v>49</v>
      </c>
      <c r="C5361" s="62" t="s">
        <v>49</v>
      </c>
      <c r="D5361" s="16">
        <v>0</v>
      </c>
    </row>
    <row r="5362" spans="1:4" x14ac:dyDescent="0.25">
      <c r="A5362" s="69">
        <v>44171</v>
      </c>
      <c r="B5362" s="62" t="s">
        <v>49</v>
      </c>
      <c r="C5362" s="62" t="s">
        <v>49</v>
      </c>
      <c r="D5362" s="16">
        <v>0</v>
      </c>
    </row>
    <row r="5363" spans="1:4" x14ac:dyDescent="0.25">
      <c r="A5363" s="69">
        <v>44171</v>
      </c>
      <c r="B5363" s="62" t="s">
        <v>50</v>
      </c>
      <c r="C5363" s="80" t="s">
        <v>368</v>
      </c>
      <c r="D5363" s="16">
        <v>0</v>
      </c>
    </row>
    <row r="5364" spans="1:4" x14ac:dyDescent="0.25">
      <c r="A5364" s="69">
        <v>44171</v>
      </c>
      <c r="B5364" s="62" t="s">
        <v>50</v>
      </c>
      <c r="C5364" s="80" t="s">
        <v>368</v>
      </c>
      <c r="D5364" s="16">
        <v>0</v>
      </c>
    </row>
    <row r="5365" spans="1:4" x14ac:dyDescent="0.25">
      <c r="A5365" s="69">
        <v>44171</v>
      </c>
      <c r="B5365" s="62" t="s">
        <v>27</v>
      </c>
      <c r="C5365" s="62" t="s">
        <v>43</v>
      </c>
      <c r="D5365" s="16">
        <v>0</v>
      </c>
    </row>
    <row r="5366" spans="1:4" x14ac:dyDescent="0.25">
      <c r="A5366" s="69">
        <v>44171</v>
      </c>
      <c r="B5366" s="62" t="s">
        <v>27</v>
      </c>
      <c r="C5366" s="23" t="s">
        <v>43</v>
      </c>
      <c r="D5366" s="16">
        <v>0</v>
      </c>
    </row>
    <row r="5367" spans="1:4" x14ac:dyDescent="0.25">
      <c r="A5367" s="69">
        <v>44171</v>
      </c>
      <c r="B5367" s="62" t="s">
        <v>51</v>
      </c>
      <c r="C5367" s="62" t="s">
        <v>51</v>
      </c>
      <c r="D5367" s="16">
        <v>0</v>
      </c>
    </row>
    <row r="5368" spans="1:4" x14ac:dyDescent="0.25">
      <c r="A5368" s="69">
        <v>44171</v>
      </c>
      <c r="B5368" s="62" t="s">
        <v>51</v>
      </c>
      <c r="C5368" s="62" t="s">
        <v>51</v>
      </c>
      <c r="D5368" s="16">
        <v>0</v>
      </c>
    </row>
    <row r="5369" spans="1:4" x14ac:dyDescent="0.25">
      <c r="A5369" s="69">
        <v>44171</v>
      </c>
      <c r="B5369" s="62" t="s">
        <v>10</v>
      </c>
      <c r="C5369" s="62" t="s">
        <v>10</v>
      </c>
      <c r="D5369" s="16">
        <v>0</v>
      </c>
    </row>
    <row r="5370" spans="1:4" x14ac:dyDescent="0.25">
      <c r="A5370" s="69">
        <v>44171</v>
      </c>
      <c r="B5370" s="62" t="s">
        <v>10</v>
      </c>
      <c r="C5370" s="62" t="s">
        <v>10</v>
      </c>
      <c r="D5370" s="16">
        <v>0</v>
      </c>
    </row>
    <row r="5371" spans="1:4" x14ac:dyDescent="0.25">
      <c r="A5371" s="69">
        <v>44172</v>
      </c>
      <c r="B5371" s="62" t="s">
        <v>14</v>
      </c>
      <c r="C5371" s="148" t="s">
        <v>14</v>
      </c>
      <c r="D5371" s="16">
        <v>3</v>
      </c>
    </row>
    <row r="5372" spans="1:4" x14ac:dyDescent="0.25">
      <c r="A5372" s="69">
        <v>44172</v>
      </c>
      <c r="B5372" s="62" t="s">
        <v>14</v>
      </c>
      <c r="C5372" s="148" t="s">
        <v>16</v>
      </c>
      <c r="D5372" s="16">
        <v>8</v>
      </c>
    </row>
    <row r="5373" spans="1:4" x14ac:dyDescent="0.25">
      <c r="A5373" s="69">
        <v>44172</v>
      </c>
      <c r="B5373" s="62" t="s">
        <v>14</v>
      </c>
      <c r="C5373" s="148" t="s">
        <v>809</v>
      </c>
      <c r="D5373" s="16">
        <v>2</v>
      </c>
    </row>
    <row r="5374" spans="1:4" x14ac:dyDescent="0.25">
      <c r="A5374" s="69">
        <v>44172</v>
      </c>
      <c r="B5374" s="62" t="s">
        <v>14</v>
      </c>
      <c r="C5374" s="148" t="s">
        <v>86</v>
      </c>
      <c r="D5374" s="16">
        <v>1</v>
      </c>
    </row>
    <row r="5375" spans="1:4" x14ac:dyDescent="0.25">
      <c r="A5375" s="69">
        <v>44172</v>
      </c>
      <c r="B5375" s="62" t="s">
        <v>20</v>
      </c>
      <c r="C5375" s="148" t="s">
        <v>20</v>
      </c>
      <c r="D5375" s="16">
        <v>55</v>
      </c>
    </row>
    <row r="5376" spans="1:4" x14ac:dyDescent="0.25">
      <c r="A5376" s="69">
        <v>44172</v>
      </c>
      <c r="B5376" s="62" t="s">
        <v>20</v>
      </c>
      <c r="C5376" s="148" t="s">
        <v>652</v>
      </c>
      <c r="D5376" s="16">
        <v>1</v>
      </c>
    </row>
    <row r="5377" spans="1:4" x14ac:dyDescent="0.25">
      <c r="A5377" s="69">
        <v>44172</v>
      </c>
      <c r="B5377" s="62" t="s">
        <v>20</v>
      </c>
      <c r="C5377" s="148" t="s">
        <v>713</v>
      </c>
      <c r="D5377" s="16">
        <v>3</v>
      </c>
    </row>
    <row r="5378" spans="1:4" x14ac:dyDescent="0.25">
      <c r="A5378" s="69">
        <v>44172</v>
      </c>
      <c r="B5378" s="62" t="s">
        <v>13</v>
      </c>
      <c r="C5378" s="148" t="s">
        <v>13</v>
      </c>
      <c r="D5378" s="16">
        <v>4</v>
      </c>
    </row>
    <row r="5379" spans="1:4" x14ac:dyDescent="0.25">
      <c r="A5379" s="69">
        <v>44172</v>
      </c>
      <c r="B5379" s="62" t="s">
        <v>13</v>
      </c>
      <c r="C5379" s="148" t="s">
        <v>223</v>
      </c>
      <c r="D5379" s="16">
        <v>5</v>
      </c>
    </row>
    <row r="5380" spans="1:4" x14ac:dyDescent="0.25">
      <c r="A5380" s="69">
        <v>44172</v>
      </c>
      <c r="B5380" s="62" t="s">
        <v>24</v>
      </c>
      <c r="C5380" s="148" t="s">
        <v>23</v>
      </c>
      <c r="D5380" s="16">
        <v>32</v>
      </c>
    </row>
    <row r="5381" spans="1:4" x14ac:dyDescent="0.25">
      <c r="A5381" s="69">
        <v>44172</v>
      </c>
      <c r="B5381" s="62" t="s">
        <v>24</v>
      </c>
      <c r="C5381" s="62" t="s">
        <v>24</v>
      </c>
      <c r="D5381" s="16">
        <v>11</v>
      </c>
    </row>
    <row r="5382" spans="1:4" x14ac:dyDescent="0.25">
      <c r="A5382" s="69">
        <v>44172</v>
      </c>
      <c r="B5382" s="62" t="s">
        <v>24</v>
      </c>
      <c r="C5382" s="148" t="s">
        <v>953</v>
      </c>
      <c r="D5382" s="16">
        <v>1</v>
      </c>
    </row>
    <row r="5383" spans="1:4" x14ac:dyDescent="0.25">
      <c r="A5383" s="69">
        <v>44172</v>
      </c>
      <c r="B5383" s="62" t="s">
        <v>47</v>
      </c>
      <c r="C5383" s="62" t="s">
        <v>47</v>
      </c>
      <c r="D5383" s="16">
        <v>0</v>
      </c>
    </row>
    <row r="5384" spans="1:4" x14ac:dyDescent="0.25">
      <c r="A5384" s="69">
        <v>44172</v>
      </c>
      <c r="B5384" s="62" t="s">
        <v>48</v>
      </c>
      <c r="C5384" s="62" t="s">
        <v>48</v>
      </c>
      <c r="D5384" s="16">
        <v>3</v>
      </c>
    </row>
    <row r="5385" spans="1:4" x14ac:dyDescent="0.25">
      <c r="A5385" s="69">
        <v>44172</v>
      </c>
      <c r="B5385" s="62" t="s">
        <v>7</v>
      </c>
      <c r="C5385" s="62" t="s">
        <v>7</v>
      </c>
      <c r="D5385" s="16">
        <v>7</v>
      </c>
    </row>
    <row r="5386" spans="1:4" x14ac:dyDescent="0.25">
      <c r="A5386" s="69">
        <v>44172</v>
      </c>
      <c r="B5386" s="62" t="s">
        <v>9</v>
      </c>
      <c r="C5386" s="148" t="s">
        <v>613</v>
      </c>
      <c r="D5386" s="16">
        <v>1</v>
      </c>
    </row>
    <row r="5387" spans="1:4" x14ac:dyDescent="0.25">
      <c r="A5387" s="69">
        <v>44172</v>
      </c>
      <c r="B5387" s="62" t="s">
        <v>9</v>
      </c>
      <c r="C5387" s="148" t="s">
        <v>9</v>
      </c>
      <c r="D5387" s="16">
        <v>42</v>
      </c>
    </row>
    <row r="5388" spans="1:4" x14ac:dyDescent="0.25">
      <c r="A5388" s="69">
        <v>44172</v>
      </c>
      <c r="B5388" s="62" t="s">
        <v>9</v>
      </c>
      <c r="C5388" s="148" t="s">
        <v>145</v>
      </c>
      <c r="D5388" s="16">
        <v>1</v>
      </c>
    </row>
    <row r="5389" spans="1:4" x14ac:dyDescent="0.25">
      <c r="A5389" s="69">
        <v>44172</v>
      </c>
      <c r="B5389" s="62" t="s">
        <v>15</v>
      </c>
      <c r="C5389" s="62" t="s">
        <v>15</v>
      </c>
      <c r="D5389" s="16">
        <v>0</v>
      </c>
    </row>
    <row r="5390" spans="1:4" x14ac:dyDescent="0.25">
      <c r="A5390" s="69">
        <v>44172</v>
      </c>
      <c r="B5390" s="62" t="s">
        <v>11</v>
      </c>
      <c r="C5390" s="148" t="s">
        <v>954</v>
      </c>
      <c r="D5390" s="16">
        <v>1</v>
      </c>
    </row>
    <row r="5391" spans="1:4" x14ac:dyDescent="0.25">
      <c r="A5391" s="69">
        <v>44172</v>
      </c>
      <c r="B5391" s="62" t="s">
        <v>11</v>
      </c>
      <c r="C5391" s="148" t="s">
        <v>11</v>
      </c>
      <c r="D5391" s="16">
        <v>7</v>
      </c>
    </row>
    <row r="5392" spans="1:4" x14ac:dyDescent="0.25">
      <c r="A5392" s="69">
        <v>44172</v>
      </c>
      <c r="B5392" s="62" t="s">
        <v>11</v>
      </c>
      <c r="C5392" s="148" t="s">
        <v>764</v>
      </c>
      <c r="D5392" s="16">
        <v>1</v>
      </c>
    </row>
    <row r="5393" spans="1:4" x14ac:dyDescent="0.25">
      <c r="A5393" s="69">
        <v>44172</v>
      </c>
      <c r="B5393" s="62" t="s">
        <v>11</v>
      </c>
      <c r="C5393" s="148" t="s">
        <v>135</v>
      </c>
      <c r="D5393" s="16">
        <v>3</v>
      </c>
    </row>
    <row r="5394" spans="1:4" x14ac:dyDescent="0.25">
      <c r="A5394" s="69">
        <v>44172</v>
      </c>
      <c r="B5394" s="62" t="s">
        <v>12</v>
      </c>
      <c r="C5394" s="148" t="s">
        <v>117</v>
      </c>
      <c r="D5394" s="16">
        <v>1</v>
      </c>
    </row>
    <row r="5395" spans="1:4" x14ac:dyDescent="0.25">
      <c r="A5395" s="69">
        <v>44172</v>
      </c>
      <c r="B5395" s="62" t="s">
        <v>12</v>
      </c>
      <c r="C5395" s="148" t="s">
        <v>12</v>
      </c>
      <c r="D5395" s="16">
        <v>10</v>
      </c>
    </row>
    <row r="5396" spans="1:4" x14ac:dyDescent="0.25">
      <c r="A5396" s="69">
        <v>44172</v>
      </c>
      <c r="B5396" s="62" t="s">
        <v>8</v>
      </c>
      <c r="C5396" s="62" t="s">
        <v>59</v>
      </c>
      <c r="D5396" s="16">
        <v>1</v>
      </c>
    </row>
    <row r="5397" spans="1:4" x14ac:dyDescent="0.25">
      <c r="A5397" s="69">
        <v>44172</v>
      </c>
      <c r="B5397" s="62" t="s">
        <v>8</v>
      </c>
      <c r="C5397" s="148" t="s">
        <v>234</v>
      </c>
      <c r="D5397" s="16">
        <v>1</v>
      </c>
    </row>
    <row r="5398" spans="1:4" x14ac:dyDescent="0.25">
      <c r="A5398" s="69">
        <v>44172</v>
      </c>
      <c r="B5398" s="62" t="s">
        <v>8</v>
      </c>
      <c r="C5398" s="148" t="s">
        <v>40</v>
      </c>
      <c r="D5398" s="16">
        <v>1</v>
      </c>
    </row>
    <row r="5399" spans="1:4" x14ac:dyDescent="0.25">
      <c r="A5399" s="69">
        <v>44172</v>
      </c>
      <c r="B5399" s="62" t="s">
        <v>8</v>
      </c>
      <c r="C5399" s="62" t="s">
        <v>8</v>
      </c>
      <c r="D5399" s="16">
        <v>28</v>
      </c>
    </row>
    <row r="5400" spans="1:4" x14ac:dyDescent="0.25">
      <c r="A5400" s="69">
        <v>44172</v>
      </c>
      <c r="B5400" s="62" t="s">
        <v>8</v>
      </c>
      <c r="C5400" s="62" t="s">
        <v>187</v>
      </c>
      <c r="D5400" s="16">
        <v>2</v>
      </c>
    </row>
    <row r="5401" spans="1:4" x14ac:dyDescent="0.25">
      <c r="A5401" s="69">
        <v>44172</v>
      </c>
      <c r="B5401" s="62" t="s">
        <v>8</v>
      </c>
      <c r="C5401" s="148" t="s">
        <v>31</v>
      </c>
      <c r="D5401" s="16">
        <v>3</v>
      </c>
    </row>
    <row r="5402" spans="1:4" x14ac:dyDescent="0.25">
      <c r="A5402" s="69">
        <v>44172</v>
      </c>
      <c r="B5402" s="62" t="s">
        <v>8</v>
      </c>
      <c r="C5402" s="148" t="s">
        <v>131</v>
      </c>
      <c r="D5402" s="16">
        <v>1</v>
      </c>
    </row>
    <row r="5403" spans="1:4" x14ac:dyDescent="0.25">
      <c r="A5403" s="69">
        <v>44172</v>
      </c>
      <c r="B5403" s="62" t="s">
        <v>8</v>
      </c>
      <c r="C5403" s="148" t="s">
        <v>81</v>
      </c>
      <c r="D5403" s="16">
        <v>1</v>
      </c>
    </row>
    <row r="5404" spans="1:4" x14ac:dyDescent="0.25">
      <c r="A5404" s="69">
        <v>44172</v>
      </c>
      <c r="B5404" s="62" t="s">
        <v>8</v>
      </c>
      <c r="C5404" s="62" t="s">
        <v>112</v>
      </c>
      <c r="D5404" s="16">
        <v>1</v>
      </c>
    </row>
    <row r="5405" spans="1:4" x14ac:dyDescent="0.25">
      <c r="A5405" s="69">
        <v>44172</v>
      </c>
      <c r="B5405" s="62" t="s">
        <v>49</v>
      </c>
      <c r="C5405" s="62" t="s">
        <v>49</v>
      </c>
      <c r="D5405" s="16">
        <v>0</v>
      </c>
    </row>
    <row r="5406" spans="1:4" x14ac:dyDescent="0.25">
      <c r="A5406" s="69">
        <v>44172</v>
      </c>
      <c r="B5406" s="62" t="s">
        <v>50</v>
      </c>
      <c r="C5406" s="80" t="s">
        <v>368</v>
      </c>
      <c r="D5406" s="16">
        <v>2</v>
      </c>
    </row>
    <row r="5407" spans="1:4" x14ac:dyDescent="0.25">
      <c r="A5407" s="69">
        <v>44172</v>
      </c>
      <c r="B5407" s="62" t="s">
        <v>27</v>
      </c>
      <c r="C5407" s="62" t="s">
        <v>141</v>
      </c>
      <c r="D5407" s="16">
        <v>5</v>
      </c>
    </row>
    <row r="5408" spans="1:4" x14ac:dyDescent="0.25">
      <c r="A5408" s="69">
        <v>44172</v>
      </c>
      <c r="B5408" s="62" t="s">
        <v>27</v>
      </c>
      <c r="C5408" s="62" t="s">
        <v>235</v>
      </c>
      <c r="D5408" s="16">
        <v>3</v>
      </c>
    </row>
    <row r="5409" spans="1:4" x14ac:dyDescent="0.25">
      <c r="A5409" s="69">
        <v>44172</v>
      </c>
      <c r="B5409" s="62" t="s">
        <v>27</v>
      </c>
      <c r="C5409" s="62" t="s">
        <v>43</v>
      </c>
      <c r="D5409" s="16">
        <v>42</v>
      </c>
    </row>
    <row r="5410" spans="1:4" x14ac:dyDescent="0.25">
      <c r="A5410" s="69">
        <v>44172</v>
      </c>
      <c r="B5410" s="62" t="s">
        <v>51</v>
      </c>
      <c r="C5410" s="62" t="s">
        <v>51</v>
      </c>
      <c r="D5410" s="16">
        <v>6</v>
      </c>
    </row>
    <row r="5411" spans="1:4" x14ac:dyDescent="0.25">
      <c r="A5411" s="69">
        <v>44172</v>
      </c>
      <c r="B5411" s="62" t="s">
        <v>10</v>
      </c>
      <c r="C5411" s="62" t="s">
        <v>10</v>
      </c>
      <c r="D5411" s="16">
        <v>0</v>
      </c>
    </row>
    <row r="5412" spans="1:4" x14ac:dyDescent="0.25">
      <c r="A5412" s="69">
        <v>44173</v>
      </c>
      <c r="B5412" s="75" t="s">
        <v>14</v>
      </c>
      <c r="C5412" s="75" t="s">
        <v>14</v>
      </c>
      <c r="D5412" s="16">
        <v>4</v>
      </c>
    </row>
    <row r="5413" spans="1:4" x14ac:dyDescent="0.25">
      <c r="A5413" s="69">
        <v>44173</v>
      </c>
      <c r="B5413" s="75" t="s">
        <v>20</v>
      </c>
      <c r="C5413" s="75" t="s">
        <v>20</v>
      </c>
      <c r="D5413" s="16">
        <v>18</v>
      </c>
    </row>
    <row r="5414" spans="1:4" x14ac:dyDescent="0.25">
      <c r="A5414" s="69">
        <v>44173</v>
      </c>
      <c r="B5414" s="75" t="s">
        <v>13</v>
      </c>
      <c r="C5414" s="75" t="s">
        <v>13</v>
      </c>
      <c r="D5414" s="16">
        <v>1</v>
      </c>
    </row>
    <row r="5415" spans="1:4" x14ac:dyDescent="0.25">
      <c r="A5415" s="69">
        <v>44173</v>
      </c>
      <c r="B5415" s="75" t="s">
        <v>24</v>
      </c>
      <c r="C5415" s="75" t="s">
        <v>24</v>
      </c>
      <c r="D5415" s="16">
        <v>1</v>
      </c>
    </row>
    <row r="5416" spans="1:4" x14ac:dyDescent="0.25">
      <c r="A5416" s="69">
        <v>44173</v>
      </c>
      <c r="B5416" s="62" t="s">
        <v>47</v>
      </c>
      <c r="C5416" s="62" t="s">
        <v>47</v>
      </c>
      <c r="D5416" s="16">
        <v>0</v>
      </c>
    </row>
    <row r="5417" spans="1:4" x14ac:dyDescent="0.25">
      <c r="A5417" s="69">
        <v>44173</v>
      </c>
      <c r="B5417" s="62" t="s">
        <v>48</v>
      </c>
      <c r="C5417" s="62" t="s">
        <v>48</v>
      </c>
      <c r="D5417" s="16">
        <v>0</v>
      </c>
    </row>
    <row r="5418" spans="1:4" x14ac:dyDescent="0.25">
      <c r="A5418" s="69">
        <v>44173</v>
      </c>
      <c r="B5418" s="62" t="s">
        <v>7</v>
      </c>
      <c r="C5418" s="62" t="s">
        <v>7</v>
      </c>
      <c r="D5418" s="16">
        <v>0</v>
      </c>
    </row>
    <row r="5419" spans="1:4" x14ac:dyDescent="0.25">
      <c r="A5419" s="69">
        <v>44173</v>
      </c>
      <c r="B5419" s="75" t="s">
        <v>9</v>
      </c>
      <c r="C5419" s="75" t="s">
        <v>9</v>
      </c>
      <c r="D5419" s="16">
        <v>10</v>
      </c>
    </row>
    <row r="5420" spans="1:4" x14ac:dyDescent="0.25">
      <c r="A5420" s="69">
        <v>44173</v>
      </c>
      <c r="B5420" s="62" t="s">
        <v>15</v>
      </c>
      <c r="C5420" s="62" t="s">
        <v>15</v>
      </c>
      <c r="D5420" s="16">
        <v>0</v>
      </c>
    </row>
    <row r="5421" spans="1:4" x14ac:dyDescent="0.25">
      <c r="A5421" s="69">
        <v>44173</v>
      </c>
      <c r="B5421" s="75" t="s">
        <v>11</v>
      </c>
      <c r="C5421" s="75" t="s">
        <v>11</v>
      </c>
      <c r="D5421" s="16">
        <v>5</v>
      </c>
    </row>
    <row r="5422" spans="1:4" x14ac:dyDescent="0.25">
      <c r="A5422" s="69">
        <v>44173</v>
      </c>
      <c r="B5422" s="75" t="s">
        <v>12</v>
      </c>
      <c r="C5422" s="75" t="s">
        <v>12</v>
      </c>
      <c r="D5422" s="16">
        <v>4</v>
      </c>
    </row>
    <row r="5423" spans="1:4" x14ac:dyDescent="0.25">
      <c r="A5423" s="69">
        <v>44173</v>
      </c>
      <c r="B5423" s="75" t="s">
        <v>8</v>
      </c>
      <c r="C5423" s="75" t="s">
        <v>8</v>
      </c>
      <c r="D5423" s="16">
        <v>12</v>
      </c>
    </row>
    <row r="5424" spans="1:4" x14ac:dyDescent="0.25">
      <c r="A5424" s="69">
        <v>44173</v>
      </c>
      <c r="B5424" s="62" t="s">
        <v>49</v>
      </c>
      <c r="C5424" s="62" t="s">
        <v>49</v>
      </c>
      <c r="D5424" s="16">
        <v>0</v>
      </c>
    </row>
    <row r="5425" spans="1:4" x14ac:dyDescent="0.25">
      <c r="A5425" s="69">
        <v>44173</v>
      </c>
      <c r="B5425" s="75" t="s">
        <v>50</v>
      </c>
      <c r="C5425" s="80" t="s">
        <v>368</v>
      </c>
      <c r="D5425" s="16">
        <v>7</v>
      </c>
    </row>
    <row r="5426" spans="1:4" x14ac:dyDescent="0.25">
      <c r="A5426" s="69">
        <v>44173</v>
      </c>
      <c r="B5426" s="75" t="s">
        <v>27</v>
      </c>
      <c r="C5426" s="75" t="s">
        <v>43</v>
      </c>
      <c r="D5426" s="16">
        <v>16</v>
      </c>
    </row>
    <row r="5427" spans="1:4" x14ac:dyDescent="0.25">
      <c r="A5427" s="69">
        <v>44173</v>
      </c>
      <c r="B5427" s="75" t="s">
        <v>51</v>
      </c>
      <c r="C5427" s="75" t="s">
        <v>51</v>
      </c>
      <c r="D5427" s="16">
        <v>1</v>
      </c>
    </row>
    <row r="5428" spans="1:4" x14ac:dyDescent="0.25">
      <c r="A5428" s="69">
        <v>44173</v>
      </c>
      <c r="B5428" s="75" t="s">
        <v>10</v>
      </c>
      <c r="C5428" s="75" t="s">
        <v>10</v>
      </c>
      <c r="D5428" s="16">
        <v>5</v>
      </c>
    </row>
    <row r="5429" spans="1:4" x14ac:dyDescent="0.25">
      <c r="A5429" s="69">
        <v>44174</v>
      </c>
      <c r="B5429" s="75" t="s">
        <v>14</v>
      </c>
      <c r="C5429" s="75" t="s">
        <v>14</v>
      </c>
      <c r="D5429" s="16">
        <v>6</v>
      </c>
    </row>
    <row r="5430" spans="1:4" x14ac:dyDescent="0.25">
      <c r="A5430" s="69">
        <v>44174</v>
      </c>
      <c r="B5430" s="75" t="s">
        <v>14</v>
      </c>
      <c r="C5430" s="75" t="s">
        <v>16</v>
      </c>
      <c r="D5430" s="16">
        <v>2</v>
      </c>
    </row>
    <row r="5431" spans="1:4" x14ac:dyDescent="0.25">
      <c r="A5431" s="69">
        <v>44174</v>
      </c>
      <c r="B5431" s="75" t="s">
        <v>14</v>
      </c>
      <c r="C5431" s="75" t="s">
        <v>809</v>
      </c>
      <c r="D5431" s="16">
        <v>3</v>
      </c>
    </row>
    <row r="5432" spans="1:4" x14ac:dyDescent="0.25">
      <c r="A5432" s="69">
        <v>44174</v>
      </c>
      <c r="B5432" s="75" t="s">
        <v>14</v>
      </c>
      <c r="C5432" s="75" t="s">
        <v>86</v>
      </c>
      <c r="D5432" s="16">
        <v>1</v>
      </c>
    </row>
    <row r="5433" spans="1:4" x14ac:dyDescent="0.25">
      <c r="A5433" s="69">
        <v>44174</v>
      </c>
      <c r="B5433" s="62" t="s">
        <v>20</v>
      </c>
      <c r="C5433" s="75" t="s">
        <v>855</v>
      </c>
      <c r="D5433" s="16">
        <v>1</v>
      </c>
    </row>
    <row r="5434" spans="1:4" x14ac:dyDescent="0.25">
      <c r="A5434" s="69">
        <v>44174</v>
      </c>
      <c r="B5434" s="62" t="s">
        <v>20</v>
      </c>
      <c r="C5434" s="75" t="s">
        <v>20</v>
      </c>
      <c r="D5434" s="16">
        <v>45</v>
      </c>
    </row>
    <row r="5435" spans="1:4" x14ac:dyDescent="0.25">
      <c r="A5435" s="69">
        <v>44174</v>
      </c>
      <c r="B5435" s="62" t="s">
        <v>13</v>
      </c>
      <c r="C5435" s="75" t="s">
        <v>13</v>
      </c>
      <c r="D5435" s="16">
        <v>2</v>
      </c>
    </row>
    <row r="5436" spans="1:4" x14ac:dyDescent="0.25">
      <c r="A5436" s="69">
        <v>44174</v>
      </c>
      <c r="B5436" s="62" t="s">
        <v>13</v>
      </c>
      <c r="C5436" s="75" t="s">
        <v>226</v>
      </c>
      <c r="D5436" s="16">
        <v>2</v>
      </c>
    </row>
    <row r="5437" spans="1:4" x14ac:dyDescent="0.25">
      <c r="A5437" s="69">
        <v>44174</v>
      </c>
      <c r="B5437" s="62" t="s">
        <v>24</v>
      </c>
      <c r="C5437" s="75" t="s">
        <v>23</v>
      </c>
      <c r="D5437" s="16">
        <v>8</v>
      </c>
    </row>
    <row r="5438" spans="1:4" x14ac:dyDescent="0.25">
      <c r="A5438" s="69">
        <v>44174</v>
      </c>
      <c r="B5438" s="62" t="s">
        <v>24</v>
      </c>
      <c r="C5438" s="75" t="s">
        <v>24</v>
      </c>
      <c r="D5438" s="16">
        <v>2</v>
      </c>
    </row>
    <row r="5439" spans="1:4" x14ac:dyDescent="0.25">
      <c r="A5439" s="69">
        <v>44174</v>
      </c>
      <c r="B5439" s="62" t="s">
        <v>47</v>
      </c>
      <c r="C5439" s="62" t="s">
        <v>47</v>
      </c>
      <c r="D5439" s="16">
        <v>0</v>
      </c>
    </row>
    <row r="5440" spans="1:4" x14ac:dyDescent="0.25">
      <c r="A5440" s="69">
        <v>44174</v>
      </c>
      <c r="B5440" s="62" t="s">
        <v>48</v>
      </c>
      <c r="C5440" s="62" t="s">
        <v>48</v>
      </c>
      <c r="D5440" s="16">
        <v>0</v>
      </c>
    </row>
    <row r="5441" spans="1:4" x14ac:dyDescent="0.25">
      <c r="A5441" s="69">
        <v>44174</v>
      </c>
      <c r="B5441" s="62" t="s">
        <v>7</v>
      </c>
      <c r="C5441" s="62" t="s">
        <v>7</v>
      </c>
      <c r="D5441" s="16">
        <v>0</v>
      </c>
    </row>
    <row r="5442" spans="1:4" x14ac:dyDescent="0.25">
      <c r="A5442" s="69">
        <v>44174</v>
      </c>
      <c r="B5442" s="62" t="s">
        <v>9</v>
      </c>
      <c r="C5442" s="75" t="s">
        <v>613</v>
      </c>
      <c r="D5442" s="16">
        <v>1</v>
      </c>
    </row>
    <row r="5443" spans="1:4" x14ac:dyDescent="0.25">
      <c r="A5443" s="69">
        <v>44174</v>
      </c>
      <c r="B5443" s="62" t="s">
        <v>9</v>
      </c>
      <c r="C5443" s="62" t="s">
        <v>9</v>
      </c>
      <c r="D5443" s="16">
        <v>11</v>
      </c>
    </row>
    <row r="5444" spans="1:4" x14ac:dyDescent="0.25">
      <c r="A5444" s="69">
        <v>44174</v>
      </c>
      <c r="B5444" s="62" t="s">
        <v>9</v>
      </c>
      <c r="C5444" s="75" t="s">
        <v>149</v>
      </c>
      <c r="D5444" s="16">
        <v>1</v>
      </c>
    </row>
    <row r="5445" spans="1:4" x14ac:dyDescent="0.25">
      <c r="A5445" s="69">
        <v>44174</v>
      </c>
      <c r="B5445" s="62" t="s">
        <v>15</v>
      </c>
      <c r="C5445" s="75" t="s">
        <v>285</v>
      </c>
      <c r="D5445" s="16">
        <v>1</v>
      </c>
    </row>
    <row r="5446" spans="1:4" x14ac:dyDescent="0.25">
      <c r="A5446" s="69">
        <v>44174</v>
      </c>
      <c r="B5446" s="62" t="s">
        <v>11</v>
      </c>
      <c r="C5446" s="75" t="s">
        <v>135</v>
      </c>
      <c r="D5446" s="16">
        <v>1</v>
      </c>
    </row>
    <row r="5447" spans="1:4" x14ac:dyDescent="0.25">
      <c r="A5447" s="69">
        <v>44174</v>
      </c>
      <c r="B5447" s="62" t="s">
        <v>12</v>
      </c>
      <c r="C5447" s="75" t="s">
        <v>117</v>
      </c>
      <c r="D5447" s="16">
        <v>2</v>
      </c>
    </row>
    <row r="5448" spans="1:4" x14ac:dyDescent="0.25">
      <c r="A5448" s="69">
        <v>44174</v>
      </c>
      <c r="B5448" s="62" t="s">
        <v>8</v>
      </c>
      <c r="C5448" s="75" t="s">
        <v>59</v>
      </c>
      <c r="D5448" s="16">
        <v>1</v>
      </c>
    </row>
    <row r="5449" spans="1:4" x14ac:dyDescent="0.25">
      <c r="A5449" s="69">
        <v>44174</v>
      </c>
      <c r="B5449" s="62" t="s">
        <v>8</v>
      </c>
      <c r="C5449" s="62" t="s">
        <v>134</v>
      </c>
      <c r="D5449" s="16">
        <v>1</v>
      </c>
    </row>
    <row r="5450" spans="1:4" x14ac:dyDescent="0.25">
      <c r="A5450" s="69">
        <v>44174</v>
      </c>
      <c r="B5450" s="62" t="s">
        <v>8</v>
      </c>
      <c r="C5450" s="62" t="s">
        <v>40</v>
      </c>
      <c r="D5450" s="16">
        <v>2</v>
      </c>
    </row>
    <row r="5451" spans="1:4" x14ac:dyDescent="0.25">
      <c r="A5451" s="69">
        <v>44174</v>
      </c>
      <c r="B5451" s="62" t="s">
        <v>8</v>
      </c>
      <c r="C5451" s="62" t="s">
        <v>8</v>
      </c>
      <c r="D5451" s="16">
        <v>16</v>
      </c>
    </row>
    <row r="5452" spans="1:4" x14ac:dyDescent="0.25">
      <c r="A5452" s="69">
        <v>44174</v>
      </c>
      <c r="B5452" s="62" t="s">
        <v>8</v>
      </c>
      <c r="C5452" s="62" t="s">
        <v>31</v>
      </c>
      <c r="D5452" s="16">
        <v>2</v>
      </c>
    </row>
    <row r="5453" spans="1:4" x14ac:dyDescent="0.25">
      <c r="A5453" s="69">
        <v>44174</v>
      </c>
      <c r="B5453" s="62" t="s">
        <v>49</v>
      </c>
      <c r="C5453" s="62" t="s">
        <v>49</v>
      </c>
      <c r="D5453" s="16">
        <v>0</v>
      </c>
    </row>
    <row r="5454" spans="1:4" x14ac:dyDescent="0.25">
      <c r="A5454" s="69">
        <v>44174</v>
      </c>
      <c r="B5454" s="62" t="s">
        <v>50</v>
      </c>
      <c r="C5454" s="80" t="s">
        <v>368</v>
      </c>
      <c r="D5454" s="16">
        <v>0</v>
      </c>
    </row>
    <row r="5455" spans="1:4" x14ac:dyDescent="0.25">
      <c r="A5455" s="69">
        <v>44174</v>
      </c>
      <c r="B5455" s="62" t="s">
        <v>27</v>
      </c>
      <c r="C5455" s="62" t="s">
        <v>43</v>
      </c>
      <c r="D5455" s="16">
        <v>34</v>
      </c>
    </row>
    <row r="5456" spans="1:4" x14ac:dyDescent="0.25">
      <c r="A5456" s="69">
        <v>44174</v>
      </c>
      <c r="B5456" s="62" t="s">
        <v>51</v>
      </c>
      <c r="C5456" s="62" t="s">
        <v>51</v>
      </c>
      <c r="D5456" s="16">
        <v>12</v>
      </c>
    </row>
    <row r="5457" spans="1:4" x14ac:dyDescent="0.25">
      <c r="A5457" s="69">
        <v>44174</v>
      </c>
      <c r="B5457" s="62" t="s">
        <v>10</v>
      </c>
      <c r="C5457" s="62" t="s">
        <v>10</v>
      </c>
      <c r="D5457" s="16">
        <v>1</v>
      </c>
    </row>
    <row r="5458" spans="1:4" x14ac:dyDescent="0.25">
      <c r="A5458" s="69">
        <v>44175</v>
      </c>
      <c r="B5458" s="75" t="s">
        <v>14</v>
      </c>
      <c r="C5458" s="75" t="s">
        <v>14</v>
      </c>
      <c r="D5458" s="16">
        <v>1</v>
      </c>
    </row>
    <row r="5459" spans="1:4" x14ac:dyDescent="0.25">
      <c r="A5459" s="69">
        <v>44175</v>
      </c>
      <c r="B5459" s="75" t="s">
        <v>14</v>
      </c>
      <c r="C5459" s="75" t="s">
        <v>809</v>
      </c>
      <c r="D5459" s="16">
        <v>1</v>
      </c>
    </row>
    <row r="5460" spans="1:4" x14ac:dyDescent="0.25">
      <c r="A5460" s="69">
        <v>44175</v>
      </c>
      <c r="B5460" s="75" t="s">
        <v>14</v>
      </c>
      <c r="C5460" s="75" t="s">
        <v>86</v>
      </c>
      <c r="D5460" s="16">
        <v>1</v>
      </c>
    </row>
    <row r="5461" spans="1:4" x14ac:dyDescent="0.25">
      <c r="A5461" s="69">
        <v>44175</v>
      </c>
      <c r="B5461" s="62" t="s">
        <v>20</v>
      </c>
      <c r="C5461" s="75" t="s">
        <v>20</v>
      </c>
      <c r="D5461" s="16">
        <v>55</v>
      </c>
    </row>
    <row r="5462" spans="1:4" x14ac:dyDescent="0.25">
      <c r="A5462" s="69">
        <v>44175</v>
      </c>
      <c r="B5462" s="62" t="s">
        <v>20</v>
      </c>
      <c r="C5462" s="75" t="s">
        <v>652</v>
      </c>
      <c r="D5462" s="16">
        <v>5</v>
      </c>
    </row>
    <row r="5463" spans="1:4" x14ac:dyDescent="0.25">
      <c r="A5463" s="69">
        <v>44175</v>
      </c>
      <c r="B5463" s="62" t="s">
        <v>13</v>
      </c>
      <c r="C5463" s="62" t="s">
        <v>13</v>
      </c>
      <c r="D5463" s="16">
        <v>0</v>
      </c>
    </row>
    <row r="5464" spans="1:4" x14ac:dyDescent="0.25">
      <c r="A5464" s="69">
        <v>44175</v>
      </c>
      <c r="B5464" s="62" t="s">
        <v>24</v>
      </c>
      <c r="C5464" s="75" t="s">
        <v>23</v>
      </c>
      <c r="D5464" s="16">
        <v>9</v>
      </c>
    </row>
    <row r="5465" spans="1:4" x14ac:dyDescent="0.25">
      <c r="A5465" s="69">
        <v>44175</v>
      </c>
      <c r="B5465" s="62" t="s">
        <v>24</v>
      </c>
      <c r="C5465" s="75" t="s">
        <v>776</v>
      </c>
      <c r="D5465" s="16">
        <v>1</v>
      </c>
    </row>
    <row r="5466" spans="1:4" x14ac:dyDescent="0.25">
      <c r="A5466" s="69">
        <v>44175</v>
      </c>
      <c r="B5466" s="62" t="s">
        <v>24</v>
      </c>
      <c r="C5466" s="75" t="s">
        <v>24</v>
      </c>
      <c r="D5466" s="16">
        <v>2</v>
      </c>
    </row>
    <row r="5467" spans="1:4" x14ac:dyDescent="0.25">
      <c r="A5467" s="69">
        <v>44175</v>
      </c>
      <c r="B5467" s="62" t="s">
        <v>47</v>
      </c>
      <c r="C5467" s="62" t="s">
        <v>47</v>
      </c>
      <c r="D5467" s="16">
        <v>1</v>
      </c>
    </row>
    <row r="5468" spans="1:4" x14ac:dyDescent="0.25">
      <c r="A5468" s="69">
        <v>44175</v>
      </c>
      <c r="B5468" s="62" t="s">
        <v>48</v>
      </c>
      <c r="C5468" s="75" t="s">
        <v>48</v>
      </c>
      <c r="D5468" s="16">
        <v>1</v>
      </c>
    </row>
    <row r="5469" spans="1:4" x14ac:dyDescent="0.25">
      <c r="A5469" s="69">
        <v>44175</v>
      </c>
      <c r="B5469" s="62" t="s">
        <v>7</v>
      </c>
      <c r="C5469" s="75" t="s">
        <v>116</v>
      </c>
      <c r="D5469" s="16">
        <v>3</v>
      </c>
    </row>
    <row r="5470" spans="1:4" x14ac:dyDescent="0.25">
      <c r="A5470" s="69">
        <v>44175</v>
      </c>
      <c r="B5470" s="62" t="s">
        <v>7</v>
      </c>
      <c r="C5470" s="75" t="s">
        <v>7</v>
      </c>
      <c r="D5470" s="16">
        <v>5</v>
      </c>
    </row>
    <row r="5471" spans="1:4" x14ac:dyDescent="0.25">
      <c r="A5471" s="69">
        <v>44175</v>
      </c>
      <c r="B5471" s="62" t="s">
        <v>9</v>
      </c>
      <c r="C5471" s="62" t="s">
        <v>365</v>
      </c>
      <c r="D5471" s="16">
        <v>1</v>
      </c>
    </row>
    <row r="5472" spans="1:4" x14ac:dyDescent="0.25">
      <c r="A5472" s="69">
        <v>44175</v>
      </c>
      <c r="B5472" s="62" t="s">
        <v>9</v>
      </c>
      <c r="C5472" s="62" t="s">
        <v>9</v>
      </c>
      <c r="D5472" s="16">
        <v>24</v>
      </c>
    </row>
    <row r="5473" spans="1:4" x14ac:dyDescent="0.25">
      <c r="A5473" s="69">
        <v>44175</v>
      </c>
      <c r="B5473" s="62" t="s">
        <v>15</v>
      </c>
      <c r="C5473" s="62" t="s">
        <v>109</v>
      </c>
      <c r="D5473" s="16">
        <v>2</v>
      </c>
    </row>
    <row r="5474" spans="1:4" x14ac:dyDescent="0.25">
      <c r="A5474" s="69">
        <v>44175</v>
      </c>
      <c r="B5474" s="62" t="s">
        <v>11</v>
      </c>
      <c r="C5474" s="62" t="s">
        <v>336</v>
      </c>
      <c r="D5474" s="16">
        <v>2</v>
      </c>
    </row>
    <row r="5475" spans="1:4" x14ac:dyDescent="0.25">
      <c r="A5475" s="69">
        <v>44175</v>
      </c>
      <c r="B5475" s="62" t="s">
        <v>11</v>
      </c>
      <c r="C5475" s="62" t="s">
        <v>11</v>
      </c>
      <c r="D5475" s="16">
        <v>2</v>
      </c>
    </row>
    <row r="5476" spans="1:4" x14ac:dyDescent="0.25">
      <c r="A5476" s="69">
        <v>44175</v>
      </c>
      <c r="B5476" s="62" t="s">
        <v>11</v>
      </c>
      <c r="C5476" s="62" t="s">
        <v>135</v>
      </c>
      <c r="D5476" s="16">
        <v>3</v>
      </c>
    </row>
    <row r="5477" spans="1:4" x14ac:dyDescent="0.25">
      <c r="A5477" s="69">
        <v>44175</v>
      </c>
      <c r="B5477" s="62" t="s">
        <v>12</v>
      </c>
      <c r="C5477" s="62" t="s">
        <v>117</v>
      </c>
      <c r="D5477" s="16">
        <v>5</v>
      </c>
    </row>
    <row r="5478" spans="1:4" x14ac:dyDescent="0.25">
      <c r="A5478" s="69">
        <v>44175</v>
      </c>
      <c r="B5478" s="62" t="s">
        <v>8</v>
      </c>
      <c r="C5478" s="62" t="s">
        <v>134</v>
      </c>
      <c r="D5478" s="16">
        <v>1</v>
      </c>
    </row>
    <row r="5479" spans="1:4" x14ac:dyDescent="0.25">
      <c r="A5479" s="69">
        <v>44175</v>
      </c>
      <c r="B5479" s="62" t="s">
        <v>8</v>
      </c>
      <c r="C5479" s="62" t="s">
        <v>40</v>
      </c>
      <c r="D5479" s="16">
        <v>3</v>
      </c>
    </row>
    <row r="5480" spans="1:4" x14ac:dyDescent="0.25">
      <c r="A5480" s="69">
        <v>44175</v>
      </c>
      <c r="B5480" s="62" t="s">
        <v>8</v>
      </c>
      <c r="C5480" s="62" t="s">
        <v>8</v>
      </c>
      <c r="D5480" s="16">
        <v>45</v>
      </c>
    </row>
    <row r="5481" spans="1:4" x14ac:dyDescent="0.25">
      <c r="A5481" s="69">
        <v>44175</v>
      </c>
      <c r="B5481" s="62" t="s">
        <v>8</v>
      </c>
      <c r="C5481" s="62" t="s">
        <v>187</v>
      </c>
      <c r="D5481" s="16">
        <v>1</v>
      </c>
    </row>
    <row r="5482" spans="1:4" x14ac:dyDescent="0.25">
      <c r="A5482" s="69">
        <v>44175</v>
      </c>
      <c r="B5482" s="62" t="s">
        <v>8</v>
      </c>
      <c r="C5482" s="62" t="s">
        <v>31</v>
      </c>
      <c r="D5482" s="16">
        <v>3</v>
      </c>
    </row>
    <row r="5483" spans="1:4" x14ac:dyDescent="0.25">
      <c r="A5483" s="69">
        <v>44175</v>
      </c>
      <c r="B5483" s="62" t="s">
        <v>8</v>
      </c>
      <c r="C5483" s="62" t="s">
        <v>81</v>
      </c>
      <c r="D5483" s="16">
        <v>1</v>
      </c>
    </row>
    <row r="5484" spans="1:4" x14ac:dyDescent="0.25">
      <c r="A5484" s="69">
        <v>44175</v>
      </c>
      <c r="B5484" s="62" t="s">
        <v>8</v>
      </c>
      <c r="C5484" s="62" t="s">
        <v>112</v>
      </c>
      <c r="D5484" s="16">
        <v>5</v>
      </c>
    </row>
    <row r="5485" spans="1:4" x14ac:dyDescent="0.25">
      <c r="A5485" s="69">
        <v>44175</v>
      </c>
      <c r="B5485" s="62" t="s">
        <v>49</v>
      </c>
      <c r="C5485" s="62" t="s">
        <v>215</v>
      </c>
      <c r="D5485" s="16">
        <v>4</v>
      </c>
    </row>
    <row r="5486" spans="1:4" x14ac:dyDescent="0.25">
      <c r="A5486" s="69">
        <v>44175</v>
      </c>
      <c r="B5486" s="62" t="s">
        <v>50</v>
      </c>
      <c r="C5486" s="62" t="s">
        <v>232</v>
      </c>
      <c r="D5486" s="16">
        <v>1</v>
      </c>
    </row>
    <row r="5487" spans="1:4" x14ac:dyDescent="0.25">
      <c r="A5487" s="69">
        <v>44175</v>
      </c>
      <c r="B5487" s="62" t="s">
        <v>27</v>
      </c>
      <c r="C5487" s="62" t="s">
        <v>43</v>
      </c>
      <c r="D5487" s="16">
        <v>9</v>
      </c>
    </row>
    <row r="5488" spans="1:4" x14ac:dyDescent="0.25">
      <c r="A5488" s="69">
        <v>44175</v>
      </c>
      <c r="B5488" s="62" t="s">
        <v>51</v>
      </c>
      <c r="C5488" s="62" t="s">
        <v>51</v>
      </c>
      <c r="D5488" s="16">
        <v>1</v>
      </c>
    </row>
    <row r="5489" spans="1:4" x14ac:dyDescent="0.25">
      <c r="A5489" s="69">
        <v>44175</v>
      </c>
      <c r="B5489" s="62" t="s">
        <v>10</v>
      </c>
      <c r="C5489" s="62" t="s">
        <v>10</v>
      </c>
      <c r="D5489" s="16">
        <v>5</v>
      </c>
    </row>
    <row r="5490" spans="1:4" x14ac:dyDescent="0.25">
      <c r="A5490" s="69">
        <v>44176</v>
      </c>
      <c r="B5490" s="62" t="s">
        <v>14</v>
      </c>
      <c r="C5490" s="62" t="s">
        <v>14</v>
      </c>
      <c r="D5490" s="16">
        <v>2</v>
      </c>
    </row>
    <row r="5491" spans="1:4" x14ac:dyDescent="0.25">
      <c r="A5491" s="69">
        <v>44176</v>
      </c>
      <c r="B5491" s="62" t="s">
        <v>14</v>
      </c>
      <c r="C5491" s="62" t="s">
        <v>16</v>
      </c>
      <c r="D5491" s="16">
        <v>3</v>
      </c>
    </row>
    <row r="5492" spans="1:4" x14ac:dyDescent="0.25">
      <c r="A5492" s="69">
        <v>44176</v>
      </c>
      <c r="B5492" s="62" t="s">
        <v>20</v>
      </c>
      <c r="C5492" s="62" t="s">
        <v>855</v>
      </c>
      <c r="D5492" s="16">
        <v>1</v>
      </c>
    </row>
    <row r="5493" spans="1:4" x14ac:dyDescent="0.25">
      <c r="A5493" s="69">
        <v>44176</v>
      </c>
      <c r="B5493" s="62" t="s">
        <v>20</v>
      </c>
      <c r="C5493" s="62" t="s">
        <v>20</v>
      </c>
      <c r="D5493" s="16">
        <v>43</v>
      </c>
    </row>
    <row r="5494" spans="1:4" x14ac:dyDescent="0.25">
      <c r="A5494" s="69">
        <v>44176</v>
      </c>
      <c r="B5494" s="62" t="s">
        <v>20</v>
      </c>
      <c r="C5494" s="62" t="s">
        <v>652</v>
      </c>
      <c r="D5494" s="16">
        <v>1</v>
      </c>
    </row>
    <row r="5495" spans="1:4" x14ac:dyDescent="0.25">
      <c r="A5495" s="69">
        <v>44176</v>
      </c>
      <c r="B5495" s="62" t="s">
        <v>13</v>
      </c>
      <c r="C5495" s="62" t="s">
        <v>13</v>
      </c>
      <c r="D5495" s="16">
        <v>1</v>
      </c>
    </row>
    <row r="5496" spans="1:4" x14ac:dyDescent="0.25">
      <c r="A5496" s="69">
        <v>44176</v>
      </c>
      <c r="B5496" s="62" t="s">
        <v>13</v>
      </c>
      <c r="C5496" s="62" t="s">
        <v>223</v>
      </c>
      <c r="D5496" s="16">
        <v>3</v>
      </c>
    </row>
    <row r="5497" spans="1:4" x14ac:dyDescent="0.25">
      <c r="A5497" s="69">
        <v>44176</v>
      </c>
      <c r="B5497" s="62" t="s">
        <v>24</v>
      </c>
      <c r="C5497" s="62" t="s">
        <v>23</v>
      </c>
      <c r="D5497" s="16">
        <v>16</v>
      </c>
    </row>
    <row r="5498" spans="1:4" x14ac:dyDescent="0.25">
      <c r="A5498" s="69">
        <v>44176</v>
      </c>
      <c r="B5498" s="62" t="s">
        <v>24</v>
      </c>
      <c r="C5498" s="62" t="s">
        <v>24</v>
      </c>
      <c r="D5498" s="16">
        <v>4</v>
      </c>
    </row>
    <row r="5499" spans="1:4" x14ac:dyDescent="0.25">
      <c r="A5499" s="69">
        <v>44176</v>
      </c>
      <c r="B5499" s="62" t="s">
        <v>47</v>
      </c>
      <c r="C5499" s="62" t="s">
        <v>47</v>
      </c>
      <c r="D5499" s="16">
        <v>0</v>
      </c>
    </row>
    <row r="5500" spans="1:4" x14ac:dyDescent="0.25">
      <c r="A5500" s="69">
        <v>44176</v>
      </c>
      <c r="B5500" s="62" t="s">
        <v>48</v>
      </c>
      <c r="C5500" s="62" t="s">
        <v>48</v>
      </c>
      <c r="D5500" s="16">
        <v>5</v>
      </c>
    </row>
    <row r="5501" spans="1:4" x14ac:dyDescent="0.25">
      <c r="A5501" s="69">
        <v>44176</v>
      </c>
      <c r="B5501" s="62" t="s">
        <v>7</v>
      </c>
      <c r="C5501" s="62" t="s">
        <v>7</v>
      </c>
      <c r="D5501" s="16">
        <v>3</v>
      </c>
    </row>
    <row r="5502" spans="1:4" x14ac:dyDescent="0.25">
      <c r="A5502" s="69">
        <v>44176</v>
      </c>
      <c r="B5502" s="62" t="s">
        <v>9</v>
      </c>
      <c r="C5502" s="62" t="s">
        <v>613</v>
      </c>
      <c r="D5502" s="16">
        <v>2</v>
      </c>
    </row>
    <row r="5503" spans="1:4" x14ac:dyDescent="0.25">
      <c r="A5503" s="69">
        <v>44176</v>
      </c>
      <c r="B5503" s="62" t="s">
        <v>9</v>
      </c>
      <c r="C5503" s="62" t="s">
        <v>950</v>
      </c>
      <c r="D5503" s="16">
        <v>1</v>
      </c>
    </row>
    <row r="5504" spans="1:4" x14ac:dyDescent="0.25">
      <c r="A5504" s="69">
        <v>44176</v>
      </c>
      <c r="B5504" s="62" t="s">
        <v>9</v>
      </c>
      <c r="C5504" s="62" t="s">
        <v>9</v>
      </c>
      <c r="D5504" s="16">
        <v>21</v>
      </c>
    </row>
    <row r="5505" spans="1:4" x14ac:dyDescent="0.25">
      <c r="A5505" s="69">
        <v>44176</v>
      </c>
      <c r="B5505" s="62" t="s">
        <v>9</v>
      </c>
      <c r="C5505" s="62" t="s">
        <v>145</v>
      </c>
      <c r="D5505" s="16">
        <v>2</v>
      </c>
    </row>
    <row r="5506" spans="1:4" x14ac:dyDescent="0.25">
      <c r="A5506" s="69">
        <v>44176</v>
      </c>
      <c r="B5506" s="62" t="s">
        <v>15</v>
      </c>
      <c r="C5506" s="62" t="s">
        <v>285</v>
      </c>
      <c r="D5506" s="16">
        <v>1</v>
      </c>
    </row>
    <row r="5507" spans="1:4" x14ac:dyDescent="0.25">
      <c r="A5507" s="69">
        <v>44176</v>
      </c>
      <c r="B5507" s="62" t="s">
        <v>11</v>
      </c>
      <c r="C5507" s="62" t="s">
        <v>336</v>
      </c>
      <c r="D5507" s="16">
        <v>1</v>
      </c>
    </row>
    <row r="5508" spans="1:4" x14ac:dyDescent="0.25">
      <c r="A5508" s="69">
        <v>44176</v>
      </c>
      <c r="B5508" s="62" t="s">
        <v>11</v>
      </c>
      <c r="C5508" s="62" t="s">
        <v>11</v>
      </c>
      <c r="D5508" s="16">
        <v>7</v>
      </c>
    </row>
    <row r="5509" spans="1:4" x14ac:dyDescent="0.25">
      <c r="A5509" s="69">
        <v>44176</v>
      </c>
      <c r="B5509" s="62" t="s">
        <v>11</v>
      </c>
      <c r="C5509" s="62" t="s">
        <v>135</v>
      </c>
      <c r="D5509" s="16">
        <v>11</v>
      </c>
    </row>
    <row r="5510" spans="1:4" x14ac:dyDescent="0.25">
      <c r="A5510" s="69">
        <v>44176</v>
      </c>
      <c r="B5510" s="62" t="s">
        <v>12</v>
      </c>
      <c r="C5510" s="62" t="s">
        <v>117</v>
      </c>
      <c r="D5510" s="16">
        <v>6</v>
      </c>
    </row>
    <row r="5511" spans="1:4" x14ac:dyDescent="0.25">
      <c r="A5511" s="69">
        <v>44176</v>
      </c>
      <c r="B5511" s="62" t="s">
        <v>12</v>
      </c>
      <c r="C5511" s="62" t="s">
        <v>12</v>
      </c>
      <c r="D5511" s="16">
        <v>5</v>
      </c>
    </row>
    <row r="5512" spans="1:4" x14ac:dyDescent="0.25">
      <c r="A5512" s="69">
        <v>44176</v>
      </c>
      <c r="B5512" s="62" t="s">
        <v>8</v>
      </c>
      <c r="C5512" s="62" t="s">
        <v>74</v>
      </c>
      <c r="D5512" s="16">
        <v>2</v>
      </c>
    </row>
    <row r="5513" spans="1:4" x14ac:dyDescent="0.25">
      <c r="A5513" s="69">
        <v>44176</v>
      </c>
      <c r="B5513" s="62" t="s">
        <v>8</v>
      </c>
      <c r="C5513" s="62" t="s">
        <v>230</v>
      </c>
      <c r="D5513" s="16">
        <v>1</v>
      </c>
    </row>
    <row r="5514" spans="1:4" x14ac:dyDescent="0.25">
      <c r="A5514" s="69">
        <v>44176</v>
      </c>
      <c r="B5514" s="62" t="s">
        <v>8</v>
      </c>
      <c r="C5514" s="62" t="s">
        <v>134</v>
      </c>
      <c r="D5514" s="16">
        <v>2</v>
      </c>
    </row>
    <row r="5515" spans="1:4" x14ac:dyDescent="0.25">
      <c r="A5515" s="69">
        <v>44176</v>
      </c>
      <c r="B5515" s="62" t="s">
        <v>8</v>
      </c>
      <c r="C5515" s="62" t="s">
        <v>40</v>
      </c>
      <c r="D5515" s="16">
        <v>1</v>
      </c>
    </row>
    <row r="5516" spans="1:4" x14ac:dyDescent="0.25">
      <c r="A5516" s="69">
        <v>44176</v>
      </c>
      <c r="B5516" s="62" t="s">
        <v>8</v>
      </c>
      <c r="C5516" s="62" t="s">
        <v>8</v>
      </c>
      <c r="D5516" s="16">
        <v>18</v>
      </c>
    </row>
    <row r="5517" spans="1:4" x14ac:dyDescent="0.25">
      <c r="A5517" s="69">
        <v>44176</v>
      </c>
      <c r="B5517" s="62" t="s">
        <v>8</v>
      </c>
      <c r="C5517" s="62" t="s">
        <v>595</v>
      </c>
      <c r="D5517" s="16">
        <v>1</v>
      </c>
    </row>
    <row r="5518" spans="1:4" x14ac:dyDescent="0.25">
      <c r="A5518" s="69">
        <v>44176</v>
      </c>
      <c r="B5518" s="62" t="s">
        <v>8</v>
      </c>
      <c r="C5518" s="62" t="s">
        <v>112</v>
      </c>
      <c r="D5518" s="16">
        <v>3</v>
      </c>
    </row>
    <row r="5519" spans="1:4" x14ac:dyDescent="0.25">
      <c r="A5519" s="69">
        <v>44176</v>
      </c>
      <c r="B5519" s="62" t="s">
        <v>49</v>
      </c>
      <c r="C5519" s="62" t="s">
        <v>49</v>
      </c>
      <c r="D5519" s="16">
        <v>0</v>
      </c>
    </row>
    <row r="5520" spans="1:4" x14ac:dyDescent="0.25">
      <c r="A5520" s="69">
        <v>44176</v>
      </c>
      <c r="B5520" s="62" t="s">
        <v>50</v>
      </c>
      <c r="C5520" s="62" t="s">
        <v>232</v>
      </c>
      <c r="D5520" s="16">
        <v>1</v>
      </c>
    </row>
    <row r="5521" spans="1:4" x14ac:dyDescent="0.25">
      <c r="A5521" s="69">
        <v>44176</v>
      </c>
      <c r="B5521" s="62" t="s">
        <v>50</v>
      </c>
      <c r="C5521" s="80" t="s">
        <v>368</v>
      </c>
      <c r="D5521" s="16">
        <v>2</v>
      </c>
    </row>
    <row r="5522" spans="1:4" x14ac:dyDescent="0.25">
      <c r="A5522" s="69">
        <v>44176</v>
      </c>
      <c r="B5522" s="62" t="s">
        <v>27</v>
      </c>
      <c r="C5522" s="62" t="s">
        <v>141</v>
      </c>
      <c r="D5522" s="16">
        <v>3</v>
      </c>
    </row>
    <row r="5523" spans="1:4" x14ac:dyDescent="0.25">
      <c r="A5523" s="69">
        <v>44176</v>
      </c>
      <c r="B5523" s="62" t="s">
        <v>27</v>
      </c>
      <c r="C5523" s="75" t="s">
        <v>955</v>
      </c>
      <c r="D5523" s="16">
        <v>1</v>
      </c>
    </row>
    <row r="5524" spans="1:4" x14ac:dyDescent="0.25">
      <c r="A5524" s="69">
        <v>44176</v>
      </c>
      <c r="B5524" s="62" t="s">
        <v>27</v>
      </c>
      <c r="C5524" s="62" t="s">
        <v>43</v>
      </c>
      <c r="D5524" s="16">
        <v>58</v>
      </c>
    </row>
    <row r="5525" spans="1:4" x14ac:dyDescent="0.25">
      <c r="A5525" s="69">
        <v>44176</v>
      </c>
      <c r="B5525" s="62" t="s">
        <v>27</v>
      </c>
      <c r="C5525" s="62" t="s">
        <v>956</v>
      </c>
      <c r="D5525" s="16">
        <v>1</v>
      </c>
    </row>
    <row r="5526" spans="1:4" x14ac:dyDescent="0.25">
      <c r="A5526" s="69">
        <v>44176</v>
      </c>
      <c r="B5526" s="62" t="s">
        <v>27</v>
      </c>
      <c r="C5526" s="62" t="s">
        <v>711</v>
      </c>
      <c r="D5526" s="16">
        <v>1</v>
      </c>
    </row>
    <row r="5527" spans="1:4" x14ac:dyDescent="0.25">
      <c r="A5527" s="69">
        <v>44176</v>
      </c>
      <c r="B5527" s="62" t="s">
        <v>51</v>
      </c>
      <c r="C5527" s="62" t="s">
        <v>51</v>
      </c>
      <c r="D5527" s="16">
        <v>17</v>
      </c>
    </row>
    <row r="5528" spans="1:4" x14ac:dyDescent="0.25">
      <c r="A5528" s="69">
        <v>44176</v>
      </c>
      <c r="B5528" s="62" t="s">
        <v>10</v>
      </c>
      <c r="C5528" s="62" t="s">
        <v>10</v>
      </c>
      <c r="D5528" s="16">
        <v>2</v>
      </c>
    </row>
    <row r="5529" spans="1:4" x14ac:dyDescent="0.25">
      <c r="A5529" s="69">
        <v>44177</v>
      </c>
      <c r="B5529" s="62" t="s">
        <v>14</v>
      </c>
      <c r="C5529" s="75" t="s">
        <v>14</v>
      </c>
      <c r="D5529" s="16">
        <v>8</v>
      </c>
    </row>
    <row r="5530" spans="1:4" x14ac:dyDescent="0.25">
      <c r="A5530" s="69">
        <v>44177</v>
      </c>
      <c r="B5530" s="62" t="s">
        <v>14</v>
      </c>
      <c r="C5530" s="75" t="s">
        <v>957</v>
      </c>
      <c r="D5530" s="16">
        <v>1</v>
      </c>
    </row>
    <row r="5531" spans="1:4" x14ac:dyDescent="0.25">
      <c r="A5531" s="69">
        <v>44177</v>
      </c>
      <c r="B5531" s="62" t="s">
        <v>14</v>
      </c>
      <c r="C5531" s="75" t="s">
        <v>16</v>
      </c>
      <c r="D5531" s="16">
        <v>4</v>
      </c>
    </row>
    <row r="5532" spans="1:4" x14ac:dyDescent="0.25">
      <c r="A5532" s="69">
        <v>44177</v>
      </c>
      <c r="B5532" s="62" t="s">
        <v>20</v>
      </c>
      <c r="C5532" s="75" t="s">
        <v>855</v>
      </c>
      <c r="D5532" s="16">
        <v>1</v>
      </c>
    </row>
    <row r="5533" spans="1:4" x14ac:dyDescent="0.25">
      <c r="A5533" s="69">
        <v>44177</v>
      </c>
      <c r="B5533" s="62" t="s">
        <v>20</v>
      </c>
      <c r="C5533" s="75" t="s">
        <v>20</v>
      </c>
      <c r="D5533" s="16">
        <v>68</v>
      </c>
    </row>
    <row r="5534" spans="1:4" x14ac:dyDescent="0.25">
      <c r="A5534" s="69">
        <v>44177</v>
      </c>
      <c r="B5534" s="62" t="s">
        <v>20</v>
      </c>
      <c r="C5534" s="75" t="s">
        <v>652</v>
      </c>
      <c r="D5534" s="16">
        <v>2</v>
      </c>
    </row>
    <row r="5535" spans="1:4" x14ac:dyDescent="0.25">
      <c r="A5535" s="69">
        <v>44177</v>
      </c>
      <c r="B5535" s="62" t="s">
        <v>13</v>
      </c>
      <c r="C5535" s="75" t="s">
        <v>226</v>
      </c>
      <c r="D5535" s="16">
        <v>3</v>
      </c>
    </row>
    <row r="5536" spans="1:4" x14ac:dyDescent="0.25">
      <c r="A5536" s="69">
        <v>44177</v>
      </c>
      <c r="B5536" s="62" t="s">
        <v>13</v>
      </c>
      <c r="C5536" s="75" t="s">
        <v>223</v>
      </c>
      <c r="D5536" s="16">
        <v>2</v>
      </c>
    </row>
    <row r="5537" spans="1:4" x14ac:dyDescent="0.25">
      <c r="A5537" s="69">
        <v>44177</v>
      </c>
      <c r="B5537" s="62" t="s">
        <v>24</v>
      </c>
      <c r="C5537" s="75" t="s">
        <v>23</v>
      </c>
      <c r="D5537" s="16">
        <v>40</v>
      </c>
    </row>
    <row r="5538" spans="1:4" x14ac:dyDescent="0.25">
      <c r="A5538" s="69">
        <v>44177</v>
      </c>
      <c r="B5538" s="62" t="s">
        <v>24</v>
      </c>
      <c r="C5538" s="75" t="s">
        <v>24</v>
      </c>
      <c r="D5538" s="16">
        <v>1</v>
      </c>
    </row>
    <row r="5539" spans="1:4" x14ac:dyDescent="0.25">
      <c r="A5539" s="69">
        <v>44177</v>
      </c>
      <c r="B5539" s="62" t="s">
        <v>24</v>
      </c>
      <c r="C5539" s="75" t="s">
        <v>765</v>
      </c>
      <c r="D5539" s="16">
        <v>1</v>
      </c>
    </row>
    <row r="5540" spans="1:4" x14ac:dyDescent="0.25">
      <c r="A5540" s="69">
        <v>44177</v>
      </c>
      <c r="B5540" s="62" t="s">
        <v>47</v>
      </c>
      <c r="C5540" s="75" t="s">
        <v>47</v>
      </c>
      <c r="D5540" s="16">
        <v>1</v>
      </c>
    </row>
    <row r="5541" spans="1:4" x14ac:dyDescent="0.25">
      <c r="A5541" s="69">
        <v>44177</v>
      </c>
      <c r="B5541" s="62" t="s">
        <v>48</v>
      </c>
      <c r="C5541" s="75" t="s">
        <v>48</v>
      </c>
      <c r="D5541" s="16">
        <v>2</v>
      </c>
    </row>
    <row r="5542" spans="1:4" x14ac:dyDescent="0.25">
      <c r="A5542" s="69">
        <v>44177</v>
      </c>
      <c r="B5542" s="62" t="s">
        <v>7</v>
      </c>
      <c r="C5542" s="75" t="s">
        <v>116</v>
      </c>
      <c r="D5542" s="16">
        <v>1</v>
      </c>
    </row>
    <row r="5543" spans="1:4" x14ac:dyDescent="0.25">
      <c r="A5543" s="69">
        <v>44177</v>
      </c>
      <c r="B5543" s="62" t="s">
        <v>7</v>
      </c>
      <c r="C5543" s="75" t="s">
        <v>7</v>
      </c>
      <c r="D5543" s="16">
        <v>1</v>
      </c>
    </row>
    <row r="5544" spans="1:4" x14ac:dyDescent="0.25">
      <c r="A5544" s="69">
        <v>44177</v>
      </c>
      <c r="B5544" s="62" t="s">
        <v>9</v>
      </c>
      <c r="C5544" s="75" t="s">
        <v>613</v>
      </c>
      <c r="D5544" s="16">
        <v>4</v>
      </c>
    </row>
    <row r="5545" spans="1:4" x14ac:dyDescent="0.25">
      <c r="A5545" s="69">
        <v>44177</v>
      </c>
      <c r="B5545" s="62" t="s">
        <v>9</v>
      </c>
      <c r="C5545" s="75" t="s">
        <v>943</v>
      </c>
      <c r="D5545" s="16">
        <v>1</v>
      </c>
    </row>
    <row r="5546" spans="1:4" x14ac:dyDescent="0.25">
      <c r="A5546" s="69">
        <v>44177</v>
      </c>
      <c r="B5546" s="62" t="s">
        <v>9</v>
      </c>
      <c r="C5546" s="75" t="s">
        <v>9</v>
      </c>
      <c r="D5546" s="16">
        <v>23</v>
      </c>
    </row>
    <row r="5547" spans="1:4" x14ac:dyDescent="0.25">
      <c r="A5547" s="69">
        <v>44177</v>
      </c>
      <c r="B5547" s="62" t="s">
        <v>9</v>
      </c>
      <c r="C5547" s="75" t="s">
        <v>145</v>
      </c>
      <c r="D5547" s="16">
        <v>3</v>
      </c>
    </row>
    <row r="5548" spans="1:4" x14ac:dyDescent="0.25">
      <c r="A5548" s="69">
        <v>44177</v>
      </c>
      <c r="B5548" s="62" t="s">
        <v>15</v>
      </c>
      <c r="C5548" s="75" t="s">
        <v>109</v>
      </c>
      <c r="D5548" s="16">
        <v>1</v>
      </c>
    </row>
    <row r="5549" spans="1:4" x14ac:dyDescent="0.25">
      <c r="A5549" s="69">
        <v>44177</v>
      </c>
      <c r="B5549" s="62" t="s">
        <v>15</v>
      </c>
      <c r="C5549" s="75" t="s">
        <v>285</v>
      </c>
      <c r="D5549" s="16">
        <v>2</v>
      </c>
    </row>
    <row r="5550" spans="1:4" x14ac:dyDescent="0.25">
      <c r="A5550" s="69">
        <v>44177</v>
      </c>
      <c r="B5550" s="62" t="s">
        <v>11</v>
      </c>
      <c r="C5550" s="75" t="s">
        <v>11</v>
      </c>
      <c r="D5550" s="16">
        <v>5</v>
      </c>
    </row>
    <row r="5551" spans="1:4" x14ac:dyDescent="0.25">
      <c r="A5551" s="69">
        <v>44177</v>
      </c>
      <c r="B5551" s="62" t="s">
        <v>11</v>
      </c>
      <c r="C5551" s="75" t="s">
        <v>135</v>
      </c>
      <c r="D5551" s="16">
        <v>3</v>
      </c>
    </row>
    <row r="5552" spans="1:4" x14ac:dyDescent="0.25">
      <c r="A5552" s="69">
        <v>44177</v>
      </c>
      <c r="B5552" s="62" t="s">
        <v>12</v>
      </c>
      <c r="C5552" s="75" t="s">
        <v>117</v>
      </c>
      <c r="D5552" s="16">
        <v>4</v>
      </c>
    </row>
    <row r="5553" spans="1:4" x14ac:dyDescent="0.25">
      <c r="A5553" s="69">
        <v>44177</v>
      </c>
      <c r="B5553" s="62" t="s">
        <v>12</v>
      </c>
      <c r="C5553" s="75" t="s">
        <v>12</v>
      </c>
      <c r="D5553" s="16">
        <v>5</v>
      </c>
    </row>
    <row r="5554" spans="1:4" x14ac:dyDescent="0.25">
      <c r="A5554" s="69">
        <v>44177</v>
      </c>
      <c r="B5554" s="75" t="s">
        <v>8</v>
      </c>
      <c r="C5554" s="75" t="s">
        <v>59</v>
      </c>
      <c r="D5554" s="16">
        <v>2</v>
      </c>
    </row>
    <row r="5555" spans="1:4" x14ac:dyDescent="0.25">
      <c r="A5555" s="69">
        <v>44177</v>
      </c>
      <c r="B5555" s="75" t="s">
        <v>8</v>
      </c>
      <c r="C5555" s="75" t="s">
        <v>134</v>
      </c>
      <c r="D5555" s="16">
        <v>1</v>
      </c>
    </row>
    <row r="5556" spans="1:4" x14ac:dyDescent="0.25">
      <c r="A5556" s="69">
        <v>44177</v>
      </c>
      <c r="B5556" s="75" t="s">
        <v>8</v>
      </c>
      <c r="C5556" s="75" t="s">
        <v>40</v>
      </c>
      <c r="D5556" s="16">
        <v>1</v>
      </c>
    </row>
    <row r="5557" spans="1:4" x14ac:dyDescent="0.25">
      <c r="A5557" s="69">
        <v>44177</v>
      </c>
      <c r="B5557" s="75" t="s">
        <v>8</v>
      </c>
      <c r="C5557" s="75" t="s">
        <v>8</v>
      </c>
      <c r="D5557" s="16">
        <v>34</v>
      </c>
    </row>
    <row r="5558" spans="1:4" x14ac:dyDescent="0.25">
      <c r="A5558" s="69">
        <v>44177</v>
      </c>
      <c r="B5558" s="75" t="s">
        <v>8</v>
      </c>
      <c r="C5558" s="75" t="s">
        <v>81</v>
      </c>
      <c r="D5558" s="16">
        <v>4</v>
      </c>
    </row>
    <row r="5559" spans="1:4" x14ac:dyDescent="0.25">
      <c r="A5559" s="69">
        <v>44177</v>
      </c>
      <c r="B5559" s="75" t="s">
        <v>8</v>
      </c>
      <c r="C5559" s="75" t="s">
        <v>112</v>
      </c>
      <c r="D5559" s="16">
        <v>3</v>
      </c>
    </row>
    <row r="5560" spans="1:4" x14ac:dyDescent="0.25">
      <c r="A5560" s="69">
        <v>44177</v>
      </c>
      <c r="B5560" s="62" t="s">
        <v>49</v>
      </c>
      <c r="C5560" s="62" t="s">
        <v>49</v>
      </c>
      <c r="D5560" s="16">
        <v>0</v>
      </c>
    </row>
    <row r="5561" spans="1:4" x14ac:dyDescent="0.25">
      <c r="A5561" s="69">
        <v>44177</v>
      </c>
      <c r="B5561" s="62" t="s">
        <v>50</v>
      </c>
      <c r="C5561" s="80" t="s">
        <v>368</v>
      </c>
      <c r="D5561" s="16">
        <v>2</v>
      </c>
    </row>
    <row r="5562" spans="1:4" x14ac:dyDescent="0.25">
      <c r="A5562" s="69">
        <v>44177</v>
      </c>
      <c r="B5562" s="62" t="s">
        <v>27</v>
      </c>
      <c r="C5562" s="75" t="s">
        <v>141</v>
      </c>
      <c r="D5562" s="16">
        <v>1</v>
      </c>
    </row>
    <row r="5563" spans="1:4" x14ac:dyDescent="0.25">
      <c r="A5563" s="69">
        <v>44177</v>
      </c>
      <c r="B5563" s="62" t="s">
        <v>27</v>
      </c>
      <c r="C5563" s="75" t="s">
        <v>235</v>
      </c>
      <c r="D5563" s="16">
        <v>2</v>
      </c>
    </row>
    <row r="5564" spans="1:4" x14ac:dyDescent="0.25">
      <c r="A5564" s="69">
        <v>44177</v>
      </c>
      <c r="B5564" s="62" t="s">
        <v>27</v>
      </c>
      <c r="C5564" s="75" t="s">
        <v>955</v>
      </c>
      <c r="D5564" s="16">
        <v>1</v>
      </c>
    </row>
    <row r="5565" spans="1:4" x14ac:dyDescent="0.25">
      <c r="A5565" s="69">
        <v>44177</v>
      </c>
      <c r="B5565" s="62" t="s">
        <v>27</v>
      </c>
      <c r="C5565" s="75" t="s">
        <v>43</v>
      </c>
      <c r="D5565" s="16">
        <v>56</v>
      </c>
    </row>
    <row r="5566" spans="1:4" x14ac:dyDescent="0.25">
      <c r="A5566" s="69">
        <v>44177</v>
      </c>
      <c r="B5566" s="62" t="s">
        <v>27</v>
      </c>
      <c r="C5566" s="75" t="s">
        <v>949</v>
      </c>
      <c r="D5566" s="16">
        <v>1</v>
      </c>
    </row>
    <row r="5567" spans="1:4" x14ac:dyDescent="0.25">
      <c r="A5567" s="69">
        <v>44177</v>
      </c>
      <c r="B5567" s="62" t="s">
        <v>27</v>
      </c>
      <c r="C5567" s="75" t="s">
        <v>28</v>
      </c>
      <c r="D5567" s="16">
        <v>2</v>
      </c>
    </row>
    <row r="5568" spans="1:4" x14ac:dyDescent="0.25">
      <c r="A5568" s="69">
        <v>44177</v>
      </c>
      <c r="B5568" s="62" t="s">
        <v>51</v>
      </c>
      <c r="C5568" s="75" t="s">
        <v>51</v>
      </c>
      <c r="D5568" s="16">
        <v>8</v>
      </c>
    </row>
    <row r="5569" spans="1:4" x14ac:dyDescent="0.25">
      <c r="A5569" s="69">
        <v>44177</v>
      </c>
      <c r="B5569" s="62" t="s">
        <v>10</v>
      </c>
      <c r="C5569" s="75" t="s">
        <v>10</v>
      </c>
      <c r="D5569" s="16">
        <v>6</v>
      </c>
    </row>
    <row r="5570" spans="1:4" x14ac:dyDescent="0.25">
      <c r="A5570" s="69">
        <v>44178</v>
      </c>
      <c r="B5570" s="75" t="s">
        <v>14</v>
      </c>
      <c r="C5570" s="75" t="s">
        <v>14</v>
      </c>
      <c r="D5570" s="16">
        <v>0</v>
      </c>
    </row>
    <row r="5571" spans="1:4" x14ac:dyDescent="0.25">
      <c r="A5571" s="69">
        <v>44178</v>
      </c>
      <c r="B5571" s="62" t="s">
        <v>14</v>
      </c>
      <c r="C5571" s="62" t="s">
        <v>14</v>
      </c>
      <c r="D5571" s="16">
        <v>0</v>
      </c>
    </row>
    <row r="5572" spans="1:4" x14ac:dyDescent="0.25">
      <c r="A5572" s="69">
        <v>44178</v>
      </c>
      <c r="B5572" s="62" t="s">
        <v>20</v>
      </c>
      <c r="C5572" s="62" t="s">
        <v>20</v>
      </c>
      <c r="D5572" s="16">
        <v>0</v>
      </c>
    </row>
    <row r="5573" spans="1:4" x14ac:dyDescent="0.25">
      <c r="A5573" s="69">
        <v>44178</v>
      </c>
      <c r="B5573" s="62" t="s">
        <v>20</v>
      </c>
      <c r="C5573" s="62" t="s">
        <v>20</v>
      </c>
      <c r="D5573" s="16">
        <v>0</v>
      </c>
    </row>
    <row r="5574" spans="1:4" x14ac:dyDescent="0.25">
      <c r="A5574" s="69">
        <v>44178</v>
      </c>
      <c r="B5574" s="62" t="s">
        <v>13</v>
      </c>
      <c r="C5574" s="62" t="s">
        <v>13</v>
      </c>
      <c r="D5574" s="16">
        <v>0</v>
      </c>
    </row>
    <row r="5575" spans="1:4" x14ac:dyDescent="0.25">
      <c r="A5575" s="69">
        <v>44178</v>
      </c>
      <c r="B5575" s="62" t="s">
        <v>13</v>
      </c>
      <c r="C5575" s="62" t="s">
        <v>13</v>
      </c>
      <c r="D5575" s="16">
        <v>0</v>
      </c>
    </row>
    <row r="5576" spans="1:4" x14ac:dyDescent="0.25">
      <c r="A5576" s="69">
        <v>44178</v>
      </c>
      <c r="B5576" s="62" t="s">
        <v>24</v>
      </c>
      <c r="C5576" s="62" t="s">
        <v>24</v>
      </c>
      <c r="D5576" s="16">
        <v>0</v>
      </c>
    </row>
    <row r="5577" spans="1:4" x14ac:dyDescent="0.25">
      <c r="A5577" s="69">
        <v>44178</v>
      </c>
      <c r="B5577" s="62" t="s">
        <v>24</v>
      </c>
      <c r="C5577" s="62" t="s">
        <v>24</v>
      </c>
      <c r="D5577" s="16">
        <v>0</v>
      </c>
    </row>
    <row r="5578" spans="1:4" x14ac:dyDescent="0.25">
      <c r="A5578" s="69">
        <v>44178</v>
      </c>
      <c r="B5578" s="62" t="s">
        <v>47</v>
      </c>
      <c r="C5578" s="62" t="s">
        <v>47</v>
      </c>
      <c r="D5578" s="16">
        <v>0</v>
      </c>
    </row>
    <row r="5579" spans="1:4" x14ac:dyDescent="0.25">
      <c r="A5579" s="69">
        <v>44178</v>
      </c>
      <c r="B5579" s="62" t="s">
        <v>47</v>
      </c>
      <c r="C5579" s="62" t="s">
        <v>47</v>
      </c>
      <c r="D5579" s="16">
        <v>0</v>
      </c>
    </row>
    <row r="5580" spans="1:4" x14ac:dyDescent="0.25">
      <c r="A5580" s="69">
        <v>44178</v>
      </c>
      <c r="B5580" s="62" t="s">
        <v>48</v>
      </c>
      <c r="C5580" s="62" t="s">
        <v>48</v>
      </c>
      <c r="D5580" s="16">
        <v>0</v>
      </c>
    </row>
    <row r="5581" spans="1:4" x14ac:dyDescent="0.25">
      <c r="A5581" s="69">
        <v>44178</v>
      </c>
      <c r="B5581" s="62" t="s">
        <v>48</v>
      </c>
      <c r="C5581" s="62" t="s">
        <v>48</v>
      </c>
      <c r="D5581" s="16">
        <v>0</v>
      </c>
    </row>
    <row r="5582" spans="1:4" x14ac:dyDescent="0.25">
      <c r="A5582" s="69">
        <v>44178</v>
      </c>
      <c r="B5582" s="62" t="s">
        <v>7</v>
      </c>
      <c r="C5582" s="62" t="s">
        <v>7</v>
      </c>
      <c r="D5582" s="16">
        <v>0</v>
      </c>
    </row>
    <row r="5583" spans="1:4" x14ac:dyDescent="0.25">
      <c r="A5583" s="69">
        <v>44178</v>
      </c>
      <c r="B5583" s="62" t="s">
        <v>7</v>
      </c>
      <c r="C5583" s="62" t="s">
        <v>7</v>
      </c>
      <c r="D5583" s="16">
        <v>0</v>
      </c>
    </row>
    <row r="5584" spans="1:4" x14ac:dyDescent="0.25">
      <c r="A5584" s="69">
        <v>44178</v>
      </c>
      <c r="B5584" s="62" t="s">
        <v>9</v>
      </c>
      <c r="C5584" s="62" t="s">
        <v>9</v>
      </c>
      <c r="D5584" s="16">
        <v>0</v>
      </c>
    </row>
    <row r="5585" spans="1:4" x14ac:dyDescent="0.25">
      <c r="A5585" s="69">
        <v>44178</v>
      </c>
      <c r="B5585" s="62" t="s">
        <v>9</v>
      </c>
      <c r="C5585" s="62" t="s">
        <v>9</v>
      </c>
      <c r="D5585" s="16">
        <v>0</v>
      </c>
    </row>
    <row r="5586" spans="1:4" x14ac:dyDescent="0.25">
      <c r="A5586" s="69">
        <v>44178</v>
      </c>
      <c r="B5586" s="62" t="s">
        <v>15</v>
      </c>
      <c r="C5586" s="62" t="s">
        <v>15</v>
      </c>
      <c r="D5586" s="16">
        <v>0</v>
      </c>
    </row>
    <row r="5587" spans="1:4" x14ac:dyDescent="0.25">
      <c r="A5587" s="69">
        <v>44178</v>
      </c>
      <c r="B5587" s="62" t="s">
        <v>15</v>
      </c>
      <c r="C5587" s="62" t="s">
        <v>15</v>
      </c>
      <c r="D5587" s="16">
        <v>0</v>
      </c>
    </row>
    <row r="5588" spans="1:4" x14ac:dyDescent="0.25">
      <c r="A5588" s="69">
        <v>44178</v>
      </c>
      <c r="B5588" s="62" t="s">
        <v>11</v>
      </c>
      <c r="C5588" s="62" t="s">
        <v>11</v>
      </c>
      <c r="D5588" s="16">
        <v>0</v>
      </c>
    </row>
    <row r="5589" spans="1:4" x14ac:dyDescent="0.25">
      <c r="A5589" s="69">
        <v>44178</v>
      </c>
      <c r="B5589" s="62" t="s">
        <v>11</v>
      </c>
      <c r="C5589" s="62" t="s">
        <v>11</v>
      </c>
      <c r="D5589" s="16">
        <v>0</v>
      </c>
    </row>
    <row r="5590" spans="1:4" x14ac:dyDescent="0.25">
      <c r="A5590" s="69">
        <v>44178</v>
      </c>
      <c r="B5590" s="62" t="s">
        <v>12</v>
      </c>
      <c r="C5590" s="62" t="s">
        <v>12</v>
      </c>
      <c r="D5590" s="16">
        <v>0</v>
      </c>
    </row>
    <row r="5591" spans="1:4" x14ac:dyDescent="0.25">
      <c r="A5591" s="69">
        <v>44178</v>
      </c>
      <c r="B5591" s="62" t="s">
        <v>12</v>
      </c>
      <c r="C5591" s="62" t="s">
        <v>12</v>
      </c>
      <c r="D5591" s="16">
        <v>0</v>
      </c>
    </row>
    <row r="5592" spans="1:4" x14ac:dyDescent="0.25">
      <c r="A5592" s="69">
        <v>44178</v>
      </c>
      <c r="B5592" s="75" t="s">
        <v>8</v>
      </c>
      <c r="C5592" s="75" t="s">
        <v>8</v>
      </c>
      <c r="D5592" s="16">
        <v>0</v>
      </c>
    </row>
    <row r="5593" spans="1:4" x14ac:dyDescent="0.25">
      <c r="A5593" s="69">
        <v>44178</v>
      </c>
      <c r="B5593" s="62" t="s">
        <v>8</v>
      </c>
      <c r="C5593" s="62" t="s">
        <v>8</v>
      </c>
      <c r="D5593" s="16">
        <v>0</v>
      </c>
    </row>
    <row r="5594" spans="1:4" x14ac:dyDescent="0.25">
      <c r="A5594" s="69">
        <v>44178</v>
      </c>
      <c r="B5594" s="62" t="s">
        <v>49</v>
      </c>
      <c r="C5594" s="62" t="s">
        <v>49</v>
      </c>
      <c r="D5594" s="16">
        <v>0</v>
      </c>
    </row>
    <row r="5595" spans="1:4" x14ac:dyDescent="0.25">
      <c r="A5595" s="69">
        <v>44178</v>
      </c>
      <c r="B5595" s="62" t="s">
        <v>49</v>
      </c>
      <c r="C5595" s="62" t="s">
        <v>49</v>
      </c>
      <c r="D5595" s="16">
        <v>0</v>
      </c>
    </row>
    <row r="5596" spans="1:4" x14ac:dyDescent="0.25">
      <c r="A5596" s="69">
        <v>44178</v>
      </c>
      <c r="B5596" s="62" t="s">
        <v>50</v>
      </c>
      <c r="C5596" s="80" t="s">
        <v>368</v>
      </c>
      <c r="D5596" s="16">
        <v>0</v>
      </c>
    </row>
    <row r="5597" spans="1:4" x14ac:dyDescent="0.25">
      <c r="A5597" s="69">
        <v>44178</v>
      </c>
      <c r="B5597" s="62" t="s">
        <v>50</v>
      </c>
      <c r="C5597" s="80" t="s">
        <v>368</v>
      </c>
      <c r="D5597" s="16">
        <v>0</v>
      </c>
    </row>
    <row r="5598" spans="1:4" x14ac:dyDescent="0.25">
      <c r="A5598" s="69">
        <v>44178</v>
      </c>
      <c r="B5598" s="62" t="s">
        <v>27</v>
      </c>
      <c r="C5598" s="62" t="s">
        <v>43</v>
      </c>
      <c r="D5598" s="16">
        <v>0</v>
      </c>
    </row>
    <row r="5599" spans="1:4" x14ac:dyDescent="0.25">
      <c r="A5599" s="69">
        <v>44178</v>
      </c>
      <c r="B5599" s="62" t="s">
        <v>27</v>
      </c>
      <c r="C5599" s="23" t="s">
        <v>43</v>
      </c>
      <c r="D5599" s="16">
        <v>0</v>
      </c>
    </row>
    <row r="5600" spans="1:4" x14ac:dyDescent="0.25">
      <c r="A5600" s="69">
        <v>44178</v>
      </c>
      <c r="B5600" s="62" t="s">
        <v>51</v>
      </c>
      <c r="C5600" s="62" t="s">
        <v>51</v>
      </c>
      <c r="D5600" s="16">
        <v>0</v>
      </c>
    </row>
    <row r="5601" spans="1:4" x14ac:dyDescent="0.25">
      <c r="A5601" s="69">
        <v>44178</v>
      </c>
      <c r="B5601" s="62" t="s">
        <v>51</v>
      </c>
      <c r="C5601" s="62" t="s">
        <v>51</v>
      </c>
      <c r="D5601" s="16">
        <v>0</v>
      </c>
    </row>
    <row r="5602" spans="1:4" x14ac:dyDescent="0.25">
      <c r="A5602" s="69">
        <v>44178</v>
      </c>
      <c r="B5602" s="62" t="s">
        <v>10</v>
      </c>
      <c r="C5602" s="62" t="s">
        <v>10</v>
      </c>
      <c r="D5602" s="16">
        <v>0</v>
      </c>
    </row>
    <row r="5603" spans="1:4" x14ac:dyDescent="0.25">
      <c r="A5603" s="69">
        <v>44178</v>
      </c>
      <c r="B5603" s="62" t="s">
        <v>10</v>
      </c>
      <c r="C5603" s="62" t="s">
        <v>10</v>
      </c>
      <c r="D5603" s="16">
        <v>0</v>
      </c>
    </row>
    <row r="5604" spans="1:4" x14ac:dyDescent="0.25">
      <c r="A5604" s="69">
        <v>44179</v>
      </c>
      <c r="B5604" s="62" t="s">
        <v>14</v>
      </c>
      <c r="C5604" s="75" t="s">
        <v>14</v>
      </c>
      <c r="D5604" s="16">
        <v>9</v>
      </c>
    </row>
    <row r="5605" spans="1:4" x14ac:dyDescent="0.25">
      <c r="A5605" s="69">
        <v>44179</v>
      </c>
      <c r="B5605" s="62" t="s">
        <v>14</v>
      </c>
      <c r="C5605" s="75" t="s">
        <v>16</v>
      </c>
      <c r="D5605" s="16">
        <v>10</v>
      </c>
    </row>
    <row r="5606" spans="1:4" x14ac:dyDescent="0.25">
      <c r="A5606" s="69">
        <v>44179</v>
      </c>
      <c r="B5606" s="62" t="s">
        <v>14</v>
      </c>
      <c r="C5606" s="75" t="s">
        <v>809</v>
      </c>
      <c r="D5606" s="16">
        <v>1</v>
      </c>
    </row>
    <row r="5607" spans="1:4" x14ac:dyDescent="0.25">
      <c r="A5607" s="69">
        <v>44179</v>
      </c>
      <c r="B5607" s="62" t="s">
        <v>20</v>
      </c>
      <c r="C5607" s="75" t="s">
        <v>855</v>
      </c>
      <c r="D5607" s="16">
        <v>1</v>
      </c>
    </row>
    <row r="5608" spans="1:4" x14ac:dyDescent="0.25">
      <c r="A5608" s="69">
        <v>44179</v>
      </c>
      <c r="B5608" s="62" t="s">
        <v>20</v>
      </c>
      <c r="C5608" s="75" t="s">
        <v>20</v>
      </c>
      <c r="D5608" s="16">
        <v>121</v>
      </c>
    </row>
    <row r="5609" spans="1:4" x14ac:dyDescent="0.25">
      <c r="A5609" s="69">
        <v>44179</v>
      </c>
      <c r="B5609" s="62" t="s">
        <v>20</v>
      </c>
      <c r="C5609" s="75" t="s">
        <v>652</v>
      </c>
      <c r="D5609" s="16">
        <v>4</v>
      </c>
    </row>
    <row r="5610" spans="1:4" x14ac:dyDescent="0.25">
      <c r="A5610" s="69">
        <v>44179</v>
      </c>
      <c r="B5610" s="62" t="s">
        <v>20</v>
      </c>
      <c r="C5610" s="75" t="s">
        <v>713</v>
      </c>
      <c r="D5610" s="16">
        <v>1</v>
      </c>
    </row>
    <row r="5611" spans="1:4" x14ac:dyDescent="0.25">
      <c r="A5611" s="69">
        <v>44179</v>
      </c>
      <c r="B5611" s="62" t="s">
        <v>13</v>
      </c>
      <c r="C5611" s="75" t="s">
        <v>95</v>
      </c>
      <c r="D5611" s="16">
        <v>1</v>
      </c>
    </row>
    <row r="5612" spans="1:4" x14ac:dyDescent="0.25">
      <c r="A5612" s="69">
        <v>44179</v>
      </c>
      <c r="B5612" s="62" t="s">
        <v>24</v>
      </c>
      <c r="C5612" s="75" t="s">
        <v>23</v>
      </c>
      <c r="D5612" s="16">
        <v>43</v>
      </c>
    </row>
    <row r="5613" spans="1:4" x14ac:dyDescent="0.25">
      <c r="A5613" s="69">
        <v>44179</v>
      </c>
      <c r="B5613" s="62" t="s">
        <v>24</v>
      </c>
      <c r="C5613" s="75" t="s">
        <v>24</v>
      </c>
      <c r="D5613" s="16">
        <v>14</v>
      </c>
    </row>
    <row r="5614" spans="1:4" x14ac:dyDescent="0.25">
      <c r="A5614" s="69">
        <v>44179</v>
      </c>
      <c r="B5614" s="62" t="s">
        <v>24</v>
      </c>
      <c r="C5614" s="75" t="s">
        <v>36</v>
      </c>
      <c r="D5614" s="16">
        <v>1</v>
      </c>
    </row>
    <row r="5615" spans="1:4" x14ac:dyDescent="0.25">
      <c r="A5615" s="69">
        <v>44179</v>
      </c>
      <c r="B5615" s="62" t="s">
        <v>47</v>
      </c>
      <c r="C5615" s="75" t="s">
        <v>47</v>
      </c>
      <c r="D5615" s="16">
        <v>1</v>
      </c>
    </row>
    <row r="5616" spans="1:4" x14ac:dyDescent="0.25">
      <c r="A5616" s="69">
        <v>44179</v>
      </c>
      <c r="B5616" s="62" t="s">
        <v>48</v>
      </c>
      <c r="C5616" s="62" t="s">
        <v>48</v>
      </c>
      <c r="D5616" s="16">
        <v>0</v>
      </c>
    </row>
    <row r="5617" spans="1:4" x14ac:dyDescent="0.25">
      <c r="A5617" s="69">
        <v>44179</v>
      </c>
      <c r="B5617" s="62" t="s">
        <v>7</v>
      </c>
      <c r="C5617" s="62" t="s">
        <v>7</v>
      </c>
      <c r="D5617" s="16">
        <v>0</v>
      </c>
    </row>
    <row r="5618" spans="1:4" x14ac:dyDescent="0.25">
      <c r="A5618" s="69">
        <v>44179</v>
      </c>
      <c r="B5618" s="62" t="s">
        <v>9</v>
      </c>
      <c r="C5618" s="75" t="s">
        <v>613</v>
      </c>
      <c r="D5618" s="16">
        <v>5</v>
      </c>
    </row>
    <row r="5619" spans="1:4" x14ac:dyDescent="0.25">
      <c r="A5619" s="69">
        <v>44179</v>
      </c>
      <c r="B5619" s="62" t="s">
        <v>9</v>
      </c>
      <c r="C5619" s="75" t="s">
        <v>943</v>
      </c>
      <c r="D5619" s="16">
        <v>1</v>
      </c>
    </row>
    <row r="5620" spans="1:4" x14ac:dyDescent="0.25">
      <c r="A5620" s="69">
        <v>44179</v>
      </c>
      <c r="B5620" s="62" t="s">
        <v>9</v>
      </c>
      <c r="C5620" s="75" t="s">
        <v>365</v>
      </c>
      <c r="D5620" s="16">
        <v>1</v>
      </c>
    </row>
    <row r="5621" spans="1:4" x14ac:dyDescent="0.25">
      <c r="A5621" s="69">
        <v>44179</v>
      </c>
      <c r="B5621" s="62" t="s">
        <v>9</v>
      </c>
      <c r="C5621" s="62" t="s">
        <v>9</v>
      </c>
      <c r="D5621" s="16">
        <v>32</v>
      </c>
    </row>
    <row r="5622" spans="1:4" x14ac:dyDescent="0.25">
      <c r="A5622" s="69">
        <v>44179</v>
      </c>
      <c r="B5622" s="62" t="s">
        <v>9</v>
      </c>
      <c r="C5622" s="75" t="s">
        <v>17</v>
      </c>
      <c r="D5622" s="16">
        <v>2</v>
      </c>
    </row>
    <row r="5623" spans="1:4" x14ac:dyDescent="0.25">
      <c r="A5623" s="69">
        <v>44179</v>
      </c>
      <c r="B5623" s="62" t="s">
        <v>9</v>
      </c>
      <c r="C5623" s="75" t="s">
        <v>145</v>
      </c>
      <c r="D5623" s="16">
        <v>1</v>
      </c>
    </row>
    <row r="5624" spans="1:4" x14ac:dyDescent="0.25">
      <c r="A5624" s="69">
        <v>44179</v>
      </c>
      <c r="B5624" s="62" t="s">
        <v>15</v>
      </c>
      <c r="C5624" s="75" t="s">
        <v>285</v>
      </c>
      <c r="D5624" s="16">
        <v>1</v>
      </c>
    </row>
    <row r="5625" spans="1:4" x14ac:dyDescent="0.25">
      <c r="A5625" s="69">
        <v>44179</v>
      </c>
      <c r="B5625" s="62" t="s">
        <v>11</v>
      </c>
      <c r="C5625" s="75" t="s">
        <v>858</v>
      </c>
      <c r="D5625" s="16">
        <v>1</v>
      </c>
    </row>
    <row r="5626" spans="1:4" x14ac:dyDescent="0.25">
      <c r="A5626" s="69">
        <v>44179</v>
      </c>
      <c r="B5626" s="62" t="s">
        <v>11</v>
      </c>
      <c r="C5626" s="75" t="s">
        <v>11</v>
      </c>
      <c r="D5626" s="16">
        <v>1</v>
      </c>
    </row>
    <row r="5627" spans="1:4" x14ac:dyDescent="0.25">
      <c r="A5627" s="69">
        <v>44179</v>
      </c>
      <c r="B5627" s="62" t="s">
        <v>11</v>
      </c>
      <c r="C5627" s="75" t="s">
        <v>135</v>
      </c>
      <c r="D5627" s="16">
        <v>3</v>
      </c>
    </row>
    <row r="5628" spans="1:4" x14ac:dyDescent="0.25">
      <c r="A5628" s="69">
        <v>44179</v>
      </c>
      <c r="B5628" s="62" t="s">
        <v>12</v>
      </c>
      <c r="C5628" s="75" t="s">
        <v>117</v>
      </c>
      <c r="D5628" s="16">
        <v>1</v>
      </c>
    </row>
    <row r="5629" spans="1:4" x14ac:dyDescent="0.25">
      <c r="A5629" s="69">
        <v>44179</v>
      </c>
      <c r="B5629" s="62" t="s">
        <v>12</v>
      </c>
      <c r="C5629" s="75" t="s">
        <v>12</v>
      </c>
      <c r="D5629" s="16">
        <v>5</v>
      </c>
    </row>
    <row r="5630" spans="1:4" x14ac:dyDescent="0.25">
      <c r="A5630" s="69">
        <v>44179</v>
      </c>
      <c r="B5630" s="62" t="s">
        <v>8</v>
      </c>
      <c r="C5630" s="75" t="s">
        <v>59</v>
      </c>
      <c r="D5630" s="16">
        <v>3</v>
      </c>
    </row>
    <row r="5631" spans="1:4" x14ac:dyDescent="0.25">
      <c r="A5631" s="69">
        <v>44179</v>
      </c>
      <c r="B5631" s="62" t="s">
        <v>8</v>
      </c>
      <c r="C5631" s="75" t="s">
        <v>40</v>
      </c>
      <c r="D5631" s="16">
        <v>2</v>
      </c>
    </row>
    <row r="5632" spans="1:4" x14ac:dyDescent="0.25">
      <c r="A5632" s="69">
        <v>44179</v>
      </c>
      <c r="B5632" s="62" t="s">
        <v>8</v>
      </c>
      <c r="C5632" s="75" t="s">
        <v>8</v>
      </c>
      <c r="D5632" s="16">
        <v>13</v>
      </c>
    </row>
    <row r="5633" spans="1:4" x14ac:dyDescent="0.25">
      <c r="A5633" s="69">
        <v>44179</v>
      </c>
      <c r="B5633" s="62" t="s">
        <v>8</v>
      </c>
      <c r="C5633" s="75" t="s">
        <v>187</v>
      </c>
      <c r="D5633" s="16">
        <v>2</v>
      </c>
    </row>
    <row r="5634" spans="1:4" x14ac:dyDescent="0.25">
      <c r="A5634" s="69">
        <v>44179</v>
      </c>
      <c r="B5634" s="62" t="s">
        <v>8</v>
      </c>
      <c r="C5634" s="75" t="s">
        <v>31</v>
      </c>
      <c r="D5634" s="16">
        <v>2</v>
      </c>
    </row>
    <row r="5635" spans="1:4" x14ac:dyDescent="0.25">
      <c r="A5635" s="69">
        <v>44179</v>
      </c>
      <c r="B5635" s="62" t="s">
        <v>8</v>
      </c>
      <c r="C5635" s="75" t="s">
        <v>81</v>
      </c>
      <c r="D5635" s="16">
        <v>1</v>
      </c>
    </row>
    <row r="5636" spans="1:4" x14ac:dyDescent="0.25">
      <c r="A5636" s="69">
        <v>44179</v>
      </c>
      <c r="B5636" s="62" t="s">
        <v>8</v>
      </c>
      <c r="C5636" s="75" t="s">
        <v>112</v>
      </c>
      <c r="D5636" s="16">
        <v>3</v>
      </c>
    </row>
    <row r="5637" spans="1:4" x14ac:dyDescent="0.25">
      <c r="A5637" s="69">
        <v>44179</v>
      </c>
      <c r="B5637" s="62" t="s">
        <v>49</v>
      </c>
      <c r="C5637" s="75" t="s">
        <v>215</v>
      </c>
      <c r="D5637" s="16">
        <v>1</v>
      </c>
    </row>
    <row r="5638" spans="1:4" x14ac:dyDescent="0.25">
      <c r="A5638" s="69">
        <v>44179</v>
      </c>
      <c r="B5638" s="62" t="s">
        <v>50</v>
      </c>
      <c r="C5638" s="80" t="s">
        <v>368</v>
      </c>
      <c r="D5638" s="16">
        <v>0</v>
      </c>
    </row>
    <row r="5639" spans="1:4" x14ac:dyDescent="0.25">
      <c r="A5639" s="69">
        <v>44179</v>
      </c>
      <c r="B5639" s="62" t="s">
        <v>27</v>
      </c>
      <c r="C5639" s="75" t="s">
        <v>141</v>
      </c>
      <c r="D5639" s="16">
        <v>7</v>
      </c>
    </row>
    <row r="5640" spans="1:4" x14ac:dyDescent="0.25">
      <c r="A5640" s="69">
        <v>44179</v>
      </c>
      <c r="B5640" s="62" t="s">
        <v>27</v>
      </c>
      <c r="C5640" s="75" t="s">
        <v>235</v>
      </c>
      <c r="D5640" s="16">
        <v>1</v>
      </c>
    </row>
    <row r="5641" spans="1:4" x14ac:dyDescent="0.25">
      <c r="A5641" s="69">
        <v>44179</v>
      </c>
      <c r="B5641" s="62" t="s">
        <v>27</v>
      </c>
      <c r="C5641" s="75" t="s">
        <v>43</v>
      </c>
      <c r="D5641" s="16">
        <v>45</v>
      </c>
    </row>
    <row r="5642" spans="1:4" x14ac:dyDescent="0.25">
      <c r="A5642" s="69">
        <v>44179</v>
      </c>
      <c r="B5642" s="62" t="s">
        <v>27</v>
      </c>
      <c r="C5642" s="75" t="s">
        <v>28</v>
      </c>
      <c r="D5642" s="16">
        <v>2</v>
      </c>
    </row>
    <row r="5643" spans="1:4" x14ac:dyDescent="0.25">
      <c r="A5643" s="69">
        <v>44179</v>
      </c>
      <c r="B5643" s="62" t="s">
        <v>27</v>
      </c>
      <c r="C5643" s="75" t="s">
        <v>610</v>
      </c>
      <c r="D5643" s="16">
        <v>1</v>
      </c>
    </row>
    <row r="5644" spans="1:4" x14ac:dyDescent="0.25">
      <c r="A5644" s="69">
        <v>44179</v>
      </c>
      <c r="B5644" s="62" t="s">
        <v>51</v>
      </c>
      <c r="C5644" s="75" t="s">
        <v>51</v>
      </c>
      <c r="D5644" s="16">
        <v>18</v>
      </c>
    </row>
    <row r="5645" spans="1:4" x14ac:dyDescent="0.25">
      <c r="A5645" s="69">
        <v>44179</v>
      </c>
      <c r="B5645" s="62" t="s">
        <v>10</v>
      </c>
      <c r="C5645" s="75" t="s">
        <v>10</v>
      </c>
      <c r="D5645" s="16">
        <v>3</v>
      </c>
    </row>
    <row r="5646" spans="1:4" x14ac:dyDescent="0.25">
      <c r="A5646" s="69">
        <v>44180</v>
      </c>
      <c r="B5646" s="62" t="s">
        <v>14</v>
      </c>
      <c r="C5646" s="75" t="s">
        <v>14</v>
      </c>
      <c r="D5646" s="16">
        <v>1</v>
      </c>
    </row>
    <row r="5647" spans="1:4" x14ac:dyDescent="0.25">
      <c r="A5647" s="69">
        <v>44180</v>
      </c>
      <c r="B5647" s="62" t="s">
        <v>14</v>
      </c>
      <c r="C5647" s="75" t="s">
        <v>16</v>
      </c>
      <c r="D5647" s="16">
        <v>5</v>
      </c>
    </row>
    <row r="5648" spans="1:4" x14ac:dyDescent="0.25">
      <c r="A5648" s="69">
        <v>44180</v>
      </c>
      <c r="B5648" s="62" t="s">
        <v>20</v>
      </c>
      <c r="C5648" s="75" t="s">
        <v>20</v>
      </c>
      <c r="D5648" s="16">
        <v>46</v>
      </c>
    </row>
    <row r="5649" spans="1:4" x14ac:dyDescent="0.25">
      <c r="A5649" s="69">
        <v>44180</v>
      </c>
      <c r="B5649" s="62" t="s">
        <v>20</v>
      </c>
      <c r="C5649" s="75" t="s">
        <v>366</v>
      </c>
      <c r="D5649" s="16">
        <v>1</v>
      </c>
    </row>
    <row r="5650" spans="1:4" x14ac:dyDescent="0.25">
      <c r="A5650" s="69">
        <v>44180</v>
      </c>
      <c r="B5650" s="62" t="s">
        <v>20</v>
      </c>
      <c r="C5650" s="75" t="s">
        <v>652</v>
      </c>
      <c r="D5650" s="16">
        <v>1</v>
      </c>
    </row>
    <row r="5651" spans="1:4" x14ac:dyDescent="0.25">
      <c r="A5651" s="69">
        <v>44180</v>
      </c>
      <c r="B5651" s="62" t="s">
        <v>13</v>
      </c>
      <c r="C5651" s="75" t="s">
        <v>13</v>
      </c>
      <c r="D5651" s="16">
        <v>1</v>
      </c>
    </row>
    <row r="5652" spans="1:4" x14ac:dyDescent="0.25">
      <c r="A5652" s="69">
        <v>44180</v>
      </c>
      <c r="B5652" s="62" t="s">
        <v>13</v>
      </c>
      <c r="C5652" s="75" t="s">
        <v>223</v>
      </c>
      <c r="D5652" s="16">
        <v>1</v>
      </c>
    </row>
    <row r="5653" spans="1:4" x14ac:dyDescent="0.25">
      <c r="A5653" s="69">
        <v>44180</v>
      </c>
      <c r="B5653" s="62" t="s">
        <v>24</v>
      </c>
      <c r="C5653" s="75" t="s">
        <v>23</v>
      </c>
      <c r="D5653" s="16">
        <v>6</v>
      </c>
    </row>
    <row r="5654" spans="1:4" x14ac:dyDescent="0.25">
      <c r="A5654" s="69">
        <v>44180</v>
      </c>
      <c r="B5654" s="62" t="s">
        <v>24</v>
      </c>
      <c r="C5654" s="75" t="s">
        <v>24</v>
      </c>
      <c r="D5654" s="16">
        <v>4</v>
      </c>
    </row>
    <row r="5655" spans="1:4" x14ac:dyDescent="0.25">
      <c r="A5655" s="69">
        <v>44180</v>
      </c>
      <c r="B5655" s="62" t="s">
        <v>47</v>
      </c>
      <c r="C5655" s="75" t="s">
        <v>47</v>
      </c>
      <c r="D5655" s="16">
        <v>3</v>
      </c>
    </row>
    <row r="5656" spans="1:4" x14ac:dyDescent="0.25">
      <c r="A5656" s="69">
        <v>44180</v>
      </c>
      <c r="B5656" s="62" t="s">
        <v>47</v>
      </c>
      <c r="C5656" s="75" t="s">
        <v>934</v>
      </c>
      <c r="D5656" s="16">
        <v>1</v>
      </c>
    </row>
    <row r="5657" spans="1:4" x14ac:dyDescent="0.25">
      <c r="A5657" s="69">
        <v>44180</v>
      </c>
      <c r="B5657" s="62" t="s">
        <v>48</v>
      </c>
      <c r="C5657" s="75" t="s">
        <v>48</v>
      </c>
      <c r="D5657" s="16">
        <v>4</v>
      </c>
    </row>
    <row r="5658" spans="1:4" x14ac:dyDescent="0.25">
      <c r="A5658" s="69">
        <v>44180</v>
      </c>
      <c r="B5658" s="62" t="s">
        <v>7</v>
      </c>
      <c r="C5658" s="75" t="s">
        <v>116</v>
      </c>
      <c r="D5658" s="16">
        <v>2</v>
      </c>
    </row>
    <row r="5659" spans="1:4" x14ac:dyDescent="0.25">
      <c r="A5659" s="69">
        <v>44180</v>
      </c>
      <c r="B5659" s="62" t="s">
        <v>9</v>
      </c>
      <c r="C5659" s="75" t="s">
        <v>613</v>
      </c>
      <c r="D5659" s="16">
        <v>3</v>
      </c>
    </row>
    <row r="5660" spans="1:4" x14ac:dyDescent="0.25">
      <c r="A5660" s="69">
        <v>44180</v>
      </c>
      <c r="B5660" s="62" t="s">
        <v>9</v>
      </c>
      <c r="C5660" s="62" t="s">
        <v>9</v>
      </c>
      <c r="D5660" s="16">
        <v>32</v>
      </c>
    </row>
    <row r="5661" spans="1:4" x14ac:dyDescent="0.25">
      <c r="A5661" s="69">
        <v>44180</v>
      </c>
      <c r="B5661" s="62" t="s">
        <v>15</v>
      </c>
      <c r="C5661" s="62" t="s">
        <v>285</v>
      </c>
      <c r="D5661" s="16">
        <v>1</v>
      </c>
    </row>
    <row r="5662" spans="1:4" x14ac:dyDescent="0.25">
      <c r="A5662" s="69">
        <v>44180</v>
      </c>
      <c r="B5662" s="62" t="s">
        <v>11</v>
      </c>
      <c r="C5662" s="62" t="s">
        <v>11</v>
      </c>
      <c r="D5662" s="16">
        <v>4</v>
      </c>
    </row>
    <row r="5663" spans="1:4" x14ac:dyDescent="0.25">
      <c r="A5663" s="69">
        <v>44180</v>
      </c>
      <c r="B5663" s="62" t="s">
        <v>11</v>
      </c>
      <c r="C5663" s="62" t="s">
        <v>764</v>
      </c>
      <c r="D5663" s="16">
        <v>1</v>
      </c>
    </row>
    <row r="5664" spans="1:4" x14ac:dyDescent="0.25">
      <c r="A5664" s="69">
        <v>44180</v>
      </c>
      <c r="B5664" s="62" t="s">
        <v>12</v>
      </c>
      <c r="C5664" s="62" t="s">
        <v>117</v>
      </c>
      <c r="D5664" s="16">
        <v>7</v>
      </c>
    </row>
    <row r="5665" spans="1:4" x14ac:dyDescent="0.25">
      <c r="A5665" s="69">
        <v>44180</v>
      </c>
      <c r="B5665" s="62" t="s">
        <v>12</v>
      </c>
      <c r="C5665" s="62" t="s">
        <v>12</v>
      </c>
      <c r="D5665" s="16">
        <v>2</v>
      </c>
    </row>
    <row r="5666" spans="1:4" x14ac:dyDescent="0.25">
      <c r="A5666" s="69">
        <v>44180</v>
      </c>
      <c r="B5666" s="62" t="s">
        <v>8</v>
      </c>
      <c r="C5666" s="62" t="s">
        <v>74</v>
      </c>
      <c r="D5666" s="16">
        <v>1</v>
      </c>
    </row>
    <row r="5667" spans="1:4" x14ac:dyDescent="0.25">
      <c r="A5667" s="69">
        <v>44180</v>
      </c>
      <c r="B5667" s="62" t="s">
        <v>8</v>
      </c>
      <c r="C5667" s="62" t="s">
        <v>142</v>
      </c>
      <c r="D5667" s="16">
        <v>1</v>
      </c>
    </row>
    <row r="5668" spans="1:4" x14ac:dyDescent="0.25">
      <c r="A5668" s="69">
        <v>44180</v>
      </c>
      <c r="B5668" s="62" t="s">
        <v>8</v>
      </c>
      <c r="C5668" s="62" t="s">
        <v>205</v>
      </c>
      <c r="D5668" s="16">
        <v>3</v>
      </c>
    </row>
    <row r="5669" spans="1:4" x14ac:dyDescent="0.25">
      <c r="A5669" s="69">
        <v>44180</v>
      </c>
      <c r="B5669" s="62" t="s">
        <v>8</v>
      </c>
      <c r="C5669" s="62" t="s">
        <v>40</v>
      </c>
      <c r="D5669" s="16">
        <v>1</v>
      </c>
    </row>
    <row r="5670" spans="1:4" x14ac:dyDescent="0.25">
      <c r="A5670" s="69">
        <v>44180</v>
      </c>
      <c r="B5670" s="62" t="s">
        <v>8</v>
      </c>
      <c r="C5670" s="62" t="s">
        <v>8</v>
      </c>
      <c r="D5670" s="16">
        <v>39</v>
      </c>
    </row>
    <row r="5671" spans="1:4" x14ac:dyDescent="0.25">
      <c r="A5671" s="69">
        <v>44180</v>
      </c>
      <c r="B5671" s="62" t="s">
        <v>8</v>
      </c>
      <c r="C5671" s="62" t="s">
        <v>31</v>
      </c>
      <c r="D5671" s="16">
        <v>3</v>
      </c>
    </row>
    <row r="5672" spans="1:4" x14ac:dyDescent="0.25">
      <c r="A5672" s="69">
        <v>44180</v>
      </c>
      <c r="B5672" s="62" t="s">
        <v>49</v>
      </c>
      <c r="C5672" s="62" t="s">
        <v>49</v>
      </c>
      <c r="D5672" s="16">
        <v>0</v>
      </c>
    </row>
    <row r="5673" spans="1:4" x14ac:dyDescent="0.25">
      <c r="A5673" s="69">
        <v>44180</v>
      </c>
      <c r="B5673" s="62" t="s">
        <v>50</v>
      </c>
      <c r="C5673" s="80" t="s">
        <v>368</v>
      </c>
      <c r="D5673" s="16">
        <v>1</v>
      </c>
    </row>
    <row r="5674" spans="1:4" x14ac:dyDescent="0.25">
      <c r="A5674" s="69">
        <v>44180</v>
      </c>
      <c r="B5674" s="62" t="s">
        <v>27</v>
      </c>
      <c r="C5674" s="62" t="s">
        <v>141</v>
      </c>
      <c r="D5674" s="16">
        <v>2</v>
      </c>
    </row>
    <row r="5675" spans="1:4" x14ac:dyDescent="0.25">
      <c r="A5675" s="69">
        <v>44180</v>
      </c>
      <c r="B5675" s="62" t="s">
        <v>27</v>
      </c>
      <c r="C5675" s="62" t="s">
        <v>43</v>
      </c>
      <c r="D5675" s="16">
        <v>52</v>
      </c>
    </row>
    <row r="5676" spans="1:4" x14ac:dyDescent="0.25">
      <c r="A5676" s="69">
        <v>44180</v>
      </c>
      <c r="B5676" s="62" t="s">
        <v>51</v>
      </c>
      <c r="C5676" s="62" t="s">
        <v>51</v>
      </c>
      <c r="D5676" s="16">
        <v>5</v>
      </c>
    </row>
    <row r="5677" spans="1:4" x14ac:dyDescent="0.25">
      <c r="A5677" s="69">
        <v>44180</v>
      </c>
      <c r="B5677" s="62" t="s">
        <v>10</v>
      </c>
      <c r="C5677" s="62" t="s">
        <v>10</v>
      </c>
      <c r="D5677" s="16">
        <v>3</v>
      </c>
    </row>
    <row r="5678" spans="1:4" x14ac:dyDescent="0.25">
      <c r="A5678" s="69">
        <v>44181</v>
      </c>
      <c r="B5678" s="75" t="s">
        <v>14</v>
      </c>
      <c r="C5678" s="75" t="s">
        <v>14</v>
      </c>
      <c r="D5678" s="16">
        <v>3</v>
      </c>
    </row>
    <row r="5679" spans="1:4" x14ac:dyDescent="0.25">
      <c r="A5679" s="69">
        <v>44181</v>
      </c>
      <c r="B5679" s="75" t="s">
        <v>14</v>
      </c>
      <c r="C5679" s="75" t="s">
        <v>16</v>
      </c>
      <c r="D5679" s="16">
        <v>1</v>
      </c>
    </row>
    <row r="5680" spans="1:4" x14ac:dyDescent="0.25">
      <c r="A5680" s="69">
        <v>44181</v>
      </c>
      <c r="B5680" s="62" t="s">
        <v>20</v>
      </c>
      <c r="C5680" s="75" t="s">
        <v>20</v>
      </c>
      <c r="D5680" s="16">
        <v>57</v>
      </c>
    </row>
    <row r="5681" spans="1:4" x14ac:dyDescent="0.25">
      <c r="A5681" s="69">
        <v>44181</v>
      </c>
      <c r="B5681" s="62" t="s">
        <v>20</v>
      </c>
      <c r="C5681" s="75" t="s">
        <v>680</v>
      </c>
      <c r="D5681" s="16">
        <v>1</v>
      </c>
    </row>
    <row r="5682" spans="1:4" x14ac:dyDescent="0.25">
      <c r="A5682" s="69">
        <v>44181</v>
      </c>
      <c r="B5682" s="62" t="s">
        <v>20</v>
      </c>
      <c r="C5682" s="75" t="s">
        <v>652</v>
      </c>
      <c r="D5682" s="16">
        <v>1</v>
      </c>
    </row>
    <row r="5683" spans="1:4" x14ac:dyDescent="0.25">
      <c r="A5683" s="69">
        <v>44181</v>
      </c>
      <c r="B5683" s="62" t="s">
        <v>13</v>
      </c>
      <c r="C5683" s="75" t="s">
        <v>13</v>
      </c>
      <c r="D5683" s="16">
        <v>1</v>
      </c>
    </row>
    <row r="5684" spans="1:4" x14ac:dyDescent="0.25">
      <c r="A5684" s="69">
        <v>44181</v>
      </c>
      <c r="B5684" s="62" t="s">
        <v>13</v>
      </c>
      <c r="C5684" s="75" t="s">
        <v>226</v>
      </c>
      <c r="D5684" s="16">
        <v>3</v>
      </c>
    </row>
    <row r="5685" spans="1:4" x14ac:dyDescent="0.25">
      <c r="A5685" s="69">
        <v>44181</v>
      </c>
      <c r="B5685" s="62" t="s">
        <v>13</v>
      </c>
      <c r="C5685" s="75" t="s">
        <v>327</v>
      </c>
      <c r="D5685" s="16">
        <v>1</v>
      </c>
    </row>
    <row r="5686" spans="1:4" x14ac:dyDescent="0.25">
      <c r="A5686" s="69">
        <v>44181</v>
      </c>
      <c r="B5686" s="62" t="s">
        <v>13</v>
      </c>
      <c r="C5686" s="75" t="s">
        <v>223</v>
      </c>
      <c r="D5686" s="16">
        <v>1</v>
      </c>
    </row>
    <row r="5687" spans="1:4" x14ac:dyDescent="0.25">
      <c r="A5687" s="69">
        <v>44181</v>
      </c>
      <c r="B5687" s="62" t="s">
        <v>24</v>
      </c>
      <c r="C5687" s="75" t="s">
        <v>23</v>
      </c>
      <c r="D5687" s="16">
        <v>17</v>
      </c>
    </row>
    <row r="5688" spans="1:4" x14ac:dyDescent="0.25">
      <c r="A5688" s="69">
        <v>44181</v>
      </c>
      <c r="B5688" s="62" t="s">
        <v>24</v>
      </c>
      <c r="C5688" s="75" t="s">
        <v>958</v>
      </c>
      <c r="D5688" s="16">
        <v>1</v>
      </c>
    </row>
    <row r="5689" spans="1:4" x14ac:dyDescent="0.25">
      <c r="A5689" s="69">
        <v>44181</v>
      </c>
      <c r="B5689" s="62" t="s">
        <v>24</v>
      </c>
      <c r="C5689" s="75" t="s">
        <v>24</v>
      </c>
      <c r="D5689" s="16">
        <v>3</v>
      </c>
    </row>
    <row r="5690" spans="1:4" x14ac:dyDescent="0.25">
      <c r="A5690" s="69">
        <v>44181</v>
      </c>
      <c r="B5690" s="62" t="s">
        <v>24</v>
      </c>
      <c r="C5690" s="75" t="s">
        <v>765</v>
      </c>
      <c r="D5690" s="16">
        <v>1</v>
      </c>
    </row>
    <row r="5691" spans="1:4" x14ac:dyDescent="0.25">
      <c r="A5691" s="69">
        <v>44181</v>
      </c>
      <c r="B5691" s="62" t="s">
        <v>47</v>
      </c>
      <c r="C5691" s="75" t="s">
        <v>47</v>
      </c>
      <c r="D5691" s="16">
        <v>4</v>
      </c>
    </row>
    <row r="5692" spans="1:4" x14ac:dyDescent="0.25">
      <c r="A5692" s="69">
        <v>44181</v>
      </c>
      <c r="B5692" s="62" t="s">
        <v>48</v>
      </c>
      <c r="C5692" s="75" t="s">
        <v>48</v>
      </c>
      <c r="D5692" s="16">
        <v>5</v>
      </c>
    </row>
    <row r="5693" spans="1:4" x14ac:dyDescent="0.25">
      <c r="A5693" s="69">
        <v>44181</v>
      </c>
      <c r="B5693" s="62" t="s">
        <v>7</v>
      </c>
      <c r="C5693" s="62" t="s">
        <v>7</v>
      </c>
      <c r="D5693" s="16">
        <v>0</v>
      </c>
    </row>
    <row r="5694" spans="1:4" x14ac:dyDescent="0.25">
      <c r="A5694" s="69">
        <v>44181</v>
      </c>
      <c r="B5694" s="62" t="s">
        <v>9</v>
      </c>
      <c r="C5694" s="75" t="s">
        <v>613</v>
      </c>
      <c r="D5694" s="16">
        <v>4</v>
      </c>
    </row>
    <row r="5695" spans="1:4" x14ac:dyDescent="0.25">
      <c r="A5695" s="69">
        <v>44181</v>
      </c>
      <c r="B5695" s="62" t="s">
        <v>9</v>
      </c>
      <c r="C5695" s="75" t="s">
        <v>632</v>
      </c>
      <c r="D5695" s="16">
        <v>1</v>
      </c>
    </row>
    <row r="5696" spans="1:4" x14ac:dyDescent="0.25">
      <c r="A5696" s="69">
        <v>44181</v>
      </c>
      <c r="B5696" s="62" t="s">
        <v>9</v>
      </c>
      <c r="C5696" s="62" t="s">
        <v>9</v>
      </c>
      <c r="D5696" s="16">
        <v>22</v>
      </c>
    </row>
    <row r="5697" spans="1:4" x14ac:dyDescent="0.25">
      <c r="A5697" s="69">
        <v>44181</v>
      </c>
      <c r="B5697" s="62" t="s">
        <v>9</v>
      </c>
      <c r="C5697" s="75" t="s">
        <v>17</v>
      </c>
      <c r="D5697" s="16">
        <v>2</v>
      </c>
    </row>
    <row r="5698" spans="1:4" x14ac:dyDescent="0.25">
      <c r="A5698" s="69">
        <v>44181</v>
      </c>
      <c r="B5698" s="62" t="s">
        <v>9</v>
      </c>
      <c r="C5698" s="75" t="s">
        <v>149</v>
      </c>
      <c r="D5698" s="16">
        <v>1</v>
      </c>
    </row>
    <row r="5699" spans="1:4" x14ac:dyDescent="0.25">
      <c r="A5699" s="69">
        <v>44181</v>
      </c>
      <c r="B5699" s="62" t="s">
        <v>9</v>
      </c>
      <c r="C5699" s="75" t="s">
        <v>145</v>
      </c>
      <c r="D5699" s="16">
        <v>1</v>
      </c>
    </row>
    <row r="5700" spans="1:4" x14ac:dyDescent="0.25">
      <c r="A5700" s="69">
        <v>44181</v>
      </c>
      <c r="B5700" s="62" t="s">
        <v>15</v>
      </c>
      <c r="C5700" s="75" t="s">
        <v>285</v>
      </c>
      <c r="D5700" s="16">
        <v>1</v>
      </c>
    </row>
    <row r="5701" spans="1:4" x14ac:dyDescent="0.25">
      <c r="A5701" s="69">
        <v>44181</v>
      </c>
      <c r="B5701" s="62" t="s">
        <v>11</v>
      </c>
      <c r="C5701" s="75" t="s">
        <v>65</v>
      </c>
      <c r="D5701" s="16">
        <v>1</v>
      </c>
    </row>
    <row r="5702" spans="1:4" x14ac:dyDescent="0.25">
      <c r="A5702" s="69">
        <v>44181</v>
      </c>
      <c r="B5702" s="62" t="s">
        <v>11</v>
      </c>
      <c r="C5702" s="75" t="s">
        <v>336</v>
      </c>
      <c r="D5702" s="16">
        <v>1</v>
      </c>
    </row>
    <row r="5703" spans="1:4" x14ac:dyDescent="0.25">
      <c r="A5703" s="69">
        <v>44181</v>
      </c>
      <c r="B5703" s="62" t="s">
        <v>11</v>
      </c>
      <c r="C5703" s="75" t="s">
        <v>135</v>
      </c>
      <c r="D5703" s="16">
        <v>4</v>
      </c>
    </row>
    <row r="5704" spans="1:4" x14ac:dyDescent="0.25">
      <c r="A5704" s="69">
        <v>44181</v>
      </c>
      <c r="B5704" s="62" t="s">
        <v>12</v>
      </c>
      <c r="C5704" s="75" t="s">
        <v>117</v>
      </c>
      <c r="D5704" s="16">
        <v>2</v>
      </c>
    </row>
    <row r="5705" spans="1:4" x14ac:dyDescent="0.25">
      <c r="A5705" s="69">
        <v>44181</v>
      </c>
      <c r="B5705" s="62" t="s">
        <v>8</v>
      </c>
      <c r="C5705" s="75" t="s">
        <v>59</v>
      </c>
      <c r="D5705" s="16">
        <v>1</v>
      </c>
    </row>
    <row r="5706" spans="1:4" x14ac:dyDescent="0.25">
      <c r="A5706" s="69">
        <v>44181</v>
      </c>
      <c r="B5706" s="62" t="s">
        <v>8</v>
      </c>
      <c r="C5706" s="75" t="s">
        <v>115</v>
      </c>
      <c r="D5706" s="16">
        <v>0</v>
      </c>
    </row>
    <row r="5707" spans="1:4" x14ac:dyDescent="0.25">
      <c r="A5707" s="69">
        <v>44181</v>
      </c>
      <c r="B5707" s="62" t="s">
        <v>8</v>
      </c>
      <c r="C5707" s="75" t="s">
        <v>134</v>
      </c>
      <c r="D5707" s="16">
        <v>2</v>
      </c>
    </row>
    <row r="5708" spans="1:4" x14ac:dyDescent="0.25">
      <c r="A5708" s="69">
        <v>44181</v>
      </c>
      <c r="B5708" s="62" t="s">
        <v>8</v>
      </c>
      <c r="C5708" s="75" t="s">
        <v>205</v>
      </c>
      <c r="D5708" s="16">
        <v>1</v>
      </c>
    </row>
    <row r="5709" spans="1:4" x14ac:dyDescent="0.25">
      <c r="A5709" s="69">
        <v>44181</v>
      </c>
      <c r="B5709" s="62" t="s">
        <v>8</v>
      </c>
      <c r="C5709" s="75" t="s">
        <v>40</v>
      </c>
      <c r="D5709" s="16">
        <v>2</v>
      </c>
    </row>
    <row r="5710" spans="1:4" x14ac:dyDescent="0.25">
      <c r="A5710" s="69">
        <v>44181</v>
      </c>
      <c r="B5710" s="62" t="s">
        <v>8</v>
      </c>
      <c r="C5710" s="75" t="s">
        <v>8</v>
      </c>
      <c r="D5710" s="16">
        <v>59</v>
      </c>
    </row>
    <row r="5711" spans="1:4" x14ac:dyDescent="0.25">
      <c r="A5711" s="69">
        <v>44181</v>
      </c>
      <c r="B5711" s="62" t="s">
        <v>8</v>
      </c>
      <c r="C5711" s="75" t="s">
        <v>187</v>
      </c>
      <c r="D5711" s="16">
        <v>1</v>
      </c>
    </row>
    <row r="5712" spans="1:4" x14ac:dyDescent="0.25">
      <c r="A5712" s="69">
        <v>44181</v>
      </c>
      <c r="B5712" s="62" t="s">
        <v>8</v>
      </c>
      <c r="C5712" s="75" t="s">
        <v>31</v>
      </c>
      <c r="D5712" s="16">
        <v>8</v>
      </c>
    </row>
    <row r="5713" spans="1:4" x14ac:dyDescent="0.25">
      <c r="A5713" s="69">
        <v>44181</v>
      </c>
      <c r="B5713" s="62" t="s">
        <v>8</v>
      </c>
      <c r="C5713" s="75" t="s">
        <v>81</v>
      </c>
      <c r="D5713" s="16">
        <v>2</v>
      </c>
    </row>
    <row r="5714" spans="1:4" x14ac:dyDescent="0.25">
      <c r="A5714" s="69">
        <v>44181</v>
      </c>
      <c r="B5714" s="62" t="s">
        <v>8</v>
      </c>
      <c r="C5714" s="75" t="s">
        <v>595</v>
      </c>
      <c r="D5714" s="16">
        <v>1</v>
      </c>
    </row>
    <row r="5715" spans="1:4" x14ac:dyDescent="0.25">
      <c r="A5715" s="69">
        <v>44181</v>
      </c>
      <c r="B5715" s="62" t="s">
        <v>8</v>
      </c>
      <c r="C5715" s="75" t="s">
        <v>112</v>
      </c>
      <c r="D5715" s="16">
        <v>2</v>
      </c>
    </row>
    <row r="5716" spans="1:4" x14ac:dyDescent="0.25">
      <c r="A5716" s="69">
        <v>44181</v>
      </c>
      <c r="B5716" s="62" t="s">
        <v>49</v>
      </c>
      <c r="C5716" s="62" t="s">
        <v>49</v>
      </c>
      <c r="D5716" s="16">
        <v>0</v>
      </c>
    </row>
    <row r="5717" spans="1:4" x14ac:dyDescent="0.25">
      <c r="A5717" s="69">
        <v>44181</v>
      </c>
      <c r="B5717" s="62" t="s">
        <v>50</v>
      </c>
      <c r="C5717" s="75" t="s">
        <v>232</v>
      </c>
      <c r="D5717" s="16">
        <v>1</v>
      </c>
    </row>
    <row r="5718" spans="1:4" x14ac:dyDescent="0.25">
      <c r="A5718" s="69">
        <v>44181</v>
      </c>
      <c r="B5718" s="62" t="s">
        <v>50</v>
      </c>
      <c r="C5718" s="80" t="s">
        <v>368</v>
      </c>
      <c r="D5718" s="16">
        <v>7</v>
      </c>
    </row>
    <row r="5719" spans="1:4" x14ac:dyDescent="0.25">
      <c r="A5719" s="69">
        <v>44181</v>
      </c>
      <c r="B5719" s="62" t="s">
        <v>27</v>
      </c>
      <c r="C5719" s="75" t="s">
        <v>141</v>
      </c>
      <c r="D5719" s="16">
        <v>3</v>
      </c>
    </row>
    <row r="5720" spans="1:4" x14ac:dyDescent="0.25">
      <c r="A5720" s="69">
        <v>44181</v>
      </c>
      <c r="B5720" s="62" t="s">
        <v>27</v>
      </c>
      <c r="C5720" s="75" t="s">
        <v>43</v>
      </c>
      <c r="D5720" s="16">
        <v>28</v>
      </c>
    </row>
    <row r="5721" spans="1:4" x14ac:dyDescent="0.25">
      <c r="A5721" s="69">
        <v>44181</v>
      </c>
      <c r="B5721" s="62" t="s">
        <v>51</v>
      </c>
      <c r="C5721" s="75" t="s">
        <v>51</v>
      </c>
      <c r="D5721" s="16">
        <v>8</v>
      </c>
    </row>
    <row r="5722" spans="1:4" x14ac:dyDescent="0.25">
      <c r="A5722" s="69">
        <v>44181</v>
      </c>
      <c r="B5722" s="62" t="s">
        <v>10</v>
      </c>
      <c r="C5722" s="75" t="s">
        <v>10</v>
      </c>
      <c r="D5722" s="16">
        <v>2</v>
      </c>
    </row>
    <row r="5723" spans="1:4" x14ac:dyDescent="0.25">
      <c r="A5723" s="69">
        <v>44182</v>
      </c>
      <c r="B5723" s="62" t="s">
        <v>14</v>
      </c>
      <c r="C5723" s="75" t="s">
        <v>14</v>
      </c>
      <c r="D5723" s="16">
        <v>1</v>
      </c>
    </row>
    <row r="5724" spans="1:4" x14ac:dyDescent="0.25">
      <c r="A5724" s="69">
        <v>44182</v>
      </c>
      <c r="B5724" s="62" t="s">
        <v>14</v>
      </c>
      <c r="C5724" s="75" t="s">
        <v>16</v>
      </c>
      <c r="D5724" s="16">
        <v>4</v>
      </c>
    </row>
    <row r="5725" spans="1:4" x14ac:dyDescent="0.25">
      <c r="A5725" s="69">
        <v>44182</v>
      </c>
      <c r="B5725" s="62" t="s">
        <v>20</v>
      </c>
      <c r="C5725" s="75" t="s">
        <v>20</v>
      </c>
      <c r="D5725" s="16">
        <v>87</v>
      </c>
    </row>
    <row r="5726" spans="1:4" x14ac:dyDescent="0.25">
      <c r="A5726" s="69">
        <v>44182</v>
      </c>
      <c r="B5726" s="62" t="s">
        <v>20</v>
      </c>
      <c r="C5726" s="75" t="s">
        <v>652</v>
      </c>
      <c r="D5726" s="16">
        <v>3</v>
      </c>
    </row>
    <row r="5727" spans="1:4" x14ac:dyDescent="0.25">
      <c r="A5727" s="69">
        <v>44182</v>
      </c>
      <c r="B5727" s="62" t="s">
        <v>13</v>
      </c>
      <c r="C5727" s="75" t="s">
        <v>226</v>
      </c>
      <c r="D5727" s="16">
        <v>2</v>
      </c>
    </row>
    <row r="5728" spans="1:4" x14ac:dyDescent="0.25">
      <c r="A5728" s="69">
        <v>44182</v>
      </c>
      <c r="B5728" s="62" t="s">
        <v>13</v>
      </c>
      <c r="C5728" s="75" t="s">
        <v>223</v>
      </c>
      <c r="D5728" s="16">
        <v>1</v>
      </c>
    </row>
    <row r="5729" spans="1:4" x14ac:dyDescent="0.25">
      <c r="A5729" s="69">
        <v>44182</v>
      </c>
      <c r="B5729" s="62" t="s">
        <v>24</v>
      </c>
      <c r="C5729" s="75" t="s">
        <v>23</v>
      </c>
      <c r="D5729" s="16">
        <v>8</v>
      </c>
    </row>
    <row r="5730" spans="1:4" x14ac:dyDescent="0.25">
      <c r="A5730" s="69">
        <v>44182</v>
      </c>
      <c r="B5730" s="62" t="s">
        <v>24</v>
      </c>
      <c r="C5730" s="75" t="s">
        <v>776</v>
      </c>
      <c r="D5730" s="16">
        <v>1</v>
      </c>
    </row>
    <row r="5731" spans="1:4" x14ac:dyDescent="0.25">
      <c r="A5731" s="69">
        <v>44182</v>
      </c>
      <c r="B5731" s="62" t="s">
        <v>24</v>
      </c>
      <c r="C5731" s="75" t="s">
        <v>959</v>
      </c>
      <c r="D5731" s="16">
        <v>1</v>
      </c>
    </row>
    <row r="5732" spans="1:4" x14ac:dyDescent="0.25">
      <c r="A5732" s="69">
        <v>44182</v>
      </c>
      <c r="B5732" s="62" t="s">
        <v>24</v>
      </c>
      <c r="C5732" s="75" t="s">
        <v>24</v>
      </c>
      <c r="D5732" s="16">
        <v>10</v>
      </c>
    </row>
    <row r="5733" spans="1:4" x14ac:dyDescent="0.25">
      <c r="A5733" s="69">
        <v>44182</v>
      </c>
      <c r="B5733" s="62" t="s">
        <v>47</v>
      </c>
      <c r="C5733" s="75" t="s">
        <v>47</v>
      </c>
      <c r="D5733" s="16">
        <v>3</v>
      </c>
    </row>
    <row r="5734" spans="1:4" x14ac:dyDescent="0.25">
      <c r="A5734" s="69">
        <v>44182</v>
      </c>
      <c r="B5734" s="62" t="s">
        <v>48</v>
      </c>
      <c r="C5734" s="75" t="s">
        <v>960</v>
      </c>
      <c r="D5734" s="16">
        <v>1</v>
      </c>
    </row>
    <row r="5735" spans="1:4" x14ac:dyDescent="0.25">
      <c r="A5735" s="69">
        <v>44182</v>
      </c>
      <c r="B5735" s="62" t="s">
        <v>48</v>
      </c>
      <c r="C5735" s="75" t="s">
        <v>48</v>
      </c>
      <c r="D5735" s="16">
        <v>1</v>
      </c>
    </row>
    <row r="5736" spans="1:4" x14ac:dyDescent="0.25">
      <c r="A5736" s="69">
        <v>44182</v>
      </c>
      <c r="B5736" s="62" t="s">
        <v>7</v>
      </c>
      <c r="C5736" s="75" t="s">
        <v>7</v>
      </c>
      <c r="D5736" s="16">
        <v>4</v>
      </c>
    </row>
    <row r="5737" spans="1:4" x14ac:dyDescent="0.25">
      <c r="A5737" s="69">
        <v>44182</v>
      </c>
      <c r="B5737" s="62" t="s">
        <v>9</v>
      </c>
      <c r="C5737" s="75" t="s">
        <v>365</v>
      </c>
      <c r="D5737" s="16">
        <v>1</v>
      </c>
    </row>
    <row r="5738" spans="1:4" x14ac:dyDescent="0.25">
      <c r="A5738" s="69">
        <v>44182</v>
      </c>
      <c r="B5738" s="62" t="s">
        <v>9</v>
      </c>
      <c r="C5738" s="75" t="s">
        <v>9</v>
      </c>
      <c r="D5738" s="16">
        <v>14</v>
      </c>
    </row>
    <row r="5739" spans="1:4" x14ac:dyDescent="0.25">
      <c r="A5739" s="69">
        <v>44182</v>
      </c>
      <c r="B5739" s="62" t="s">
        <v>9</v>
      </c>
      <c r="C5739" s="75" t="s">
        <v>17</v>
      </c>
      <c r="D5739" s="16">
        <v>1</v>
      </c>
    </row>
    <row r="5740" spans="1:4" x14ac:dyDescent="0.25">
      <c r="A5740" s="69">
        <v>44182</v>
      </c>
      <c r="B5740" s="62" t="s">
        <v>9</v>
      </c>
      <c r="C5740" s="75" t="s">
        <v>149</v>
      </c>
      <c r="D5740" s="16">
        <v>1</v>
      </c>
    </row>
    <row r="5741" spans="1:4" x14ac:dyDescent="0.25">
      <c r="A5741" s="69">
        <v>44182</v>
      </c>
      <c r="B5741" s="62" t="s">
        <v>15</v>
      </c>
      <c r="C5741" s="75" t="s">
        <v>285</v>
      </c>
      <c r="D5741" s="16">
        <v>1</v>
      </c>
    </row>
    <row r="5742" spans="1:4" x14ac:dyDescent="0.25">
      <c r="A5742" s="69">
        <v>44182</v>
      </c>
      <c r="B5742" s="62" t="s">
        <v>11</v>
      </c>
      <c r="C5742" s="75" t="s">
        <v>11</v>
      </c>
      <c r="D5742" s="16">
        <v>2</v>
      </c>
    </row>
    <row r="5743" spans="1:4" x14ac:dyDescent="0.25">
      <c r="A5743" s="69">
        <v>44182</v>
      </c>
      <c r="B5743" s="62" t="s">
        <v>11</v>
      </c>
      <c r="C5743" s="75" t="s">
        <v>135</v>
      </c>
      <c r="D5743" s="16">
        <v>3</v>
      </c>
    </row>
    <row r="5744" spans="1:4" x14ac:dyDescent="0.25">
      <c r="A5744" s="69">
        <v>44182</v>
      </c>
      <c r="B5744" s="62" t="s">
        <v>12</v>
      </c>
      <c r="C5744" s="75" t="s">
        <v>12</v>
      </c>
      <c r="D5744" s="16">
        <v>2</v>
      </c>
    </row>
    <row r="5745" spans="1:4" x14ac:dyDescent="0.25">
      <c r="A5745" s="69">
        <v>44182</v>
      </c>
      <c r="B5745" s="62" t="s">
        <v>8</v>
      </c>
      <c r="C5745" s="75" t="s">
        <v>74</v>
      </c>
      <c r="D5745" s="16">
        <v>1</v>
      </c>
    </row>
    <row r="5746" spans="1:4" x14ac:dyDescent="0.25">
      <c r="A5746" s="69">
        <v>44182</v>
      </c>
      <c r="B5746" s="62" t="s">
        <v>8</v>
      </c>
      <c r="C5746" s="75" t="s">
        <v>59</v>
      </c>
      <c r="D5746" s="16">
        <v>3</v>
      </c>
    </row>
    <row r="5747" spans="1:4" x14ac:dyDescent="0.25">
      <c r="A5747" s="69">
        <v>44182</v>
      </c>
      <c r="B5747" s="62" t="s">
        <v>8</v>
      </c>
      <c r="C5747" s="75" t="s">
        <v>234</v>
      </c>
      <c r="D5747" s="16">
        <v>1</v>
      </c>
    </row>
    <row r="5748" spans="1:4" x14ac:dyDescent="0.25">
      <c r="A5748" s="69">
        <v>44182</v>
      </c>
      <c r="B5748" s="62" t="s">
        <v>8</v>
      </c>
      <c r="C5748" s="75" t="s">
        <v>205</v>
      </c>
      <c r="D5748" s="16">
        <v>4</v>
      </c>
    </row>
    <row r="5749" spans="1:4" x14ac:dyDescent="0.25">
      <c r="A5749" s="69">
        <v>44182</v>
      </c>
      <c r="B5749" s="62" t="s">
        <v>8</v>
      </c>
      <c r="C5749" s="75" t="s">
        <v>40</v>
      </c>
      <c r="D5749" s="16">
        <v>3</v>
      </c>
    </row>
    <row r="5750" spans="1:4" x14ac:dyDescent="0.25">
      <c r="A5750" s="69">
        <v>44182</v>
      </c>
      <c r="B5750" s="62" t="s">
        <v>8</v>
      </c>
      <c r="C5750" s="75" t="s">
        <v>8</v>
      </c>
      <c r="D5750" s="16">
        <v>28</v>
      </c>
    </row>
    <row r="5751" spans="1:4" x14ac:dyDescent="0.25">
      <c r="A5751" s="69">
        <v>44182</v>
      </c>
      <c r="B5751" s="62" t="s">
        <v>8</v>
      </c>
      <c r="C5751" s="75" t="s">
        <v>81</v>
      </c>
      <c r="D5751" s="16">
        <v>3</v>
      </c>
    </row>
    <row r="5752" spans="1:4" x14ac:dyDescent="0.25">
      <c r="A5752" s="69">
        <v>44182</v>
      </c>
      <c r="B5752" s="62" t="s">
        <v>49</v>
      </c>
      <c r="C5752" s="62" t="s">
        <v>49</v>
      </c>
      <c r="D5752" s="16">
        <v>0</v>
      </c>
    </row>
    <row r="5753" spans="1:4" x14ac:dyDescent="0.25">
      <c r="A5753" s="69">
        <v>44182</v>
      </c>
      <c r="B5753" s="62" t="s">
        <v>50</v>
      </c>
      <c r="C5753" s="80" t="s">
        <v>368</v>
      </c>
      <c r="D5753" s="16">
        <v>1</v>
      </c>
    </row>
    <row r="5754" spans="1:4" x14ac:dyDescent="0.25">
      <c r="A5754" s="69">
        <v>44182</v>
      </c>
      <c r="B5754" s="62" t="s">
        <v>27</v>
      </c>
      <c r="C5754" s="75" t="s">
        <v>141</v>
      </c>
      <c r="D5754" s="16">
        <v>8</v>
      </c>
    </row>
    <row r="5755" spans="1:4" x14ac:dyDescent="0.25">
      <c r="A5755" s="69">
        <v>44182</v>
      </c>
      <c r="B5755" s="62" t="s">
        <v>27</v>
      </c>
      <c r="C5755" s="75" t="s">
        <v>43</v>
      </c>
      <c r="D5755" s="16">
        <v>57</v>
      </c>
    </row>
    <row r="5756" spans="1:4" x14ac:dyDescent="0.25">
      <c r="A5756" s="69">
        <v>44182</v>
      </c>
      <c r="B5756" s="62" t="s">
        <v>27</v>
      </c>
      <c r="C5756" s="75" t="s">
        <v>28</v>
      </c>
      <c r="D5756" s="16">
        <v>1</v>
      </c>
    </row>
    <row r="5757" spans="1:4" x14ac:dyDescent="0.25">
      <c r="A5757" s="69">
        <v>44182</v>
      </c>
      <c r="B5757" s="62" t="s">
        <v>27</v>
      </c>
      <c r="C5757" s="75" t="s">
        <v>610</v>
      </c>
      <c r="D5757" s="16">
        <v>1</v>
      </c>
    </row>
    <row r="5758" spans="1:4" x14ac:dyDescent="0.25">
      <c r="A5758" s="69">
        <v>44182</v>
      </c>
      <c r="B5758" s="62" t="s">
        <v>51</v>
      </c>
      <c r="C5758" s="75" t="s">
        <v>51</v>
      </c>
      <c r="D5758" s="16">
        <v>7</v>
      </c>
    </row>
    <row r="5759" spans="1:4" x14ac:dyDescent="0.25">
      <c r="A5759" s="69">
        <v>44182</v>
      </c>
      <c r="B5759" s="62" t="s">
        <v>10</v>
      </c>
      <c r="C5759" s="75" t="s">
        <v>10</v>
      </c>
      <c r="D5759" s="16">
        <v>4</v>
      </c>
    </row>
    <row r="5760" spans="1:4" x14ac:dyDescent="0.25">
      <c r="A5760" s="69">
        <v>44183</v>
      </c>
      <c r="B5760" s="62" t="s">
        <v>14</v>
      </c>
      <c r="C5760" s="62" t="s">
        <v>14</v>
      </c>
      <c r="D5760" s="16">
        <v>5</v>
      </c>
    </row>
    <row r="5761" spans="1:4" x14ac:dyDescent="0.25">
      <c r="A5761" s="69">
        <v>44183</v>
      </c>
      <c r="B5761" s="62" t="s">
        <v>14</v>
      </c>
      <c r="C5761" s="75" t="s">
        <v>16</v>
      </c>
      <c r="D5761" s="16">
        <v>4</v>
      </c>
    </row>
    <row r="5762" spans="1:4" x14ac:dyDescent="0.25">
      <c r="A5762" s="69">
        <v>44183</v>
      </c>
      <c r="B5762" s="62" t="s">
        <v>14</v>
      </c>
      <c r="C5762" s="75" t="s">
        <v>809</v>
      </c>
      <c r="D5762" s="16">
        <v>2</v>
      </c>
    </row>
    <row r="5763" spans="1:4" x14ac:dyDescent="0.25">
      <c r="A5763" s="69">
        <v>44183</v>
      </c>
      <c r="B5763" s="62" t="s">
        <v>20</v>
      </c>
      <c r="C5763" s="75" t="s">
        <v>855</v>
      </c>
      <c r="D5763" s="16">
        <v>1</v>
      </c>
    </row>
    <row r="5764" spans="1:4" x14ac:dyDescent="0.25">
      <c r="A5764" s="69">
        <v>44183</v>
      </c>
      <c r="B5764" s="62" t="s">
        <v>20</v>
      </c>
      <c r="C5764" s="62" t="s">
        <v>20</v>
      </c>
      <c r="D5764" s="16">
        <v>57</v>
      </c>
    </row>
    <row r="5765" spans="1:4" x14ac:dyDescent="0.25">
      <c r="A5765" s="69">
        <v>44183</v>
      </c>
      <c r="B5765" s="62" t="s">
        <v>20</v>
      </c>
      <c r="C5765" s="75" t="s">
        <v>652</v>
      </c>
      <c r="D5765" s="16">
        <v>1</v>
      </c>
    </row>
    <row r="5766" spans="1:4" x14ac:dyDescent="0.25">
      <c r="A5766" s="69">
        <v>44183</v>
      </c>
      <c r="B5766" s="62" t="s">
        <v>13</v>
      </c>
      <c r="C5766" s="75" t="s">
        <v>13</v>
      </c>
      <c r="D5766" s="16">
        <v>1</v>
      </c>
    </row>
    <row r="5767" spans="1:4" x14ac:dyDescent="0.25">
      <c r="A5767" s="69">
        <v>44183</v>
      </c>
      <c r="B5767" s="62" t="s">
        <v>13</v>
      </c>
      <c r="C5767" s="75" t="s">
        <v>226</v>
      </c>
      <c r="D5767" s="16">
        <v>2</v>
      </c>
    </row>
    <row r="5768" spans="1:4" x14ac:dyDescent="0.25">
      <c r="A5768" s="69">
        <v>44183</v>
      </c>
      <c r="B5768" s="62" t="s">
        <v>24</v>
      </c>
      <c r="C5768" s="75" t="s">
        <v>23</v>
      </c>
      <c r="D5768" s="16">
        <v>8</v>
      </c>
    </row>
    <row r="5769" spans="1:4" x14ac:dyDescent="0.25">
      <c r="A5769" s="69">
        <v>44183</v>
      </c>
      <c r="B5769" s="62" t="s">
        <v>24</v>
      </c>
      <c r="C5769" s="75" t="s">
        <v>24</v>
      </c>
      <c r="D5769" s="16">
        <v>17</v>
      </c>
    </row>
    <row r="5770" spans="1:4" x14ac:dyDescent="0.25">
      <c r="A5770" s="69">
        <v>44183</v>
      </c>
      <c r="B5770" s="62" t="s">
        <v>47</v>
      </c>
      <c r="C5770" s="75" t="s">
        <v>47</v>
      </c>
      <c r="D5770" s="16">
        <v>0</v>
      </c>
    </row>
    <row r="5771" spans="1:4" x14ac:dyDescent="0.25">
      <c r="A5771" s="69">
        <v>44183</v>
      </c>
      <c r="B5771" s="62" t="s">
        <v>48</v>
      </c>
      <c r="C5771" s="75" t="s">
        <v>48</v>
      </c>
      <c r="D5771" s="16">
        <v>11</v>
      </c>
    </row>
    <row r="5772" spans="1:4" x14ac:dyDescent="0.25">
      <c r="A5772" s="69">
        <v>44183</v>
      </c>
      <c r="B5772" s="62" t="s">
        <v>7</v>
      </c>
      <c r="C5772" s="75" t="s">
        <v>7</v>
      </c>
      <c r="D5772" s="16">
        <v>7</v>
      </c>
    </row>
    <row r="5773" spans="1:4" x14ac:dyDescent="0.25">
      <c r="A5773" s="69">
        <v>44183</v>
      </c>
      <c r="B5773" s="62" t="s">
        <v>9</v>
      </c>
      <c r="C5773" s="75" t="s">
        <v>613</v>
      </c>
      <c r="D5773" s="16">
        <v>4</v>
      </c>
    </row>
    <row r="5774" spans="1:4" x14ac:dyDescent="0.25">
      <c r="A5774" s="69">
        <v>44183</v>
      </c>
      <c r="B5774" s="62" t="s">
        <v>9</v>
      </c>
      <c r="C5774" s="75" t="s">
        <v>365</v>
      </c>
      <c r="D5774" s="16">
        <v>2</v>
      </c>
    </row>
    <row r="5775" spans="1:4" x14ac:dyDescent="0.25">
      <c r="A5775" s="69">
        <v>44183</v>
      </c>
      <c r="B5775" s="62" t="s">
        <v>9</v>
      </c>
      <c r="C5775" s="62" t="s">
        <v>9</v>
      </c>
      <c r="D5775" s="16">
        <v>18</v>
      </c>
    </row>
    <row r="5776" spans="1:4" x14ac:dyDescent="0.25">
      <c r="A5776" s="69">
        <v>44183</v>
      </c>
      <c r="B5776" s="62" t="s">
        <v>9</v>
      </c>
      <c r="C5776" s="75" t="s">
        <v>17</v>
      </c>
      <c r="D5776" s="16">
        <v>1</v>
      </c>
    </row>
    <row r="5777" spans="1:4" x14ac:dyDescent="0.25">
      <c r="A5777" s="69">
        <v>44183</v>
      </c>
      <c r="B5777" s="62" t="s">
        <v>9</v>
      </c>
      <c r="C5777" s="75" t="s">
        <v>961</v>
      </c>
      <c r="D5777" s="16">
        <v>1</v>
      </c>
    </row>
    <row r="5778" spans="1:4" x14ac:dyDescent="0.25">
      <c r="A5778" s="69">
        <v>44183</v>
      </c>
      <c r="B5778" s="62" t="s">
        <v>9</v>
      </c>
      <c r="C5778" s="75" t="s">
        <v>145</v>
      </c>
      <c r="D5778" s="16">
        <v>2</v>
      </c>
    </row>
    <row r="5779" spans="1:4" x14ac:dyDescent="0.25">
      <c r="A5779" s="69">
        <v>44183</v>
      </c>
      <c r="B5779" s="62" t="s">
        <v>15</v>
      </c>
      <c r="C5779" s="75" t="s">
        <v>61</v>
      </c>
      <c r="D5779" s="16">
        <v>0</v>
      </c>
    </row>
    <row r="5780" spans="1:4" x14ac:dyDescent="0.25">
      <c r="A5780" s="69">
        <v>44183</v>
      </c>
      <c r="B5780" s="62" t="s">
        <v>11</v>
      </c>
      <c r="C5780" s="75" t="s">
        <v>65</v>
      </c>
      <c r="D5780" s="16">
        <v>4</v>
      </c>
    </row>
    <row r="5781" spans="1:4" x14ac:dyDescent="0.25">
      <c r="A5781" s="69">
        <v>44183</v>
      </c>
      <c r="B5781" s="62" t="s">
        <v>11</v>
      </c>
      <c r="C5781" s="75" t="s">
        <v>336</v>
      </c>
      <c r="D5781" s="16">
        <v>3</v>
      </c>
    </row>
    <row r="5782" spans="1:4" x14ac:dyDescent="0.25">
      <c r="A5782" s="69">
        <v>44183</v>
      </c>
      <c r="B5782" s="62" t="s">
        <v>11</v>
      </c>
      <c r="C5782" s="75" t="s">
        <v>11</v>
      </c>
      <c r="D5782" s="16">
        <v>2</v>
      </c>
    </row>
    <row r="5783" spans="1:4" x14ac:dyDescent="0.25">
      <c r="A5783" s="69">
        <v>44183</v>
      </c>
      <c r="B5783" s="62" t="s">
        <v>11</v>
      </c>
      <c r="C5783" s="75" t="s">
        <v>135</v>
      </c>
      <c r="D5783" s="16">
        <v>4</v>
      </c>
    </row>
    <row r="5784" spans="1:4" x14ac:dyDescent="0.25">
      <c r="A5784" s="69">
        <v>44183</v>
      </c>
      <c r="B5784" s="62" t="s">
        <v>12</v>
      </c>
      <c r="C5784" s="75" t="s">
        <v>117</v>
      </c>
      <c r="D5784" s="16">
        <v>1</v>
      </c>
    </row>
    <row r="5785" spans="1:4" x14ac:dyDescent="0.25">
      <c r="A5785" s="69">
        <v>44183</v>
      </c>
      <c r="B5785" s="62" t="s">
        <v>12</v>
      </c>
      <c r="C5785" s="75" t="s">
        <v>12</v>
      </c>
      <c r="D5785" s="16">
        <v>11</v>
      </c>
    </row>
    <row r="5786" spans="1:4" x14ac:dyDescent="0.25">
      <c r="A5786" s="69">
        <v>44183</v>
      </c>
      <c r="B5786" s="62" t="s">
        <v>8</v>
      </c>
      <c r="C5786" s="75" t="s">
        <v>230</v>
      </c>
      <c r="D5786" s="16">
        <v>1</v>
      </c>
    </row>
    <row r="5787" spans="1:4" x14ac:dyDescent="0.25">
      <c r="A5787" s="69">
        <v>44183</v>
      </c>
      <c r="B5787" s="62" t="s">
        <v>8</v>
      </c>
      <c r="C5787" s="75" t="s">
        <v>134</v>
      </c>
      <c r="D5787" s="16">
        <v>3</v>
      </c>
    </row>
    <row r="5788" spans="1:4" x14ac:dyDescent="0.25">
      <c r="A5788" s="69">
        <v>44183</v>
      </c>
      <c r="B5788" s="62" t="s">
        <v>8</v>
      </c>
      <c r="C5788" s="75" t="s">
        <v>205</v>
      </c>
      <c r="D5788" s="16">
        <v>2</v>
      </c>
    </row>
    <row r="5789" spans="1:4" x14ac:dyDescent="0.25">
      <c r="A5789" s="69">
        <v>44183</v>
      </c>
      <c r="B5789" s="62" t="s">
        <v>8</v>
      </c>
      <c r="C5789" s="75" t="s">
        <v>8</v>
      </c>
      <c r="D5789" s="16">
        <v>28</v>
      </c>
    </row>
    <row r="5790" spans="1:4" x14ac:dyDescent="0.25">
      <c r="A5790" s="69">
        <v>44183</v>
      </c>
      <c r="B5790" s="62" t="s">
        <v>8</v>
      </c>
      <c r="C5790" s="75" t="s">
        <v>31</v>
      </c>
      <c r="D5790" s="16">
        <v>3</v>
      </c>
    </row>
    <row r="5791" spans="1:4" x14ac:dyDescent="0.25">
      <c r="A5791" s="69">
        <v>44183</v>
      </c>
      <c r="B5791" s="62" t="s">
        <v>8</v>
      </c>
      <c r="C5791" s="75" t="s">
        <v>112</v>
      </c>
      <c r="D5791" s="16">
        <v>1</v>
      </c>
    </row>
    <row r="5792" spans="1:4" x14ac:dyDescent="0.25">
      <c r="A5792" s="69">
        <v>44183</v>
      </c>
      <c r="B5792" s="62" t="s">
        <v>49</v>
      </c>
      <c r="C5792" s="62" t="s">
        <v>49</v>
      </c>
      <c r="D5792" s="16">
        <v>0</v>
      </c>
    </row>
    <row r="5793" spans="1:4" x14ac:dyDescent="0.25">
      <c r="A5793" s="69">
        <v>44183</v>
      </c>
      <c r="B5793" s="62" t="s">
        <v>50</v>
      </c>
      <c r="C5793" s="75" t="s">
        <v>232</v>
      </c>
      <c r="D5793" s="16">
        <v>2</v>
      </c>
    </row>
    <row r="5794" spans="1:4" x14ac:dyDescent="0.25">
      <c r="A5794" s="69">
        <v>44183</v>
      </c>
      <c r="B5794" s="62" t="s">
        <v>50</v>
      </c>
      <c r="C5794" s="80" t="s">
        <v>368</v>
      </c>
      <c r="D5794" s="16">
        <v>1</v>
      </c>
    </row>
    <row r="5795" spans="1:4" x14ac:dyDescent="0.25">
      <c r="A5795" s="69">
        <v>44183</v>
      </c>
      <c r="B5795" s="62" t="s">
        <v>27</v>
      </c>
      <c r="C5795" s="75" t="s">
        <v>141</v>
      </c>
      <c r="D5795" s="16">
        <v>5</v>
      </c>
    </row>
    <row r="5796" spans="1:4" x14ac:dyDescent="0.25">
      <c r="A5796" s="69">
        <v>44183</v>
      </c>
      <c r="B5796" s="62" t="s">
        <v>27</v>
      </c>
      <c r="C5796" s="75" t="s">
        <v>955</v>
      </c>
      <c r="D5796" s="16">
        <v>1</v>
      </c>
    </row>
    <row r="5797" spans="1:4" x14ac:dyDescent="0.25">
      <c r="A5797" s="69">
        <v>44183</v>
      </c>
      <c r="B5797" s="62" t="s">
        <v>27</v>
      </c>
      <c r="C5797" s="75" t="s">
        <v>43</v>
      </c>
      <c r="D5797" s="16">
        <v>48</v>
      </c>
    </row>
    <row r="5798" spans="1:4" x14ac:dyDescent="0.25">
      <c r="A5798" s="69">
        <v>44183</v>
      </c>
      <c r="B5798" s="62" t="s">
        <v>27</v>
      </c>
      <c r="C5798" s="75" t="s">
        <v>28</v>
      </c>
      <c r="D5798" s="16">
        <v>2</v>
      </c>
    </row>
    <row r="5799" spans="1:4" x14ac:dyDescent="0.25">
      <c r="A5799" s="69">
        <v>44183</v>
      </c>
      <c r="B5799" s="62" t="s">
        <v>51</v>
      </c>
      <c r="C5799" s="62" t="s">
        <v>51</v>
      </c>
      <c r="D5799" s="16">
        <v>11</v>
      </c>
    </row>
    <row r="5800" spans="1:4" x14ac:dyDescent="0.25">
      <c r="A5800" s="69">
        <v>44183</v>
      </c>
      <c r="B5800" s="62" t="s">
        <v>10</v>
      </c>
      <c r="C5800" s="62" t="s">
        <v>10</v>
      </c>
      <c r="D5800" s="16">
        <v>3</v>
      </c>
    </row>
    <row r="5801" spans="1:4" x14ac:dyDescent="0.25">
      <c r="A5801" s="69">
        <v>44184</v>
      </c>
      <c r="B5801" s="75" t="s">
        <v>14</v>
      </c>
      <c r="C5801" s="75" t="s">
        <v>14</v>
      </c>
      <c r="D5801" s="16">
        <v>6</v>
      </c>
    </row>
    <row r="5802" spans="1:4" x14ac:dyDescent="0.25">
      <c r="A5802" s="69">
        <v>44184</v>
      </c>
      <c r="B5802" s="75" t="s">
        <v>14</v>
      </c>
      <c r="C5802" s="75" t="s">
        <v>16</v>
      </c>
      <c r="D5802" s="16">
        <v>2</v>
      </c>
    </row>
    <row r="5803" spans="1:4" x14ac:dyDescent="0.25">
      <c r="A5803" s="69">
        <v>44184</v>
      </c>
      <c r="B5803" s="62" t="s">
        <v>20</v>
      </c>
      <c r="C5803" s="75" t="s">
        <v>855</v>
      </c>
      <c r="D5803" s="16">
        <v>5</v>
      </c>
    </row>
    <row r="5804" spans="1:4" x14ac:dyDescent="0.25">
      <c r="A5804" s="69">
        <v>44184</v>
      </c>
      <c r="B5804" s="62" t="s">
        <v>20</v>
      </c>
      <c r="C5804" s="75" t="s">
        <v>962</v>
      </c>
      <c r="D5804" s="16">
        <v>1</v>
      </c>
    </row>
    <row r="5805" spans="1:4" x14ac:dyDescent="0.25">
      <c r="A5805" s="69">
        <v>44184</v>
      </c>
      <c r="B5805" s="62" t="s">
        <v>20</v>
      </c>
      <c r="C5805" s="75" t="s">
        <v>20</v>
      </c>
      <c r="D5805" s="16">
        <v>80</v>
      </c>
    </row>
    <row r="5806" spans="1:4" x14ac:dyDescent="0.25">
      <c r="A5806" s="69">
        <v>44184</v>
      </c>
      <c r="B5806" s="62" t="s">
        <v>20</v>
      </c>
      <c r="C5806" s="75" t="s">
        <v>366</v>
      </c>
      <c r="D5806" s="16">
        <v>1</v>
      </c>
    </row>
    <row r="5807" spans="1:4" x14ac:dyDescent="0.25">
      <c r="A5807" s="69">
        <v>44184</v>
      </c>
      <c r="B5807" s="62" t="s">
        <v>20</v>
      </c>
      <c r="C5807" s="75" t="s">
        <v>652</v>
      </c>
      <c r="D5807" s="16">
        <v>1</v>
      </c>
    </row>
    <row r="5808" spans="1:4" x14ac:dyDescent="0.25">
      <c r="A5808" s="69">
        <v>44184</v>
      </c>
      <c r="B5808" s="62" t="s">
        <v>13</v>
      </c>
      <c r="C5808" s="75" t="s">
        <v>95</v>
      </c>
      <c r="D5808" s="16">
        <v>1</v>
      </c>
    </row>
    <row r="5809" spans="1:4" x14ac:dyDescent="0.25">
      <c r="A5809" s="69">
        <v>44184</v>
      </c>
      <c r="B5809" s="62" t="s">
        <v>13</v>
      </c>
      <c r="C5809" s="75" t="s">
        <v>226</v>
      </c>
      <c r="D5809" s="16">
        <v>2</v>
      </c>
    </row>
    <row r="5810" spans="1:4" x14ac:dyDescent="0.25">
      <c r="A5810" s="69">
        <v>44184</v>
      </c>
      <c r="B5810" s="62" t="s">
        <v>13</v>
      </c>
      <c r="C5810" s="75" t="s">
        <v>223</v>
      </c>
      <c r="D5810" s="16">
        <v>1</v>
      </c>
    </row>
    <row r="5811" spans="1:4" x14ac:dyDescent="0.25">
      <c r="A5811" s="69">
        <v>44184</v>
      </c>
      <c r="B5811" s="62" t="s">
        <v>24</v>
      </c>
      <c r="C5811" s="75" t="s">
        <v>23</v>
      </c>
      <c r="D5811" s="16">
        <v>11</v>
      </c>
    </row>
    <row r="5812" spans="1:4" x14ac:dyDescent="0.25">
      <c r="A5812" s="69">
        <v>44184</v>
      </c>
      <c r="B5812" s="62" t="s">
        <v>24</v>
      </c>
      <c r="C5812" s="75" t="s">
        <v>24</v>
      </c>
      <c r="D5812" s="16">
        <v>11</v>
      </c>
    </row>
    <row r="5813" spans="1:4" x14ac:dyDescent="0.25">
      <c r="A5813" s="69">
        <v>44184</v>
      </c>
      <c r="B5813" s="62" t="s">
        <v>24</v>
      </c>
      <c r="C5813" s="75" t="s">
        <v>657</v>
      </c>
      <c r="D5813" s="16">
        <v>1</v>
      </c>
    </row>
    <row r="5814" spans="1:4" x14ac:dyDescent="0.25">
      <c r="A5814" s="69">
        <v>44184</v>
      </c>
      <c r="B5814" s="62" t="s">
        <v>47</v>
      </c>
      <c r="C5814" s="62" t="s">
        <v>47</v>
      </c>
      <c r="D5814" s="16">
        <v>0</v>
      </c>
    </row>
    <row r="5815" spans="1:4" x14ac:dyDescent="0.25">
      <c r="A5815" s="69">
        <v>44184</v>
      </c>
      <c r="B5815" s="62" t="s">
        <v>48</v>
      </c>
      <c r="C5815" s="75" t="s">
        <v>48</v>
      </c>
      <c r="D5815" s="16">
        <v>1</v>
      </c>
    </row>
    <row r="5816" spans="1:4" x14ac:dyDescent="0.25">
      <c r="A5816" s="69">
        <v>44184</v>
      </c>
      <c r="B5816" s="62" t="s">
        <v>7</v>
      </c>
      <c r="C5816" s="62" t="s">
        <v>7</v>
      </c>
      <c r="D5816" s="16">
        <v>6</v>
      </c>
    </row>
    <row r="5817" spans="1:4" x14ac:dyDescent="0.25">
      <c r="A5817" s="69">
        <v>44184</v>
      </c>
      <c r="B5817" s="62" t="s">
        <v>9</v>
      </c>
      <c r="C5817" s="75" t="s">
        <v>365</v>
      </c>
      <c r="D5817" s="16">
        <v>1</v>
      </c>
    </row>
    <row r="5818" spans="1:4" x14ac:dyDescent="0.25">
      <c r="A5818" s="69">
        <v>44184</v>
      </c>
      <c r="B5818" s="62" t="s">
        <v>9</v>
      </c>
      <c r="C5818" s="62" t="s">
        <v>9</v>
      </c>
      <c r="D5818" s="16">
        <v>30</v>
      </c>
    </row>
    <row r="5819" spans="1:4" x14ac:dyDescent="0.25">
      <c r="A5819" s="69">
        <v>44184</v>
      </c>
      <c r="B5819" s="62" t="s">
        <v>9</v>
      </c>
      <c r="C5819" s="75" t="s">
        <v>149</v>
      </c>
      <c r="D5819" s="16">
        <v>1</v>
      </c>
    </row>
    <row r="5820" spans="1:4" x14ac:dyDescent="0.25">
      <c r="A5820" s="69">
        <v>44184</v>
      </c>
      <c r="B5820" s="62" t="s">
        <v>15</v>
      </c>
      <c r="C5820" s="75" t="s">
        <v>61</v>
      </c>
      <c r="D5820" s="16">
        <v>0</v>
      </c>
    </row>
    <row r="5821" spans="1:4" x14ac:dyDescent="0.25">
      <c r="A5821" s="69">
        <v>44184</v>
      </c>
      <c r="B5821" s="62" t="s">
        <v>11</v>
      </c>
      <c r="C5821" s="75" t="s">
        <v>135</v>
      </c>
      <c r="D5821" s="16">
        <v>1</v>
      </c>
    </row>
    <row r="5822" spans="1:4" x14ac:dyDescent="0.25">
      <c r="A5822" s="69">
        <v>44184</v>
      </c>
      <c r="B5822" s="62" t="s">
        <v>12</v>
      </c>
      <c r="C5822" s="75" t="s">
        <v>117</v>
      </c>
      <c r="D5822" s="16">
        <v>2</v>
      </c>
    </row>
    <row r="5823" spans="1:4" x14ac:dyDescent="0.25">
      <c r="A5823" s="69">
        <v>44184</v>
      </c>
      <c r="B5823" s="62" t="s">
        <v>12</v>
      </c>
      <c r="C5823" s="75" t="s">
        <v>12</v>
      </c>
      <c r="D5823" s="16">
        <v>1</v>
      </c>
    </row>
    <row r="5824" spans="1:4" x14ac:dyDescent="0.25">
      <c r="A5824" s="69">
        <v>44184</v>
      </c>
      <c r="B5824" s="62" t="s">
        <v>8</v>
      </c>
      <c r="C5824" s="75" t="s">
        <v>229</v>
      </c>
      <c r="D5824" s="16">
        <v>0</v>
      </c>
    </row>
    <row r="5825" spans="1:4" x14ac:dyDescent="0.25">
      <c r="A5825" s="69">
        <v>44184</v>
      </c>
      <c r="B5825" s="62" t="s">
        <v>8</v>
      </c>
      <c r="C5825" s="75" t="s">
        <v>230</v>
      </c>
      <c r="D5825" s="16">
        <v>1</v>
      </c>
    </row>
    <row r="5826" spans="1:4" x14ac:dyDescent="0.25">
      <c r="A5826" s="69">
        <v>44184</v>
      </c>
      <c r="B5826" s="62" t="s">
        <v>8</v>
      </c>
      <c r="C5826" s="75" t="s">
        <v>134</v>
      </c>
      <c r="D5826" s="16">
        <v>3</v>
      </c>
    </row>
    <row r="5827" spans="1:4" x14ac:dyDescent="0.25">
      <c r="A5827" s="69">
        <v>44184</v>
      </c>
      <c r="B5827" s="62" t="s">
        <v>8</v>
      </c>
      <c r="C5827" s="75" t="s">
        <v>40</v>
      </c>
      <c r="D5827" s="16">
        <v>1</v>
      </c>
    </row>
    <row r="5828" spans="1:4" x14ac:dyDescent="0.25">
      <c r="A5828" s="69">
        <v>44184</v>
      </c>
      <c r="B5828" s="62" t="s">
        <v>8</v>
      </c>
      <c r="C5828" s="75" t="s">
        <v>8</v>
      </c>
      <c r="D5828" s="16">
        <v>22</v>
      </c>
    </row>
    <row r="5829" spans="1:4" x14ac:dyDescent="0.25">
      <c r="A5829" s="69">
        <v>44184</v>
      </c>
      <c r="B5829" s="62" t="s">
        <v>8</v>
      </c>
      <c r="C5829" s="75" t="s">
        <v>187</v>
      </c>
      <c r="D5829" s="16">
        <v>0</v>
      </c>
    </row>
    <row r="5830" spans="1:4" x14ac:dyDescent="0.25">
      <c r="A5830" s="69">
        <v>44184</v>
      </c>
      <c r="B5830" s="62" t="s">
        <v>8</v>
      </c>
      <c r="C5830" s="75" t="s">
        <v>31</v>
      </c>
      <c r="D5830" s="16">
        <v>2</v>
      </c>
    </row>
    <row r="5831" spans="1:4" x14ac:dyDescent="0.25">
      <c r="A5831" s="69">
        <v>44184</v>
      </c>
      <c r="B5831" s="62" t="s">
        <v>8</v>
      </c>
      <c r="C5831" s="75" t="s">
        <v>112</v>
      </c>
      <c r="D5831" s="16">
        <v>1</v>
      </c>
    </row>
    <row r="5832" spans="1:4" x14ac:dyDescent="0.25">
      <c r="A5832" s="69">
        <v>44184</v>
      </c>
      <c r="B5832" s="62" t="s">
        <v>8</v>
      </c>
      <c r="C5832" s="75" t="s">
        <v>348</v>
      </c>
      <c r="D5832" s="16">
        <v>2</v>
      </c>
    </row>
    <row r="5833" spans="1:4" x14ac:dyDescent="0.25">
      <c r="A5833" s="69">
        <v>44184</v>
      </c>
      <c r="B5833" s="62" t="s">
        <v>49</v>
      </c>
      <c r="C5833" s="75" t="s">
        <v>215</v>
      </c>
      <c r="D5833" s="16">
        <v>2</v>
      </c>
    </row>
    <row r="5834" spans="1:4" x14ac:dyDescent="0.25">
      <c r="A5834" s="69">
        <v>44184</v>
      </c>
      <c r="B5834" s="62" t="s">
        <v>50</v>
      </c>
      <c r="C5834" s="80" t="s">
        <v>368</v>
      </c>
      <c r="D5834" s="16">
        <v>3</v>
      </c>
    </row>
    <row r="5835" spans="1:4" x14ac:dyDescent="0.25">
      <c r="A5835" s="69">
        <v>44184</v>
      </c>
      <c r="B5835" s="62" t="s">
        <v>27</v>
      </c>
      <c r="C5835" s="75" t="s">
        <v>141</v>
      </c>
      <c r="D5835" s="16">
        <v>2</v>
      </c>
    </row>
    <row r="5836" spans="1:4" x14ac:dyDescent="0.25">
      <c r="A5836" s="69">
        <v>44184</v>
      </c>
      <c r="B5836" s="62" t="s">
        <v>27</v>
      </c>
      <c r="C5836" s="75" t="s">
        <v>955</v>
      </c>
      <c r="D5836" s="16">
        <v>3</v>
      </c>
    </row>
    <row r="5837" spans="1:4" x14ac:dyDescent="0.25">
      <c r="A5837" s="69">
        <v>44184</v>
      </c>
      <c r="B5837" s="62" t="s">
        <v>27</v>
      </c>
      <c r="C5837" s="75" t="s">
        <v>43</v>
      </c>
      <c r="D5837" s="16">
        <v>78</v>
      </c>
    </row>
    <row r="5838" spans="1:4" x14ac:dyDescent="0.25">
      <c r="A5838" s="69">
        <v>44184</v>
      </c>
      <c r="B5838" s="62" t="s">
        <v>27</v>
      </c>
      <c r="C5838" s="75" t="s">
        <v>949</v>
      </c>
      <c r="D5838" s="16">
        <v>1</v>
      </c>
    </row>
    <row r="5839" spans="1:4" x14ac:dyDescent="0.25">
      <c r="A5839" s="69">
        <v>44184</v>
      </c>
      <c r="B5839" s="62" t="s">
        <v>27</v>
      </c>
      <c r="C5839" s="75" t="s">
        <v>963</v>
      </c>
      <c r="D5839" s="16">
        <v>1</v>
      </c>
    </row>
    <row r="5840" spans="1:4" x14ac:dyDescent="0.25">
      <c r="A5840" s="69">
        <v>44184</v>
      </c>
      <c r="B5840" s="62" t="s">
        <v>51</v>
      </c>
      <c r="C5840" s="62" t="s">
        <v>51</v>
      </c>
      <c r="D5840" s="16">
        <v>8</v>
      </c>
    </row>
    <row r="5841" spans="1:4" x14ac:dyDescent="0.25">
      <c r="A5841" s="69">
        <v>44184</v>
      </c>
      <c r="B5841" s="62" t="s">
        <v>10</v>
      </c>
      <c r="C5841" s="75" t="s">
        <v>941</v>
      </c>
      <c r="D5841" s="16">
        <v>2</v>
      </c>
    </row>
    <row r="5842" spans="1:4" x14ac:dyDescent="0.25">
      <c r="A5842" s="69">
        <v>44184</v>
      </c>
      <c r="B5842" s="62" t="s">
        <v>10</v>
      </c>
      <c r="C5842" s="62" t="s">
        <v>10</v>
      </c>
      <c r="D5842" s="16">
        <v>2</v>
      </c>
    </row>
    <row r="5843" spans="1:4" x14ac:dyDescent="0.25">
      <c r="A5843" s="69">
        <v>44185</v>
      </c>
      <c r="B5843" s="62" t="s">
        <v>14</v>
      </c>
      <c r="C5843" s="62" t="s">
        <v>14</v>
      </c>
      <c r="D5843" s="16">
        <v>0</v>
      </c>
    </row>
    <row r="5844" spans="1:4" x14ac:dyDescent="0.25">
      <c r="A5844" s="69">
        <v>44185</v>
      </c>
      <c r="B5844" s="62" t="s">
        <v>20</v>
      </c>
      <c r="C5844" s="62" t="s">
        <v>20</v>
      </c>
      <c r="D5844" s="16">
        <v>0</v>
      </c>
    </row>
    <row r="5845" spans="1:4" x14ac:dyDescent="0.25">
      <c r="A5845" s="69">
        <v>44185</v>
      </c>
      <c r="B5845" s="62" t="s">
        <v>13</v>
      </c>
      <c r="C5845" s="62" t="s">
        <v>13</v>
      </c>
      <c r="D5845" s="16">
        <v>0</v>
      </c>
    </row>
    <row r="5846" spans="1:4" x14ac:dyDescent="0.25">
      <c r="A5846" s="69">
        <v>44185</v>
      </c>
      <c r="B5846" s="62" t="s">
        <v>24</v>
      </c>
      <c r="C5846" s="62" t="s">
        <v>24</v>
      </c>
      <c r="D5846" s="16">
        <v>0</v>
      </c>
    </row>
    <row r="5847" spans="1:4" x14ac:dyDescent="0.25">
      <c r="A5847" s="69">
        <v>44185</v>
      </c>
      <c r="B5847" s="62" t="s">
        <v>47</v>
      </c>
      <c r="C5847" s="62" t="s">
        <v>47</v>
      </c>
      <c r="D5847" s="16">
        <v>0</v>
      </c>
    </row>
    <row r="5848" spans="1:4" x14ac:dyDescent="0.25">
      <c r="A5848" s="69">
        <v>44185</v>
      </c>
      <c r="B5848" s="62" t="s">
        <v>48</v>
      </c>
      <c r="C5848" s="62" t="s">
        <v>48</v>
      </c>
      <c r="D5848" s="16">
        <v>0</v>
      </c>
    </row>
    <row r="5849" spans="1:4" x14ac:dyDescent="0.25">
      <c r="A5849" s="69">
        <v>44185</v>
      </c>
      <c r="B5849" s="62" t="s">
        <v>7</v>
      </c>
      <c r="C5849" s="62" t="s">
        <v>7</v>
      </c>
      <c r="D5849" s="16">
        <v>0</v>
      </c>
    </row>
    <row r="5850" spans="1:4" x14ac:dyDescent="0.25">
      <c r="A5850" s="69">
        <v>44185</v>
      </c>
      <c r="B5850" s="62" t="s">
        <v>9</v>
      </c>
      <c r="C5850" s="62" t="s">
        <v>9</v>
      </c>
      <c r="D5850" s="16">
        <v>0</v>
      </c>
    </row>
    <row r="5851" spans="1:4" x14ac:dyDescent="0.25">
      <c r="A5851" s="69">
        <v>44185</v>
      </c>
      <c r="B5851" s="62" t="s">
        <v>15</v>
      </c>
      <c r="C5851" s="62" t="s">
        <v>61</v>
      </c>
      <c r="D5851" s="16">
        <v>0</v>
      </c>
    </row>
    <row r="5852" spans="1:4" x14ac:dyDescent="0.25">
      <c r="A5852" s="69">
        <v>44185</v>
      </c>
      <c r="B5852" s="62" t="s">
        <v>11</v>
      </c>
      <c r="C5852" s="62" t="s">
        <v>11</v>
      </c>
      <c r="D5852" s="16">
        <v>0</v>
      </c>
    </row>
    <row r="5853" spans="1:4" x14ac:dyDescent="0.25">
      <c r="A5853" s="69">
        <v>44185</v>
      </c>
      <c r="B5853" s="62" t="s">
        <v>12</v>
      </c>
      <c r="C5853" s="62" t="s">
        <v>12</v>
      </c>
      <c r="D5853" s="16">
        <v>0</v>
      </c>
    </row>
    <row r="5854" spans="1:4" x14ac:dyDescent="0.25">
      <c r="A5854" s="69">
        <v>44185</v>
      </c>
      <c r="B5854" s="62" t="s">
        <v>8</v>
      </c>
      <c r="C5854" s="62" t="s">
        <v>8</v>
      </c>
      <c r="D5854" s="16">
        <v>0</v>
      </c>
    </row>
    <row r="5855" spans="1:4" x14ac:dyDescent="0.25">
      <c r="A5855" s="69">
        <v>44185</v>
      </c>
      <c r="B5855" s="62" t="s">
        <v>49</v>
      </c>
      <c r="C5855" s="62" t="s">
        <v>49</v>
      </c>
      <c r="D5855" s="16">
        <v>0</v>
      </c>
    </row>
    <row r="5856" spans="1:4" x14ac:dyDescent="0.25">
      <c r="A5856" s="69">
        <v>44185</v>
      </c>
      <c r="B5856" s="62" t="s">
        <v>50</v>
      </c>
      <c r="C5856" s="80" t="s">
        <v>368</v>
      </c>
      <c r="D5856" s="16">
        <v>0</v>
      </c>
    </row>
    <row r="5857" spans="1:4" x14ac:dyDescent="0.25">
      <c r="A5857" s="69">
        <v>44185</v>
      </c>
      <c r="B5857" s="62" t="s">
        <v>27</v>
      </c>
      <c r="C5857" s="62" t="s">
        <v>43</v>
      </c>
      <c r="D5857" s="16">
        <v>0</v>
      </c>
    </row>
    <row r="5858" spans="1:4" x14ac:dyDescent="0.25">
      <c r="A5858" s="69">
        <v>44185</v>
      </c>
      <c r="B5858" s="62" t="s">
        <v>51</v>
      </c>
      <c r="C5858" s="62" t="s">
        <v>51</v>
      </c>
      <c r="D5858" s="16">
        <v>0</v>
      </c>
    </row>
    <row r="5859" spans="1:4" x14ac:dyDescent="0.25">
      <c r="A5859" s="69">
        <v>44185</v>
      </c>
      <c r="B5859" s="62" t="s">
        <v>10</v>
      </c>
      <c r="C5859" s="62" t="s">
        <v>10</v>
      </c>
      <c r="D5859" s="16">
        <v>0</v>
      </c>
    </row>
    <row r="5860" spans="1:4" x14ac:dyDescent="0.25">
      <c r="A5860" s="69">
        <v>44186</v>
      </c>
      <c r="B5860" s="62" t="s">
        <v>14</v>
      </c>
      <c r="C5860" s="75" t="s">
        <v>964</v>
      </c>
      <c r="D5860" s="16">
        <v>3</v>
      </c>
    </row>
    <row r="5861" spans="1:4" x14ac:dyDescent="0.25">
      <c r="A5861" s="69">
        <v>44186</v>
      </c>
      <c r="B5861" s="62" t="s">
        <v>14</v>
      </c>
      <c r="C5861" s="75" t="s">
        <v>14</v>
      </c>
      <c r="D5861" s="16">
        <v>15</v>
      </c>
    </row>
    <row r="5862" spans="1:4" x14ac:dyDescent="0.25">
      <c r="A5862" s="69">
        <v>44186</v>
      </c>
      <c r="B5862" s="62" t="s">
        <v>14</v>
      </c>
      <c r="C5862" s="75" t="s">
        <v>16</v>
      </c>
      <c r="D5862" s="16">
        <v>4</v>
      </c>
    </row>
    <row r="5863" spans="1:4" x14ac:dyDescent="0.25">
      <c r="A5863" s="69">
        <v>44186</v>
      </c>
      <c r="B5863" s="62" t="s">
        <v>20</v>
      </c>
      <c r="C5863" s="75" t="s">
        <v>855</v>
      </c>
      <c r="D5863" s="16">
        <v>3</v>
      </c>
    </row>
    <row r="5864" spans="1:4" x14ac:dyDescent="0.25">
      <c r="A5864" s="69">
        <v>44186</v>
      </c>
      <c r="B5864" s="62" t="s">
        <v>20</v>
      </c>
      <c r="C5864" s="75" t="s">
        <v>20</v>
      </c>
      <c r="D5864" s="16">
        <v>78</v>
      </c>
    </row>
    <row r="5865" spans="1:4" x14ac:dyDescent="0.25">
      <c r="A5865" s="69">
        <v>44186</v>
      </c>
      <c r="B5865" s="62" t="s">
        <v>20</v>
      </c>
      <c r="C5865" s="75" t="s">
        <v>366</v>
      </c>
      <c r="D5865" s="16">
        <v>2</v>
      </c>
    </row>
    <row r="5866" spans="1:4" x14ac:dyDescent="0.25">
      <c r="A5866" s="69">
        <v>44186</v>
      </c>
      <c r="B5866" s="62" t="s">
        <v>20</v>
      </c>
      <c r="C5866" s="75" t="s">
        <v>652</v>
      </c>
      <c r="D5866" s="16">
        <v>1</v>
      </c>
    </row>
    <row r="5867" spans="1:4" x14ac:dyDescent="0.25">
      <c r="A5867" s="69">
        <v>44186</v>
      </c>
      <c r="B5867" s="62" t="s">
        <v>13</v>
      </c>
      <c r="C5867" s="75" t="s">
        <v>226</v>
      </c>
      <c r="D5867" s="16">
        <v>4</v>
      </c>
    </row>
    <row r="5868" spans="1:4" x14ac:dyDescent="0.25">
      <c r="A5868" s="69">
        <v>44186</v>
      </c>
      <c r="B5868" s="62" t="s">
        <v>24</v>
      </c>
      <c r="C5868" s="75" t="s">
        <v>23</v>
      </c>
      <c r="D5868" s="16">
        <v>10</v>
      </c>
    </row>
    <row r="5869" spans="1:4" x14ac:dyDescent="0.25">
      <c r="A5869" s="69">
        <v>44186</v>
      </c>
      <c r="B5869" s="62" t="s">
        <v>24</v>
      </c>
      <c r="C5869" s="75" t="s">
        <v>24</v>
      </c>
      <c r="D5869" s="16">
        <v>14</v>
      </c>
    </row>
    <row r="5870" spans="1:4" x14ac:dyDescent="0.25">
      <c r="A5870" s="69">
        <v>44186</v>
      </c>
      <c r="B5870" s="62" t="s">
        <v>47</v>
      </c>
      <c r="C5870" s="75" t="s">
        <v>47</v>
      </c>
      <c r="D5870" s="16">
        <v>2</v>
      </c>
    </row>
    <row r="5871" spans="1:4" x14ac:dyDescent="0.25">
      <c r="A5871" s="69">
        <v>44186</v>
      </c>
      <c r="B5871" s="62" t="s">
        <v>48</v>
      </c>
      <c r="C5871" s="75" t="s">
        <v>48</v>
      </c>
      <c r="D5871" s="16">
        <v>1</v>
      </c>
    </row>
    <row r="5872" spans="1:4" x14ac:dyDescent="0.25">
      <c r="A5872" s="69">
        <v>44186</v>
      </c>
      <c r="B5872" s="62" t="s">
        <v>7</v>
      </c>
      <c r="C5872" s="62" t="s">
        <v>7</v>
      </c>
      <c r="D5872" s="16">
        <v>5</v>
      </c>
    </row>
    <row r="5873" spans="1:4" x14ac:dyDescent="0.25">
      <c r="A5873" s="69">
        <v>44186</v>
      </c>
      <c r="B5873" s="62" t="s">
        <v>9</v>
      </c>
      <c r="C5873" s="62" t="s">
        <v>9</v>
      </c>
      <c r="D5873" s="16">
        <v>36</v>
      </c>
    </row>
    <row r="5874" spans="1:4" x14ac:dyDescent="0.25">
      <c r="A5874" s="69">
        <v>44186</v>
      </c>
      <c r="B5874" s="62" t="s">
        <v>9</v>
      </c>
      <c r="C5874" s="75" t="s">
        <v>17</v>
      </c>
      <c r="D5874" s="16">
        <v>1</v>
      </c>
    </row>
    <row r="5875" spans="1:4" x14ac:dyDescent="0.25">
      <c r="A5875" s="69">
        <v>44186</v>
      </c>
      <c r="B5875" s="62" t="s">
        <v>9</v>
      </c>
      <c r="C5875" s="75" t="s">
        <v>149</v>
      </c>
      <c r="D5875" s="16">
        <v>1</v>
      </c>
    </row>
    <row r="5876" spans="1:4" x14ac:dyDescent="0.25">
      <c r="A5876" s="69">
        <v>44186</v>
      </c>
      <c r="B5876" s="62" t="s">
        <v>15</v>
      </c>
      <c r="C5876" s="75" t="s">
        <v>61</v>
      </c>
      <c r="D5876" s="16">
        <v>2</v>
      </c>
    </row>
    <row r="5877" spans="1:4" x14ac:dyDescent="0.25">
      <c r="A5877" s="69">
        <v>44186</v>
      </c>
      <c r="B5877" s="62" t="s">
        <v>11</v>
      </c>
      <c r="C5877" s="75" t="s">
        <v>11</v>
      </c>
      <c r="D5877" s="16">
        <v>2</v>
      </c>
    </row>
    <row r="5878" spans="1:4" x14ac:dyDescent="0.25">
      <c r="A5878" s="69">
        <v>44186</v>
      </c>
      <c r="B5878" s="62" t="s">
        <v>12</v>
      </c>
      <c r="C5878" s="75" t="s">
        <v>75</v>
      </c>
      <c r="D5878" s="16">
        <v>1</v>
      </c>
    </row>
    <row r="5879" spans="1:4" x14ac:dyDescent="0.25">
      <c r="A5879" s="69">
        <v>44186</v>
      </c>
      <c r="B5879" s="62" t="s">
        <v>12</v>
      </c>
      <c r="C5879" s="75" t="s">
        <v>965</v>
      </c>
      <c r="D5879" s="16">
        <v>1</v>
      </c>
    </row>
    <row r="5880" spans="1:4" x14ac:dyDescent="0.25">
      <c r="A5880" s="69">
        <v>44186</v>
      </c>
      <c r="B5880" s="62" t="s">
        <v>12</v>
      </c>
      <c r="C5880" s="75" t="s">
        <v>117</v>
      </c>
      <c r="D5880" s="16">
        <v>16</v>
      </c>
    </row>
    <row r="5881" spans="1:4" x14ac:dyDescent="0.25">
      <c r="A5881" s="69">
        <v>44186</v>
      </c>
      <c r="B5881" s="62" t="s">
        <v>12</v>
      </c>
      <c r="C5881" s="75" t="s">
        <v>12</v>
      </c>
      <c r="D5881" s="16">
        <v>8</v>
      </c>
    </row>
    <row r="5882" spans="1:4" x14ac:dyDescent="0.25">
      <c r="A5882" s="69">
        <v>44186</v>
      </c>
      <c r="B5882" s="62" t="s">
        <v>8</v>
      </c>
      <c r="C5882" s="75" t="s">
        <v>134</v>
      </c>
      <c r="D5882" s="16">
        <v>2</v>
      </c>
    </row>
    <row r="5883" spans="1:4" x14ac:dyDescent="0.25">
      <c r="A5883" s="69">
        <v>44186</v>
      </c>
      <c r="B5883" s="62" t="s">
        <v>8</v>
      </c>
      <c r="C5883" s="75" t="s">
        <v>205</v>
      </c>
      <c r="D5883" s="16">
        <v>3</v>
      </c>
    </row>
    <row r="5884" spans="1:4" x14ac:dyDescent="0.25">
      <c r="A5884" s="69">
        <v>44186</v>
      </c>
      <c r="B5884" s="62" t="s">
        <v>8</v>
      </c>
      <c r="C5884" s="75" t="s">
        <v>40</v>
      </c>
      <c r="D5884" s="16">
        <v>1</v>
      </c>
    </row>
    <row r="5885" spans="1:4" x14ac:dyDescent="0.25">
      <c r="A5885" s="69">
        <v>44186</v>
      </c>
      <c r="B5885" s="62" t="s">
        <v>8</v>
      </c>
      <c r="C5885" s="75" t="s">
        <v>8</v>
      </c>
      <c r="D5885" s="16">
        <v>24</v>
      </c>
    </row>
    <row r="5886" spans="1:4" x14ac:dyDescent="0.25">
      <c r="A5886" s="69">
        <v>44186</v>
      </c>
      <c r="B5886" s="62" t="s">
        <v>8</v>
      </c>
      <c r="C5886" s="75" t="s">
        <v>31</v>
      </c>
      <c r="D5886" s="16">
        <v>2</v>
      </c>
    </row>
    <row r="5887" spans="1:4" x14ac:dyDescent="0.25">
      <c r="A5887" s="69">
        <v>44186</v>
      </c>
      <c r="B5887" s="62" t="s">
        <v>8</v>
      </c>
      <c r="C5887" s="75" t="s">
        <v>81</v>
      </c>
      <c r="D5887" s="16">
        <v>2</v>
      </c>
    </row>
    <row r="5888" spans="1:4" x14ac:dyDescent="0.25">
      <c r="A5888" s="69">
        <v>44186</v>
      </c>
      <c r="B5888" s="62" t="s">
        <v>8</v>
      </c>
      <c r="C5888" s="75" t="s">
        <v>112</v>
      </c>
      <c r="D5888" s="16">
        <v>7</v>
      </c>
    </row>
    <row r="5889" spans="1:4" x14ac:dyDescent="0.25">
      <c r="A5889" s="69">
        <v>44186</v>
      </c>
      <c r="B5889" s="62" t="s">
        <v>49</v>
      </c>
      <c r="C5889" s="75" t="s">
        <v>215</v>
      </c>
      <c r="D5889" s="16">
        <v>1</v>
      </c>
    </row>
    <row r="5890" spans="1:4" x14ac:dyDescent="0.25">
      <c r="A5890" s="69">
        <v>44186</v>
      </c>
      <c r="B5890" s="62" t="s">
        <v>49</v>
      </c>
      <c r="C5890" s="75" t="s">
        <v>49</v>
      </c>
      <c r="D5890" s="16">
        <v>1</v>
      </c>
    </row>
    <row r="5891" spans="1:4" x14ac:dyDescent="0.25">
      <c r="A5891" s="69">
        <v>44186</v>
      </c>
      <c r="B5891" s="62" t="s">
        <v>50</v>
      </c>
      <c r="C5891" s="75" t="s">
        <v>232</v>
      </c>
      <c r="D5891" s="16">
        <v>1</v>
      </c>
    </row>
    <row r="5892" spans="1:4" x14ac:dyDescent="0.25">
      <c r="A5892" s="69">
        <v>44186</v>
      </c>
      <c r="B5892" s="62" t="s">
        <v>27</v>
      </c>
      <c r="C5892" s="75" t="s">
        <v>141</v>
      </c>
      <c r="D5892" s="16">
        <v>1</v>
      </c>
    </row>
    <row r="5893" spans="1:4" x14ac:dyDescent="0.25">
      <c r="A5893" s="69">
        <v>44186</v>
      </c>
      <c r="B5893" s="62" t="s">
        <v>27</v>
      </c>
      <c r="C5893" s="75" t="s">
        <v>43</v>
      </c>
      <c r="D5893" s="16">
        <v>39</v>
      </c>
    </row>
    <row r="5894" spans="1:4" x14ac:dyDescent="0.25">
      <c r="A5894" s="69">
        <v>44186</v>
      </c>
      <c r="B5894" s="62" t="s">
        <v>27</v>
      </c>
      <c r="C5894" s="75" t="s">
        <v>28</v>
      </c>
      <c r="D5894" s="16">
        <v>1</v>
      </c>
    </row>
    <row r="5895" spans="1:4" x14ac:dyDescent="0.25">
      <c r="A5895" s="69">
        <v>44186</v>
      </c>
      <c r="B5895" s="62" t="s">
        <v>51</v>
      </c>
      <c r="C5895" s="62" t="s">
        <v>51</v>
      </c>
      <c r="D5895" s="16">
        <v>8</v>
      </c>
    </row>
    <row r="5896" spans="1:4" x14ac:dyDescent="0.25">
      <c r="A5896" s="69">
        <v>44186</v>
      </c>
      <c r="B5896" s="62" t="s">
        <v>10</v>
      </c>
      <c r="C5896" s="62" t="s">
        <v>10</v>
      </c>
      <c r="D5896" s="16">
        <v>4</v>
      </c>
    </row>
    <row r="5897" spans="1:4" x14ac:dyDescent="0.25">
      <c r="A5897" s="69">
        <v>44187</v>
      </c>
      <c r="B5897" s="80" t="s">
        <v>14</v>
      </c>
      <c r="C5897" s="80" t="s">
        <v>14</v>
      </c>
      <c r="D5897" s="1">
        <v>2</v>
      </c>
    </row>
    <row r="5898" spans="1:4" x14ac:dyDescent="0.25">
      <c r="A5898" s="69">
        <v>44187</v>
      </c>
      <c r="B5898" s="80" t="s">
        <v>20</v>
      </c>
      <c r="C5898" s="80" t="s">
        <v>855</v>
      </c>
      <c r="D5898" s="1">
        <v>1</v>
      </c>
    </row>
    <row r="5899" spans="1:4" x14ac:dyDescent="0.25">
      <c r="A5899" s="69">
        <v>44187</v>
      </c>
      <c r="B5899" s="80" t="s">
        <v>20</v>
      </c>
      <c r="C5899" s="80" t="s">
        <v>20</v>
      </c>
      <c r="D5899" s="1">
        <v>51</v>
      </c>
    </row>
    <row r="5900" spans="1:4" x14ac:dyDescent="0.25">
      <c r="A5900" s="69">
        <v>44187</v>
      </c>
      <c r="B5900" s="80" t="s">
        <v>20</v>
      </c>
      <c r="C5900" s="80" t="s">
        <v>652</v>
      </c>
      <c r="D5900" s="1">
        <v>2</v>
      </c>
    </row>
    <row r="5901" spans="1:4" x14ac:dyDescent="0.25">
      <c r="A5901" s="69">
        <v>44187</v>
      </c>
      <c r="B5901" s="62" t="s">
        <v>13</v>
      </c>
      <c r="C5901" s="80" t="s">
        <v>226</v>
      </c>
      <c r="D5901" s="1">
        <v>1</v>
      </c>
    </row>
    <row r="5902" spans="1:4" x14ac:dyDescent="0.25">
      <c r="A5902" s="69">
        <v>44187</v>
      </c>
      <c r="B5902" s="62" t="s">
        <v>13</v>
      </c>
      <c r="C5902" s="80" t="s">
        <v>223</v>
      </c>
      <c r="D5902" s="1">
        <v>2</v>
      </c>
    </row>
    <row r="5903" spans="1:4" x14ac:dyDescent="0.25">
      <c r="A5903" s="69">
        <v>44187</v>
      </c>
      <c r="B5903" s="62" t="s">
        <v>24</v>
      </c>
      <c r="C5903" s="80" t="s">
        <v>23</v>
      </c>
      <c r="D5903" s="1">
        <v>32</v>
      </c>
    </row>
    <row r="5904" spans="1:4" x14ac:dyDescent="0.25">
      <c r="A5904" s="69">
        <v>44187</v>
      </c>
      <c r="B5904" s="62" t="s">
        <v>24</v>
      </c>
      <c r="C5904" s="80" t="s">
        <v>24</v>
      </c>
      <c r="D5904" s="1">
        <v>4</v>
      </c>
    </row>
    <row r="5905" spans="1:4" x14ac:dyDescent="0.25">
      <c r="A5905" s="69">
        <v>44187</v>
      </c>
      <c r="B5905" s="62" t="s">
        <v>24</v>
      </c>
      <c r="C5905" s="80" t="s">
        <v>37</v>
      </c>
      <c r="D5905" s="1">
        <v>1</v>
      </c>
    </row>
    <row r="5906" spans="1:4" x14ac:dyDescent="0.25">
      <c r="A5906" s="69">
        <v>44187</v>
      </c>
      <c r="B5906" s="62" t="s">
        <v>24</v>
      </c>
      <c r="C5906" s="80" t="s">
        <v>36</v>
      </c>
      <c r="D5906" s="1">
        <v>1</v>
      </c>
    </row>
    <row r="5907" spans="1:4" x14ac:dyDescent="0.25">
      <c r="A5907" s="69">
        <v>44187</v>
      </c>
      <c r="B5907" s="62" t="s">
        <v>47</v>
      </c>
      <c r="C5907" s="80" t="s">
        <v>966</v>
      </c>
      <c r="D5907" s="1">
        <v>1</v>
      </c>
    </row>
    <row r="5908" spans="1:4" x14ac:dyDescent="0.25">
      <c r="A5908" s="69">
        <v>44187</v>
      </c>
      <c r="B5908" s="62" t="s">
        <v>47</v>
      </c>
      <c r="C5908" s="80" t="s">
        <v>47</v>
      </c>
      <c r="D5908" s="1">
        <v>2</v>
      </c>
    </row>
    <row r="5909" spans="1:4" x14ac:dyDescent="0.25">
      <c r="A5909" s="69">
        <v>44187</v>
      </c>
      <c r="B5909" s="62" t="s">
        <v>48</v>
      </c>
      <c r="C5909" s="80" t="s">
        <v>48</v>
      </c>
      <c r="D5909" s="1">
        <v>3</v>
      </c>
    </row>
    <row r="5910" spans="1:4" x14ac:dyDescent="0.25">
      <c r="A5910" s="69">
        <v>44187</v>
      </c>
      <c r="B5910" s="62" t="s">
        <v>7</v>
      </c>
      <c r="C5910" s="80" t="s">
        <v>7</v>
      </c>
      <c r="D5910" s="1">
        <v>0</v>
      </c>
    </row>
    <row r="5911" spans="1:4" x14ac:dyDescent="0.25">
      <c r="A5911" s="69">
        <v>44187</v>
      </c>
      <c r="B5911" s="62" t="s">
        <v>9</v>
      </c>
      <c r="C5911" s="80" t="s">
        <v>613</v>
      </c>
      <c r="D5911" s="1">
        <v>5</v>
      </c>
    </row>
    <row r="5912" spans="1:4" x14ac:dyDescent="0.25">
      <c r="A5912" s="69">
        <v>44187</v>
      </c>
      <c r="B5912" s="62" t="s">
        <v>9</v>
      </c>
      <c r="C5912" s="62" t="s">
        <v>9</v>
      </c>
      <c r="D5912" s="1">
        <v>16</v>
      </c>
    </row>
    <row r="5913" spans="1:4" x14ac:dyDescent="0.25">
      <c r="A5913" s="69">
        <v>44187</v>
      </c>
      <c r="B5913" s="62" t="s">
        <v>15</v>
      </c>
      <c r="C5913" s="80" t="s">
        <v>61</v>
      </c>
      <c r="D5913" s="1">
        <v>2</v>
      </c>
    </row>
    <row r="5914" spans="1:4" x14ac:dyDescent="0.25">
      <c r="A5914" s="69">
        <v>44187</v>
      </c>
      <c r="B5914" s="62" t="s">
        <v>11</v>
      </c>
      <c r="C5914" s="80" t="s">
        <v>65</v>
      </c>
      <c r="D5914" s="1">
        <v>2</v>
      </c>
    </row>
    <row r="5915" spans="1:4" x14ac:dyDescent="0.25">
      <c r="A5915" s="69">
        <v>44187</v>
      </c>
      <c r="B5915" s="62" t="s">
        <v>11</v>
      </c>
      <c r="C5915" s="80" t="s">
        <v>11</v>
      </c>
      <c r="D5915" s="1">
        <v>6</v>
      </c>
    </row>
    <row r="5916" spans="1:4" x14ac:dyDescent="0.25">
      <c r="A5916" s="69">
        <v>44187</v>
      </c>
      <c r="B5916" s="62" t="s">
        <v>12</v>
      </c>
      <c r="C5916" s="80" t="s">
        <v>117</v>
      </c>
      <c r="D5916" s="1">
        <v>7</v>
      </c>
    </row>
    <row r="5917" spans="1:4" x14ac:dyDescent="0.25">
      <c r="A5917" s="69">
        <v>44187</v>
      </c>
      <c r="B5917" s="62" t="s">
        <v>8</v>
      </c>
      <c r="C5917" s="80" t="s">
        <v>722</v>
      </c>
      <c r="D5917" s="1">
        <v>1</v>
      </c>
    </row>
    <row r="5918" spans="1:4" x14ac:dyDescent="0.25">
      <c r="A5918" s="69">
        <v>44187</v>
      </c>
      <c r="B5918" s="62" t="s">
        <v>8</v>
      </c>
      <c r="C5918" s="80" t="s">
        <v>134</v>
      </c>
      <c r="D5918" s="1">
        <v>1</v>
      </c>
    </row>
    <row r="5919" spans="1:4" x14ac:dyDescent="0.25">
      <c r="A5919" s="69">
        <v>44187</v>
      </c>
      <c r="B5919" s="62" t="s">
        <v>8</v>
      </c>
      <c r="C5919" s="80" t="s">
        <v>40</v>
      </c>
      <c r="D5919" s="1">
        <v>3</v>
      </c>
    </row>
    <row r="5920" spans="1:4" x14ac:dyDescent="0.25">
      <c r="A5920" s="69">
        <v>44187</v>
      </c>
      <c r="B5920" s="62" t="s">
        <v>8</v>
      </c>
      <c r="C5920" s="80" t="s">
        <v>8</v>
      </c>
      <c r="D5920" s="1">
        <v>35</v>
      </c>
    </row>
    <row r="5921" spans="1:4" x14ac:dyDescent="0.25">
      <c r="A5921" s="69">
        <v>44187</v>
      </c>
      <c r="B5921" s="62" t="s">
        <v>49</v>
      </c>
      <c r="C5921" s="80" t="s">
        <v>49</v>
      </c>
      <c r="D5921" s="1">
        <v>0</v>
      </c>
    </row>
    <row r="5922" spans="1:4" x14ac:dyDescent="0.25">
      <c r="A5922" s="69">
        <v>44187</v>
      </c>
      <c r="B5922" s="62" t="s">
        <v>50</v>
      </c>
      <c r="C5922" s="80" t="s">
        <v>232</v>
      </c>
      <c r="D5922" s="1">
        <v>1</v>
      </c>
    </row>
    <row r="5923" spans="1:4" x14ac:dyDescent="0.25">
      <c r="A5923" s="69">
        <v>44187</v>
      </c>
      <c r="B5923" s="62" t="s">
        <v>50</v>
      </c>
      <c r="C5923" s="80" t="s">
        <v>820</v>
      </c>
      <c r="D5923" s="1">
        <v>1</v>
      </c>
    </row>
    <row r="5924" spans="1:4" x14ac:dyDescent="0.25">
      <c r="A5924" s="69">
        <v>44187</v>
      </c>
      <c r="B5924" s="62" t="s">
        <v>50</v>
      </c>
      <c r="C5924" s="80" t="s">
        <v>368</v>
      </c>
      <c r="D5924" s="1">
        <v>4</v>
      </c>
    </row>
    <row r="5925" spans="1:4" x14ac:dyDescent="0.25">
      <c r="A5925" s="69">
        <v>44187</v>
      </c>
      <c r="B5925" s="62" t="s">
        <v>27</v>
      </c>
      <c r="C5925" s="80" t="s">
        <v>141</v>
      </c>
      <c r="D5925" s="1">
        <v>5</v>
      </c>
    </row>
    <row r="5926" spans="1:4" x14ac:dyDescent="0.25">
      <c r="A5926" s="69">
        <v>44187</v>
      </c>
      <c r="B5926" s="62" t="s">
        <v>27</v>
      </c>
      <c r="C5926" s="80" t="s">
        <v>43</v>
      </c>
      <c r="D5926" s="1">
        <v>43</v>
      </c>
    </row>
    <row r="5927" spans="1:4" x14ac:dyDescent="0.25">
      <c r="A5927" s="69">
        <v>44187</v>
      </c>
      <c r="B5927" s="62" t="s">
        <v>27</v>
      </c>
      <c r="C5927" s="80" t="s">
        <v>875</v>
      </c>
      <c r="D5927" s="1">
        <v>1</v>
      </c>
    </row>
    <row r="5928" spans="1:4" x14ac:dyDescent="0.25">
      <c r="A5928" s="69">
        <v>44187</v>
      </c>
      <c r="B5928" s="62" t="s">
        <v>51</v>
      </c>
      <c r="C5928" s="62" t="s">
        <v>51</v>
      </c>
      <c r="D5928" s="1">
        <v>2</v>
      </c>
    </row>
    <row r="5929" spans="1:4" x14ac:dyDescent="0.25">
      <c r="A5929" s="69">
        <v>44187</v>
      </c>
      <c r="B5929" s="62" t="s">
        <v>10</v>
      </c>
      <c r="C5929" s="62" t="s">
        <v>10</v>
      </c>
      <c r="D5929" s="1">
        <v>2</v>
      </c>
    </row>
    <row r="5930" spans="1:4" x14ac:dyDescent="0.25">
      <c r="A5930" s="69">
        <v>44188</v>
      </c>
      <c r="B5930" s="62" t="s">
        <v>14</v>
      </c>
      <c r="C5930" s="80" t="s">
        <v>14</v>
      </c>
      <c r="D5930" s="1">
        <v>5</v>
      </c>
    </row>
    <row r="5931" spans="1:4" x14ac:dyDescent="0.25">
      <c r="A5931" s="69">
        <v>44188</v>
      </c>
      <c r="B5931" s="62" t="s">
        <v>14</v>
      </c>
      <c r="C5931" s="80" t="s">
        <v>16</v>
      </c>
      <c r="D5931" s="1">
        <v>2</v>
      </c>
    </row>
    <row r="5932" spans="1:4" x14ac:dyDescent="0.25">
      <c r="A5932" s="69">
        <v>44188</v>
      </c>
      <c r="B5932" s="62" t="s">
        <v>20</v>
      </c>
      <c r="C5932" s="80" t="s">
        <v>855</v>
      </c>
      <c r="D5932" s="1">
        <v>1</v>
      </c>
    </row>
    <row r="5933" spans="1:4" x14ac:dyDescent="0.25">
      <c r="A5933" s="69">
        <v>44188</v>
      </c>
      <c r="B5933" s="62" t="s">
        <v>20</v>
      </c>
      <c r="C5933" s="80" t="s">
        <v>20</v>
      </c>
      <c r="D5933" s="1">
        <v>72</v>
      </c>
    </row>
    <row r="5934" spans="1:4" x14ac:dyDescent="0.25">
      <c r="A5934" s="69">
        <v>44188</v>
      </c>
      <c r="B5934" s="62" t="s">
        <v>13</v>
      </c>
      <c r="C5934" s="80" t="s">
        <v>13</v>
      </c>
      <c r="D5934" s="1">
        <v>1</v>
      </c>
    </row>
    <row r="5935" spans="1:4" x14ac:dyDescent="0.25">
      <c r="A5935" s="69">
        <v>44188</v>
      </c>
      <c r="B5935" s="62" t="s">
        <v>13</v>
      </c>
      <c r="C5935" s="80" t="s">
        <v>226</v>
      </c>
      <c r="D5935" s="1">
        <v>2</v>
      </c>
    </row>
    <row r="5936" spans="1:4" x14ac:dyDescent="0.25">
      <c r="A5936" s="69">
        <v>44188</v>
      </c>
      <c r="B5936" s="62" t="s">
        <v>13</v>
      </c>
      <c r="C5936" s="80" t="s">
        <v>223</v>
      </c>
      <c r="D5936" s="1">
        <v>1</v>
      </c>
    </row>
    <row r="5937" spans="1:4" x14ac:dyDescent="0.25">
      <c r="A5937" s="69">
        <v>44188</v>
      </c>
      <c r="B5937" s="62" t="s">
        <v>24</v>
      </c>
      <c r="C5937" s="80" t="s">
        <v>23</v>
      </c>
      <c r="D5937" s="1">
        <v>20</v>
      </c>
    </row>
    <row r="5938" spans="1:4" x14ac:dyDescent="0.25">
      <c r="A5938" s="69">
        <v>44188</v>
      </c>
      <c r="B5938" s="62" t="s">
        <v>24</v>
      </c>
      <c r="C5938" s="80" t="s">
        <v>776</v>
      </c>
      <c r="D5938" s="1">
        <v>2</v>
      </c>
    </row>
    <row r="5939" spans="1:4" x14ac:dyDescent="0.25">
      <c r="A5939" s="69">
        <v>44188</v>
      </c>
      <c r="B5939" s="62" t="s">
        <v>24</v>
      </c>
      <c r="C5939" s="80" t="s">
        <v>24</v>
      </c>
      <c r="D5939" s="1">
        <v>20</v>
      </c>
    </row>
    <row r="5940" spans="1:4" x14ac:dyDescent="0.25">
      <c r="A5940" s="69">
        <v>44188</v>
      </c>
      <c r="B5940" s="62" t="s">
        <v>47</v>
      </c>
      <c r="C5940" s="80" t="s">
        <v>47</v>
      </c>
      <c r="D5940" s="1">
        <v>1</v>
      </c>
    </row>
    <row r="5941" spans="1:4" x14ac:dyDescent="0.25">
      <c r="A5941" s="69">
        <v>44188</v>
      </c>
      <c r="B5941" s="62" t="s">
        <v>48</v>
      </c>
      <c r="C5941" s="80" t="s">
        <v>48</v>
      </c>
      <c r="D5941" s="1">
        <v>0</v>
      </c>
    </row>
    <row r="5942" spans="1:4" x14ac:dyDescent="0.25">
      <c r="A5942" s="69">
        <v>44188</v>
      </c>
      <c r="B5942" s="62" t="s">
        <v>7</v>
      </c>
      <c r="C5942" s="62" t="s">
        <v>7</v>
      </c>
      <c r="D5942" s="1">
        <v>6</v>
      </c>
    </row>
    <row r="5943" spans="1:4" x14ac:dyDescent="0.25">
      <c r="A5943" s="69">
        <v>44188</v>
      </c>
      <c r="B5943" s="62" t="s">
        <v>9</v>
      </c>
      <c r="C5943" s="62" t="s">
        <v>9</v>
      </c>
      <c r="D5943" s="1">
        <v>27</v>
      </c>
    </row>
    <row r="5944" spans="1:4" x14ac:dyDescent="0.25">
      <c r="A5944" s="69">
        <v>44188</v>
      </c>
      <c r="B5944" s="62" t="s">
        <v>9</v>
      </c>
      <c r="C5944" s="80" t="s">
        <v>145</v>
      </c>
      <c r="D5944" s="1">
        <v>1</v>
      </c>
    </row>
    <row r="5945" spans="1:4" x14ac:dyDescent="0.25">
      <c r="A5945" s="69">
        <v>44188</v>
      </c>
      <c r="B5945" s="62" t="s">
        <v>15</v>
      </c>
      <c r="C5945" s="80" t="s">
        <v>61</v>
      </c>
      <c r="D5945" s="1">
        <v>0</v>
      </c>
    </row>
    <row r="5946" spans="1:4" x14ac:dyDescent="0.25">
      <c r="A5946" s="69">
        <v>44188</v>
      </c>
      <c r="B5946" s="62" t="s">
        <v>11</v>
      </c>
      <c r="C5946" s="80" t="s">
        <v>336</v>
      </c>
      <c r="D5946" s="1">
        <v>1</v>
      </c>
    </row>
    <row r="5947" spans="1:4" x14ac:dyDescent="0.25">
      <c r="A5947" s="69">
        <v>44188</v>
      </c>
      <c r="B5947" s="62" t="s">
        <v>11</v>
      </c>
      <c r="C5947" s="80" t="s">
        <v>11</v>
      </c>
      <c r="D5947" s="1">
        <v>6</v>
      </c>
    </row>
    <row r="5948" spans="1:4" x14ac:dyDescent="0.25">
      <c r="A5948" s="69">
        <v>44188</v>
      </c>
      <c r="B5948" s="62" t="s">
        <v>12</v>
      </c>
      <c r="C5948" s="80" t="s">
        <v>117</v>
      </c>
      <c r="D5948" s="1">
        <v>1</v>
      </c>
    </row>
    <row r="5949" spans="1:4" x14ac:dyDescent="0.25">
      <c r="A5949" s="69">
        <v>44188</v>
      </c>
      <c r="B5949" s="62" t="s">
        <v>12</v>
      </c>
      <c r="C5949" s="80" t="s">
        <v>12</v>
      </c>
      <c r="D5949" s="1">
        <v>1</v>
      </c>
    </row>
    <row r="5950" spans="1:4" x14ac:dyDescent="0.25">
      <c r="A5950" s="69">
        <v>44188</v>
      </c>
      <c r="B5950" s="62" t="s">
        <v>8</v>
      </c>
      <c r="C5950" s="80" t="s">
        <v>230</v>
      </c>
      <c r="D5950" s="1">
        <v>2</v>
      </c>
    </row>
    <row r="5951" spans="1:4" x14ac:dyDescent="0.25">
      <c r="A5951" s="69">
        <v>44188</v>
      </c>
      <c r="B5951" s="62" t="s">
        <v>8</v>
      </c>
      <c r="C5951" s="80" t="s">
        <v>59</v>
      </c>
      <c r="D5951" s="1">
        <v>2</v>
      </c>
    </row>
    <row r="5952" spans="1:4" x14ac:dyDescent="0.25">
      <c r="A5952" s="69">
        <v>44188</v>
      </c>
      <c r="B5952" s="62" t="s">
        <v>8</v>
      </c>
      <c r="C5952" s="80" t="s">
        <v>115</v>
      </c>
      <c r="D5952" s="1">
        <v>1</v>
      </c>
    </row>
    <row r="5953" spans="1:4" x14ac:dyDescent="0.25">
      <c r="A5953" s="69">
        <v>44188</v>
      </c>
      <c r="B5953" s="62" t="s">
        <v>8</v>
      </c>
      <c r="C5953" s="80" t="s">
        <v>142</v>
      </c>
      <c r="D5953" s="1">
        <v>1</v>
      </c>
    </row>
    <row r="5954" spans="1:4" x14ac:dyDescent="0.25">
      <c r="A5954" s="69">
        <v>44188</v>
      </c>
      <c r="B5954" s="62" t="s">
        <v>8</v>
      </c>
      <c r="C5954" s="80" t="s">
        <v>134</v>
      </c>
      <c r="D5954" s="1">
        <v>3</v>
      </c>
    </row>
    <row r="5955" spans="1:4" x14ac:dyDescent="0.25">
      <c r="A5955" s="69">
        <v>44188</v>
      </c>
      <c r="B5955" s="62" t="s">
        <v>8</v>
      </c>
      <c r="C5955" s="80" t="s">
        <v>205</v>
      </c>
      <c r="D5955" s="1">
        <v>2</v>
      </c>
    </row>
    <row r="5956" spans="1:4" x14ac:dyDescent="0.25">
      <c r="A5956" s="69">
        <v>44188</v>
      </c>
      <c r="B5956" s="62" t="s">
        <v>8</v>
      </c>
      <c r="C5956" s="80" t="s">
        <v>8</v>
      </c>
      <c r="D5956" s="1">
        <v>32</v>
      </c>
    </row>
    <row r="5957" spans="1:4" x14ac:dyDescent="0.25">
      <c r="A5957" s="69">
        <v>44188</v>
      </c>
      <c r="B5957" s="62" t="s">
        <v>8</v>
      </c>
      <c r="C5957" s="80" t="s">
        <v>31</v>
      </c>
      <c r="D5957" s="1">
        <v>1</v>
      </c>
    </row>
    <row r="5958" spans="1:4" x14ac:dyDescent="0.25">
      <c r="A5958" s="69">
        <v>44188</v>
      </c>
      <c r="B5958" s="62" t="s">
        <v>8</v>
      </c>
      <c r="C5958" s="80" t="s">
        <v>595</v>
      </c>
      <c r="D5958" s="1">
        <v>1</v>
      </c>
    </row>
    <row r="5959" spans="1:4" x14ac:dyDescent="0.25">
      <c r="A5959" s="69">
        <v>44188</v>
      </c>
      <c r="B5959" s="62" t="s">
        <v>8</v>
      </c>
      <c r="C5959" s="80" t="s">
        <v>112</v>
      </c>
      <c r="D5959" s="1">
        <v>2</v>
      </c>
    </row>
    <row r="5960" spans="1:4" x14ac:dyDescent="0.25">
      <c r="A5960" s="69">
        <v>44188</v>
      </c>
      <c r="B5960" s="62" t="s">
        <v>49</v>
      </c>
      <c r="C5960" s="80" t="s">
        <v>49</v>
      </c>
      <c r="D5960" s="1">
        <v>0</v>
      </c>
    </row>
    <row r="5961" spans="1:4" x14ac:dyDescent="0.25">
      <c r="A5961" s="69">
        <v>44188</v>
      </c>
      <c r="B5961" s="62" t="s">
        <v>50</v>
      </c>
      <c r="C5961" s="80" t="s">
        <v>368</v>
      </c>
      <c r="D5961" s="1">
        <v>2</v>
      </c>
    </row>
    <row r="5962" spans="1:4" x14ac:dyDescent="0.25">
      <c r="A5962" s="69">
        <v>44188</v>
      </c>
      <c r="B5962" s="62" t="s">
        <v>27</v>
      </c>
      <c r="C5962" s="80" t="s">
        <v>141</v>
      </c>
      <c r="D5962" s="1">
        <v>11</v>
      </c>
    </row>
    <row r="5963" spans="1:4" x14ac:dyDescent="0.25">
      <c r="A5963" s="69">
        <v>44188</v>
      </c>
      <c r="B5963" s="62" t="s">
        <v>27</v>
      </c>
      <c r="C5963" s="80" t="s">
        <v>43</v>
      </c>
      <c r="D5963" s="1">
        <v>42</v>
      </c>
    </row>
    <row r="5964" spans="1:4" x14ac:dyDescent="0.25">
      <c r="A5964" s="69">
        <v>44188</v>
      </c>
      <c r="B5964" s="62" t="s">
        <v>51</v>
      </c>
      <c r="C5964" s="80" t="s">
        <v>51</v>
      </c>
      <c r="D5964" s="1">
        <v>15</v>
      </c>
    </row>
    <row r="5965" spans="1:4" x14ac:dyDescent="0.25">
      <c r="A5965" s="69">
        <v>44188</v>
      </c>
      <c r="B5965" s="62" t="s">
        <v>10</v>
      </c>
      <c r="C5965" s="62" t="s">
        <v>367</v>
      </c>
      <c r="D5965" s="1">
        <v>1</v>
      </c>
    </row>
    <row r="5966" spans="1:4" x14ac:dyDescent="0.25">
      <c r="A5966" s="69">
        <v>44188</v>
      </c>
      <c r="B5966" s="62" t="s">
        <v>10</v>
      </c>
      <c r="C5966" s="80" t="s">
        <v>10</v>
      </c>
      <c r="D5966" s="1">
        <v>11</v>
      </c>
    </row>
    <row r="5967" spans="1:4" x14ac:dyDescent="0.25">
      <c r="A5967" s="69">
        <v>44189</v>
      </c>
      <c r="B5967" s="62" t="s">
        <v>14</v>
      </c>
      <c r="C5967" s="80" t="s">
        <v>14</v>
      </c>
      <c r="D5967" s="1">
        <v>6</v>
      </c>
    </row>
    <row r="5968" spans="1:4" x14ac:dyDescent="0.25">
      <c r="A5968" s="69">
        <v>44189</v>
      </c>
      <c r="B5968" s="62" t="s">
        <v>14</v>
      </c>
      <c r="C5968" s="80" t="s">
        <v>16</v>
      </c>
      <c r="D5968" s="1">
        <v>1</v>
      </c>
    </row>
    <row r="5969" spans="1:4" x14ac:dyDescent="0.25">
      <c r="A5969" s="69">
        <v>44189</v>
      </c>
      <c r="B5969" s="62" t="s">
        <v>20</v>
      </c>
      <c r="C5969" s="80" t="s">
        <v>855</v>
      </c>
      <c r="D5969" s="1">
        <v>1</v>
      </c>
    </row>
    <row r="5970" spans="1:4" x14ac:dyDescent="0.25">
      <c r="A5970" s="69">
        <v>44189</v>
      </c>
      <c r="B5970" s="62" t="s">
        <v>20</v>
      </c>
      <c r="C5970" s="80" t="s">
        <v>20</v>
      </c>
      <c r="D5970" s="1">
        <v>70</v>
      </c>
    </row>
    <row r="5971" spans="1:4" x14ac:dyDescent="0.25">
      <c r="A5971" s="69">
        <v>44189</v>
      </c>
      <c r="B5971" s="62" t="s">
        <v>20</v>
      </c>
      <c r="C5971" s="80" t="s">
        <v>652</v>
      </c>
      <c r="D5971" s="1">
        <v>3</v>
      </c>
    </row>
    <row r="5972" spans="1:4" x14ac:dyDescent="0.25">
      <c r="A5972" s="69">
        <v>44189</v>
      </c>
      <c r="B5972" s="62" t="s">
        <v>20</v>
      </c>
      <c r="C5972" s="80" t="s">
        <v>713</v>
      </c>
      <c r="D5972" s="1">
        <v>1</v>
      </c>
    </row>
    <row r="5973" spans="1:4" x14ac:dyDescent="0.25">
      <c r="A5973" s="69">
        <v>44189</v>
      </c>
      <c r="B5973" s="62" t="s">
        <v>13</v>
      </c>
      <c r="C5973" s="80" t="s">
        <v>13</v>
      </c>
      <c r="D5973" s="1">
        <v>2</v>
      </c>
    </row>
    <row r="5974" spans="1:4" x14ac:dyDescent="0.25">
      <c r="A5974" s="69">
        <v>44189</v>
      </c>
      <c r="B5974" s="62" t="s">
        <v>13</v>
      </c>
      <c r="C5974" s="80" t="s">
        <v>226</v>
      </c>
      <c r="D5974" s="1">
        <v>2</v>
      </c>
    </row>
    <row r="5975" spans="1:4" x14ac:dyDescent="0.25">
      <c r="A5975" s="69">
        <v>44189</v>
      </c>
      <c r="B5975" s="62" t="s">
        <v>13</v>
      </c>
      <c r="C5975" s="80" t="s">
        <v>223</v>
      </c>
      <c r="D5975" s="1">
        <v>4</v>
      </c>
    </row>
    <row r="5976" spans="1:4" x14ac:dyDescent="0.25">
      <c r="A5976" s="69">
        <v>44189</v>
      </c>
      <c r="B5976" s="62" t="s">
        <v>24</v>
      </c>
      <c r="C5976" s="80" t="s">
        <v>23</v>
      </c>
      <c r="D5976" s="1">
        <v>18</v>
      </c>
    </row>
    <row r="5977" spans="1:4" x14ac:dyDescent="0.25">
      <c r="A5977" s="69">
        <v>44189</v>
      </c>
      <c r="B5977" s="62" t="s">
        <v>24</v>
      </c>
      <c r="C5977" s="80" t="s">
        <v>967</v>
      </c>
      <c r="D5977" s="1">
        <v>1</v>
      </c>
    </row>
    <row r="5978" spans="1:4" x14ac:dyDescent="0.25">
      <c r="A5978" s="69">
        <v>44189</v>
      </c>
      <c r="B5978" s="62" t="s">
        <v>24</v>
      </c>
      <c r="C5978" s="80" t="s">
        <v>24</v>
      </c>
      <c r="D5978" s="1">
        <v>2</v>
      </c>
    </row>
    <row r="5979" spans="1:4" x14ac:dyDescent="0.25">
      <c r="A5979" s="69">
        <v>44189</v>
      </c>
      <c r="B5979" s="62" t="s">
        <v>47</v>
      </c>
      <c r="C5979" s="80" t="s">
        <v>47</v>
      </c>
      <c r="D5979" s="1">
        <v>1</v>
      </c>
    </row>
    <row r="5980" spans="1:4" x14ac:dyDescent="0.25">
      <c r="A5980" s="69">
        <v>44189</v>
      </c>
      <c r="B5980" s="62" t="s">
        <v>48</v>
      </c>
      <c r="C5980" s="80" t="s">
        <v>48</v>
      </c>
      <c r="D5980" s="1">
        <v>0</v>
      </c>
    </row>
    <row r="5981" spans="1:4" x14ac:dyDescent="0.25">
      <c r="A5981" s="69">
        <v>44189</v>
      </c>
      <c r="B5981" s="62" t="s">
        <v>7</v>
      </c>
      <c r="C5981" s="80" t="s">
        <v>7</v>
      </c>
      <c r="D5981" s="1">
        <v>2</v>
      </c>
    </row>
    <row r="5982" spans="1:4" x14ac:dyDescent="0.25">
      <c r="A5982" s="69">
        <v>44189</v>
      </c>
      <c r="B5982" s="62" t="s">
        <v>9</v>
      </c>
      <c r="C5982" s="80" t="s">
        <v>613</v>
      </c>
      <c r="D5982" s="1">
        <v>2</v>
      </c>
    </row>
    <row r="5983" spans="1:4" x14ac:dyDescent="0.25">
      <c r="A5983" s="69">
        <v>44189</v>
      </c>
      <c r="B5983" s="62" t="s">
        <v>9</v>
      </c>
      <c r="C5983" s="80" t="s">
        <v>9</v>
      </c>
      <c r="D5983" s="1">
        <v>43</v>
      </c>
    </row>
    <row r="5984" spans="1:4" x14ac:dyDescent="0.25">
      <c r="A5984" s="69">
        <v>44189</v>
      </c>
      <c r="B5984" s="62" t="s">
        <v>9</v>
      </c>
      <c r="C5984" s="80" t="s">
        <v>149</v>
      </c>
      <c r="D5984" s="1">
        <v>1</v>
      </c>
    </row>
    <row r="5985" spans="1:4" x14ac:dyDescent="0.25">
      <c r="A5985" s="69">
        <v>44189</v>
      </c>
      <c r="B5985" s="62" t="s">
        <v>15</v>
      </c>
      <c r="C5985" s="80" t="s">
        <v>109</v>
      </c>
      <c r="D5985" s="1">
        <v>1</v>
      </c>
    </row>
    <row r="5986" spans="1:4" x14ac:dyDescent="0.25">
      <c r="A5986" s="69">
        <v>44189</v>
      </c>
      <c r="B5986" s="62" t="s">
        <v>15</v>
      </c>
      <c r="C5986" s="80" t="s">
        <v>623</v>
      </c>
      <c r="D5986" s="1">
        <v>1</v>
      </c>
    </row>
    <row r="5987" spans="1:4" x14ac:dyDescent="0.25">
      <c r="A5987" s="69">
        <v>44189</v>
      </c>
      <c r="B5987" s="62" t="s">
        <v>11</v>
      </c>
      <c r="C5987" s="80" t="s">
        <v>143</v>
      </c>
      <c r="D5987" s="1">
        <v>1</v>
      </c>
    </row>
    <row r="5988" spans="1:4" x14ac:dyDescent="0.25">
      <c r="A5988" s="69">
        <v>44189</v>
      </c>
      <c r="B5988" s="62" t="s">
        <v>11</v>
      </c>
      <c r="C5988" s="80" t="s">
        <v>135</v>
      </c>
      <c r="D5988" s="1">
        <v>1</v>
      </c>
    </row>
    <row r="5989" spans="1:4" x14ac:dyDescent="0.25">
      <c r="A5989" s="69">
        <v>44189</v>
      </c>
      <c r="B5989" s="62" t="s">
        <v>12</v>
      </c>
      <c r="C5989" s="80" t="s">
        <v>117</v>
      </c>
      <c r="D5989" s="1">
        <v>1</v>
      </c>
    </row>
    <row r="5990" spans="1:4" x14ac:dyDescent="0.25">
      <c r="A5990" s="69">
        <v>44189</v>
      </c>
      <c r="B5990" s="62" t="s">
        <v>12</v>
      </c>
      <c r="C5990" s="80" t="s">
        <v>12</v>
      </c>
      <c r="D5990" s="1">
        <v>4</v>
      </c>
    </row>
    <row r="5991" spans="1:4" x14ac:dyDescent="0.25">
      <c r="A5991" s="69">
        <v>44189</v>
      </c>
      <c r="B5991" s="62" t="s">
        <v>8</v>
      </c>
      <c r="C5991" s="80" t="s">
        <v>59</v>
      </c>
      <c r="D5991" s="1">
        <v>1</v>
      </c>
    </row>
    <row r="5992" spans="1:4" x14ac:dyDescent="0.25">
      <c r="A5992" s="69">
        <v>44189</v>
      </c>
      <c r="B5992" s="62" t="s">
        <v>8</v>
      </c>
      <c r="C5992" s="80" t="s">
        <v>115</v>
      </c>
      <c r="D5992" s="1">
        <v>1</v>
      </c>
    </row>
    <row r="5993" spans="1:4" x14ac:dyDescent="0.25">
      <c r="A5993" s="69">
        <v>44189</v>
      </c>
      <c r="B5993" s="62" t="s">
        <v>8</v>
      </c>
      <c r="C5993" s="80" t="s">
        <v>134</v>
      </c>
      <c r="D5993" s="1">
        <v>4</v>
      </c>
    </row>
    <row r="5994" spans="1:4" x14ac:dyDescent="0.25">
      <c r="A5994" s="69">
        <v>44189</v>
      </c>
      <c r="B5994" s="62" t="s">
        <v>8</v>
      </c>
      <c r="C5994" s="80" t="s">
        <v>40</v>
      </c>
      <c r="D5994" s="1">
        <v>1</v>
      </c>
    </row>
    <row r="5995" spans="1:4" x14ac:dyDescent="0.25">
      <c r="A5995" s="69">
        <v>44189</v>
      </c>
      <c r="B5995" s="62" t="s">
        <v>8</v>
      </c>
      <c r="C5995" s="80" t="s">
        <v>8</v>
      </c>
      <c r="D5995" s="1">
        <v>19</v>
      </c>
    </row>
    <row r="5996" spans="1:4" x14ac:dyDescent="0.25">
      <c r="A5996" s="69">
        <v>44189</v>
      </c>
      <c r="B5996" s="62" t="s">
        <v>8</v>
      </c>
      <c r="C5996" s="80" t="s">
        <v>31</v>
      </c>
      <c r="D5996" s="1">
        <v>1</v>
      </c>
    </row>
    <row r="5997" spans="1:4" x14ac:dyDescent="0.25">
      <c r="A5997" s="69">
        <v>44189</v>
      </c>
      <c r="B5997" s="62" t="s">
        <v>49</v>
      </c>
      <c r="C5997" s="80" t="s">
        <v>215</v>
      </c>
      <c r="D5997" s="1">
        <v>3</v>
      </c>
    </row>
    <row r="5998" spans="1:4" x14ac:dyDescent="0.25">
      <c r="A5998" s="69">
        <v>44189</v>
      </c>
      <c r="B5998" s="62" t="s">
        <v>50</v>
      </c>
      <c r="C5998" s="80" t="s">
        <v>368</v>
      </c>
      <c r="D5998" s="1">
        <v>1</v>
      </c>
    </row>
    <row r="5999" spans="1:4" x14ac:dyDescent="0.25">
      <c r="A5999" s="69">
        <v>44189</v>
      </c>
      <c r="B5999" s="62" t="s">
        <v>27</v>
      </c>
      <c r="C5999" s="80" t="s">
        <v>141</v>
      </c>
      <c r="D5999" s="1">
        <v>6</v>
      </c>
    </row>
    <row r="6000" spans="1:4" x14ac:dyDescent="0.25">
      <c r="A6000" s="69">
        <v>44189</v>
      </c>
      <c r="B6000" s="62" t="s">
        <v>27</v>
      </c>
      <c r="C6000" s="80" t="s">
        <v>43</v>
      </c>
      <c r="D6000" s="1">
        <v>34</v>
      </c>
    </row>
    <row r="6001" spans="1:4" x14ac:dyDescent="0.25">
      <c r="A6001" s="69">
        <v>44189</v>
      </c>
      <c r="B6001" s="62" t="s">
        <v>27</v>
      </c>
      <c r="C6001" s="80" t="s">
        <v>28</v>
      </c>
      <c r="D6001" s="1">
        <v>4</v>
      </c>
    </row>
    <row r="6002" spans="1:4" x14ac:dyDescent="0.25">
      <c r="A6002" s="69">
        <v>44189</v>
      </c>
      <c r="B6002" s="62" t="s">
        <v>51</v>
      </c>
      <c r="C6002" s="80" t="s">
        <v>51</v>
      </c>
      <c r="D6002" s="1">
        <v>9</v>
      </c>
    </row>
    <row r="6003" spans="1:4" x14ac:dyDescent="0.25">
      <c r="A6003" s="69">
        <v>44189</v>
      </c>
      <c r="B6003" s="62" t="s">
        <v>10</v>
      </c>
      <c r="C6003" s="80" t="s">
        <v>10</v>
      </c>
      <c r="D6003" s="1">
        <v>0</v>
      </c>
    </row>
    <row r="6004" spans="1:4" x14ac:dyDescent="0.25">
      <c r="A6004" s="69">
        <v>44190</v>
      </c>
      <c r="B6004" s="62" t="s">
        <v>14</v>
      </c>
      <c r="C6004" s="62" t="s">
        <v>14</v>
      </c>
      <c r="D6004" s="1">
        <v>0</v>
      </c>
    </row>
    <row r="6005" spans="1:4" x14ac:dyDescent="0.25">
      <c r="A6005" s="69">
        <v>44190</v>
      </c>
      <c r="B6005" s="62" t="s">
        <v>20</v>
      </c>
      <c r="C6005" s="62" t="s">
        <v>20</v>
      </c>
      <c r="D6005" s="1">
        <v>0</v>
      </c>
    </row>
    <row r="6006" spans="1:4" x14ac:dyDescent="0.25">
      <c r="A6006" s="69">
        <v>44190</v>
      </c>
      <c r="B6006" s="62" t="s">
        <v>13</v>
      </c>
      <c r="C6006" s="62" t="s">
        <v>13</v>
      </c>
      <c r="D6006" s="1">
        <v>0</v>
      </c>
    </row>
    <row r="6007" spans="1:4" x14ac:dyDescent="0.25">
      <c r="A6007" s="69">
        <v>44190</v>
      </c>
      <c r="B6007" s="62" t="s">
        <v>24</v>
      </c>
      <c r="C6007" s="62" t="s">
        <v>24</v>
      </c>
      <c r="D6007" s="1">
        <v>0</v>
      </c>
    </row>
    <row r="6008" spans="1:4" x14ac:dyDescent="0.25">
      <c r="A6008" s="69">
        <v>44190</v>
      </c>
      <c r="B6008" s="62" t="s">
        <v>47</v>
      </c>
      <c r="C6008" s="62" t="s">
        <v>47</v>
      </c>
      <c r="D6008" s="1">
        <v>0</v>
      </c>
    </row>
    <row r="6009" spans="1:4" x14ac:dyDescent="0.25">
      <c r="A6009" s="69">
        <v>44190</v>
      </c>
      <c r="B6009" s="62" t="s">
        <v>48</v>
      </c>
      <c r="C6009" s="62" t="s">
        <v>48</v>
      </c>
      <c r="D6009" s="1">
        <v>0</v>
      </c>
    </row>
    <row r="6010" spans="1:4" x14ac:dyDescent="0.25">
      <c r="A6010" s="69">
        <v>44190</v>
      </c>
      <c r="B6010" s="62" t="s">
        <v>7</v>
      </c>
      <c r="C6010" s="62" t="s">
        <v>7</v>
      </c>
      <c r="D6010" s="1">
        <v>0</v>
      </c>
    </row>
    <row r="6011" spans="1:4" x14ac:dyDescent="0.25">
      <c r="A6011" s="69">
        <v>44190</v>
      </c>
      <c r="B6011" s="62" t="s">
        <v>9</v>
      </c>
      <c r="C6011" s="62" t="s">
        <v>9</v>
      </c>
      <c r="D6011" s="1">
        <v>0</v>
      </c>
    </row>
    <row r="6012" spans="1:4" x14ac:dyDescent="0.25">
      <c r="A6012" s="69">
        <v>44190</v>
      </c>
      <c r="B6012" s="62" t="s">
        <v>15</v>
      </c>
      <c r="C6012" s="62" t="s">
        <v>15</v>
      </c>
      <c r="D6012" s="1">
        <v>0</v>
      </c>
    </row>
    <row r="6013" spans="1:4" x14ac:dyDescent="0.25">
      <c r="A6013" s="69">
        <v>44190</v>
      </c>
      <c r="B6013" s="62" t="s">
        <v>11</v>
      </c>
      <c r="C6013" s="62" t="s">
        <v>11</v>
      </c>
      <c r="D6013" s="1">
        <v>0</v>
      </c>
    </row>
    <row r="6014" spans="1:4" x14ac:dyDescent="0.25">
      <c r="A6014" s="69">
        <v>44190</v>
      </c>
      <c r="B6014" s="62" t="s">
        <v>12</v>
      </c>
      <c r="C6014" s="62" t="s">
        <v>12</v>
      </c>
      <c r="D6014" s="1">
        <v>0</v>
      </c>
    </row>
    <row r="6015" spans="1:4" x14ac:dyDescent="0.25">
      <c r="A6015" s="69">
        <v>44190</v>
      </c>
      <c r="B6015" s="62" t="s">
        <v>8</v>
      </c>
      <c r="C6015" s="62" t="s">
        <v>8</v>
      </c>
      <c r="D6015" s="1">
        <v>0</v>
      </c>
    </row>
    <row r="6016" spans="1:4" x14ac:dyDescent="0.25">
      <c r="A6016" s="69">
        <v>44190</v>
      </c>
      <c r="B6016" s="62" t="s">
        <v>49</v>
      </c>
      <c r="C6016" s="62" t="s">
        <v>49</v>
      </c>
      <c r="D6016" s="1">
        <v>0</v>
      </c>
    </row>
    <row r="6017" spans="1:4" x14ac:dyDescent="0.25">
      <c r="A6017" s="69">
        <v>44190</v>
      </c>
      <c r="B6017" s="62" t="s">
        <v>50</v>
      </c>
      <c r="C6017" s="80" t="s">
        <v>368</v>
      </c>
      <c r="D6017" s="1">
        <v>0</v>
      </c>
    </row>
    <row r="6018" spans="1:4" x14ac:dyDescent="0.25">
      <c r="A6018" s="69">
        <v>44190</v>
      </c>
      <c r="B6018" s="62" t="s">
        <v>27</v>
      </c>
      <c r="C6018" s="23" t="s">
        <v>43</v>
      </c>
      <c r="D6018" s="1">
        <v>0</v>
      </c>
    </row>
    <row r="6019" spans="1:4" x14ac:dyDescent="0.25">
      <c r="A6019" s="69">
        <v>44190</v>
      </c>
      <c r="B6019" s="62" t="s">
        <v>51</v>
      </c>
      <c r="C6019" s="62" t="s">
        <v>51</v>
      </c>
      <c r="D6019" s="1">
        <v>0</v>
      </c>
    </row>
    <row r="6020" spans="1:4" x14ac:dyDescent="0.25">
      <c r="A6020" s="69">
        <v>44190</v>
      </c>
      <c r="B6020" s="62" t="s">
        <v>10</v>
      </c>
      <c r="C6020" s="62" t="s">
        <v>10</v>
      </c>
      <c r="D6020" s="1">
        <v>0</v>
      </c>
    </row>
    <row r="6021" spans="1:4" x14ac:dyDescent="0.25">
      <c r="A6021" s="69">
        <v>44191</v>
      </c>
      <c r="B6021" s="62" t="s">
        <v>14</v>
      </c>
      <c r="C6021" s="80" t="s">
        <v>968</v>
      </c>
      <c r="D6021" s="1">
        <v>1</v>
      </c>
    </row>
    <row r="6022" spans="1:4" x14ac:dyDescent="0.25">
      <c r="A6022" s="69">
        <v>44191</v>
      </c>
      <c r="B6022" s="62" t="s">
        <v>14</v>
      </c>
      <c r="C6022" s="80" t="s">
        <v>14</v>
      </c>
      <c r="D6022" s="1">
        <v>7</v>
      </c>
    </row>
    <row r="6023" spans="1:4" x14ac:dyDescent="0.25">
      <c r="A6023" s="69">
        <v>44191</v>
      </c>
      <c r="B6023" s="62" t="s">
        <v>14</v>
      </c>
      <c r="C6023" s="80" t="s">
        <v>16</v>
      </c>
      <c r="D6023" s="1">
        <v>7</v>
      </c>
    </row>
    <row r="6024" spans="1:4" x14ac:dyDescent="0.25">
      <c r="A6024" s="69">
        <v>44191</v>
      </c>
      <c r="B6024" s="62" t="s">
        <v>14</v>
      </c>
      <c r="C6024" s="80" t="s">
        <v>86</v>
      </c>
      <c r="D6024" s="1">
        <v>1</v>
      </c>
    </row>
    <row r="6025" spans="1:4" x14ac:dyDescent="0.25">
      <c r="A6025" s="69">
        <v>44191</v>
      </c>
      <c r="B6025" s="62" t="s">
        <v>20</v>
      </c>
      <c r="C6025" s="80" t="s">
        <v>20</v>
      </c>
      <c r="D6025" s="1">
        <v>107</v>
      </c>
    </row>
    <row r="6026" spans="1:4" x14ac:dyDescent="0.25">
      <c r="A6026" s="69">
        <v>44191</v>
      </c>
      <c r="B6026" s="62" t="s">
        <v>20</v>
      </c>
      <c r="C6026" s="80" t="s">
        <v>366</v>
      </c>
      <c r="D6026" s="1">
        <v>2</v>
      </c>
    </row>
    <row r="6027" spans="1:4" x14ac:dyDescent="0.25">
      <c r="A6027" s="69">
        <v>44191</v>
      </c>
      <c r="B6027" s="62" t="s">
        <v>20</v>
      </c>
      <c r="C6027" s="80" t="s">
        <v>652</v>
      </c>
      <c r="D6027" s="1">
        <v>1</v>
      </c>
    </row>
    <row r="6028" spans="1:4" x14ac:dyDescent="0.25">
      <c r="A6028" s="69">
        <v>44191</v>
      </c>
      <c r="B6028" s="62" t="s">
        <v>13</v>
      </c>
      <c r="C6028" s="80" t="s">
        <v>13</v>
      </c>
      <c r="D6028" s="1">
        <v>2</v>
      </c>
    </row>
    <row r="6029" spans="1:4" x14ac:dyDescent="0.25">
      <c r="A6029" s="69">
        <v>44191</v>
      </c>
      <c r="B6029" s="62" t="s">
        <v>13</v>
      </c>
      <c r="C6029" s="80" t="s">
        <v>226</v>
      </c>
      <c r="D6029" s="1">
        <v>2</v>
      </c>
    </row>
    <row r="6030" spans="1:4" x14ac:dyDescent="0.25">
      <c r="A6030" s="69">
        <v>44191</v>
      </c>
      <c r="B6030" s="62" t="s">
        <v>24</v>
      </c>
      <c r="C6030" s="80" t="s">
        <v>23</v>
      </c>
      <c r="D6030" s="1">
        <v>9</v>
      </c>
    </row>
    <row r="6031" spans="1:4" x14ac:dyDescent="0.25">
      <c r="A6031" s="69">
        <v>44191</v>
      </c>
      <c r="B6031" s="62" t="s">
        <v>24</v>
      </c>
      <c r="C6031" s="80" t="s">
        <v>24</v>
      </c>
      <c r="D6031" s="1">
        <v>4</v>
      </c>
    </row>
    <row r="6032" spans="1:4" x14ac:dyDescent="0.25">
      <c r="A6032" s="69">
        <v>44191</v>
      </c>
      <c r="B6032" s="62" t="s">
        <v>24</v>
      </c>
      <c r="C6032" s="80" t="s">
        <v>36</v>
      </c>
      <c r="D6032" s="1">
        <v>1</v>
      </c>
    </row>
    <row r="6033" spans="1:4" x14ac:dyDescent="0.25">
      <c r="A6033" s="69">
        <v>44191</v>
      </c>
      <c r="B6033" s="62" t="s">
        <v>47</v>
      </c>
      <c r="C6033" s="80" t="s">
        <v>47</v>
      </c>
      <c r="D6033" s="1">
        <v>2</v>
      </c>
    </row>
    <row r="6034" spans="1:4" x14ac:dyDescent="0.25">
      <c r="A6034" s="69">
        <v>44191</v>
      </c>
      <c r="B6034" s="62" t="s">
        <v>48</v>
      </c>
      <c r="C6034" s="80" t="s">
        <v>48</v>
      </c>
      <c r="D6034" s="1">
        <v>0</v>
      </c>
    </row>
    <row r="6035" spans="1:4" x14ac:dyDescent="0.25">
      <c r="A6035" s="69">
        <v>44191</v>
      </c>
      <c r="B6035" s="62" t="s">
        <v>7</v>
      </c>
      <c r="C6035" s="80" t="s">
        <v>116</v>
      </c>
      <c r="D6035" s="1">
        <v>2</v>
      </c>
    </row>
    <row r="6036" spans="1:4" x14ac:dyDescent="0.25">
      <c r="A6036" s="69">
        <v>44191</v>
      </c>
      <c r="B6036" s="62" t="s">
        <v>7</v>
      </c>
      <c r="C6036" s="80" t="s">
        <v>7</v>
      </c>
      <c r="D6036" s="1">
        <v>5</v>
      </c>
    </row>
    <row r="6037" spans="1:4" x14ac:dyDescent="0.25">
      <c r="A6037" s="69">
        <v>44191</v>
      </c>
      <c r="B6037" s="240" t="s">
        <v>9</v>
      </c>
      <c r="C6037" s="80" t="s">
        <v>613</v>
      </c>
      <c r="D6037" s="1">
        <v>1</v>
      </c>
    </row>
    <row r="6038" spans="1:4" x14ac:dyDescent="0.25">
      <c r="A6038" s="69">
        <v>44191</v>
      </c>
      <c r="B6038" s="62" t="s">
        <v>9</v>
      </c>
      <c r="C6038" s="62" t="s">
        <v>9</v>
      </c>
      <c r="D6038" s="16">
        <v>43</v>
      </c>
    </row>
    <row r="6039" spans="1:4" x14ac:dyDescent="0.25">
      <c r="A6039" s="69">
        <v>44191</v>
      </c>
      <c r="B6039" s="62" t="s">
        <v>9</v>
      </c>
      <c r="C6039" s="75" t="s">
        <v>17</v>
      </c>
      <c r="D6039" s="16">
        <v>1</v>
      </c>
    </row>
    <row r="6040" spans="1:4" x14ac:dyDescent="0.25">
      <c r="A6040" s="69">
        <v>44191</v>
      </c>
      <c r="B6040" s="62" t="s">
        <v>9</v>
      </c>
      <c r="C6040" s="75" t="s">
        <v>145</v>
      </c>
      <c r="D6040" s="16">
        <v>2</v>
      </c>
    </row>
    <row r="6041" spans="1:4" x14ac:dyDescent="0.25">
      <c r="A6041" s="69">
        <v>44191</v>
      </c>
      <c r="B6041" s="62" t="s">
        <v>15</v>
      </c>
      <c r="C6041" s="75" t="s">
        <v>969</v>
      </c>
      <c r="D6041" s="16">
        <v>1</v>
      </c>
    </row>
    <row r="6042" spans="1:4" x14ac:dyDescent="0.25">
      <c r="A6042" s="69">
        <v>44191</v>
      </c>
      <c r="B6042" s="62" t="s">
        <v>15</v>
      </c>
      <c r="C6042" s="75" t="s">
        <v>61</v>
      </c>
      <c r="D6042" s="16">
        <v>3</v>
      </c>
    </row>
    <row r="6043" spans="1:4" x14ac:dyDescent="0.25">
      <c r="A6043" s="69">
        <v>44191</v>
      </c>
      <c r="B6043" s="62" t="s">
        <v>11</v>
      </c>
      <c r="C6043" s="75" t="s">
        <v>11</v>
      </c>
      <c r="D6043" s="16">
        <v>3</v>
      </c>
    </row>
    <row r="6044" spans="1:4" x14ac:dyDescent="0.25">
      <c r="A6044" s="69">
        <v>44191</v>
      </c>
      <c r="B6044" s="62" t="s">
        <v>11</v>
      </c>
      <c r="C6044" s="75" t="s">
        <v>135</v>
      </c>
      <c r="D6044" s="16">
        <v>3</v>
      </c>
    </row>
    <row r="6045" spans="1:4" x14ac:dyDescent="0.25">
      <c r="A6045" s="69">
        <v>44191</v>
      </c>
      <c r="B6045" s="62" t="s">
        <v>12</v>
      </c>
      <c r="C6045" s="75" t="s">
        <v>117</v>
      </c>
      <c r="D6045" s="16">
        <v>1</v>
      </c>
    </row>
    <row r="6046" spans="1:4" x14ac:dyDescent="0.25">
      <c r="A6046" s="69">
        <v>44191</v>
      </c>
      <c r="B6046" s="62" t="s">
        <v>12</v>
      </c>
      <c r="C6046" s="75" t="s">
        <v>12</v>
      </c>
      <c r="D6046" s="16">
        <v>2</v>
      </c>
    </row>
    <row r="6047" spans="1:4" x14ac:dyDescent="0.25">
      <c r="A6047" s="69">
        <v>44191</v>
      </c>
      <c r="B6047" s="62" t="s">
        <v>8</v>
      </c>
      <c r="C6047" s="75" t="s">
        <v>134</v>
      </c>
      <c r="D6047" s="16">
        <v>2</v>
      </c>
    </row>
    <row r="6048" spans="1:4" x14ac:dyDescent="0.25">
      <c r="A6048" s="69">
        <v>44191</v>
      </c>
      <c r="B6048" s="62" t="s">
        <v>8</v>
      </c>
      <c r="C6048" s="75" t="s">
        <v>205</v>
      </c>
      <c r="D6048" s="16">
        <v>2</v>
      </c>
    </row>
    <row r="6049" spans="1:4" x14ac:dyDescent="0.25">
      <c r="A6049" s="69">
        <v>44191</v>
      </c>
      <c r="B6049" s="62" t="s">
        <v>8</v>
      </c>
      <c r="C6049" s="75" t="s">
        <v>8</v>
      </c>
      <c r="D6049" s="16">
        <v>26</v>
      </c>
    </row>
    <row r="6050" spans="1:4" x14ac:dyDescent="0.25">
      <c r="A6050" s="69">
        <v>44191</v>
      </c>
      <c r="B6050" s="62" t="s">
        <v>8</v>
      </c>
      <c r="C6050" s="75" t="s">
        <v>31</v>
      </c>
      <c r="D6050" s="16">
        <v>2</v>
      </c>
    </row>
    <row r="6051" spans="1:4" x14ac:dyDescent="0.25">
      <c r="A6051" s="69">
        <v>44191</v>
      </c>
      <c r="B6051" s="62" t="s">
        <v>8</v>
      </c>
      <c r="C6051" s="75" t="s">
        <v>112</v>
      </c>
      <c r="D6051" s="16">
        <v>1</v>
      </c>
    </row>
    <row r="6052" spans="1:4" x14ac:dyDescent="0.25">
      <c r="A6052" s="69">
        <v>44191</v>
      </c>
      <c r="B6052" s="62" t="s">
        <v>49</v>
      </c>
      <c r="C6052" s="62" t="s">
        <v>49</v>
      </c>
      <c r="D6052" s="16">
        <v>1</v>
      </c>
    </row>
    <row r="6053" spans="1:4" x14ac:dyDescent="0.25">
      <c r="A6053" s="69">
        <v>44191</v>
      </c>
      <c r="B6053" s="62" t="s">
        <v>50</v>
      </c>
      <c r="C6053" s="80" t="s">
        <v>368</v>
      </c>
      <c r="D6053" s="16">
        <v>2</v>
      </c>
    </row>
    <row r="6054" spans="1:4" x14ac:dyDescent="0.25">
      <c r="A6054" s="69">
        <v>44191</v>
      </c>
      <c r="B6054" s="62" t="s">
        <v>27</v>
      </c>
      <c r="C6054" s="75" t="s">
        <v>141</v>
      </c>
      <c r="D6054" s="16">
        <v>6</v>
      </c>
    </row>
    <row r="6055" spans="1:4" x14ac:dyDescent="0.25">
      <c r="A6055" s="69">
        <v>44191</v>
      </c>
      <c r="B6055" s="62" t="s">
        <v>27</v>
      </c>
      <c r="C6055" s="75" t="s">
        <v>43</v>
      </c>
      <c r="D6055" s="16">
        <v>30</v>
      </c>
    </row>
    <row r="6056" spans="1:4" x14ac:dyDescent="0.25">
      <c r="A6056" s="69">
        <v>44191</v>
      </c>
      <c r="B6056" s="62" t="s">
        <v>51</v>
      </c>
      <c r="C6056" s="75" t="s">
        <v>51</v>
      </c>
      <c r="D6056" s="16">
        <v>15</v>
      </c>
    </row>
    <row r="6057" spans="1:4" x14ac:dyDescent="0.25">
      <c r="A6057" s="69">
        <v>44191</v>
      </c>
      <c r="B6057" s="62" t="s">
        <v>10</v>
      </c>
      <c r="C6057" s="75" t="s">
        <v>10</v>
      </c>
      <c r="D6057" s="16">
        <v>9</v>
      </c>
    </row>
    <row r="6058" spans="1:4" x14ac:dyDescent="0.25">
      <c r="A6058" s="69">
        <v>44192</v>
      </c>
      <c r="B6058" s="62" t="s">
        <v>14</v>
      </c>
      <c r="C6058" s="62" t="s">
        <v>14</v>
      </c>
      <c r="D6058" s="16">
        <v>0</v>
      </c>
    </row>
    <row r="6059" spans="1:4" x14ac:dyDescent="0.25">
      <c r="A6059" s="69">
        <v>44192</v>
      </c>
      <c r="B6059" s="62" t="s">
        <v>20</v>
      </c>
      <c r="C6059" s="62" t="s">
        <v>20</v>
      </c>
      <c r="D6059" s="16">
        <v>0</v>
      </c>
    </row>
    <row r="6060" spans="1:4" x14ac:dyDescent="0.25">
      <c r="A6060" s="69">
        <v>44192</v>
      </c>
      <c r="B6060" s="62" t="s">
        <v>13</v>
      </c>
      <c r="C6060" s="62" t="s">
        <v>13</v>
      </c>
      <c r="D6060" s="16">
        <v>0</v>
      </c>
    </row>
    <row r="6061" spans="1:4" x14ac:dyDescent="0.25">
      <c r="A6061" s="69">
        <v>44192</v>
      </c>
      <c r="B6061" s="62" t="s">
        <v>24</v>
      </c>
      <c r="C6061" s="62" t="s">
        <v>24</v>
      </c>
      <c r="D6061" s="16">
        <v>0</v>
      </c>
    </row>
    <row r="6062" spans="1:4" x14ac:dyDescent="0.25">
      <c r="A6062" s="69">
        <v>44192</v>
      </c>
      <c r="B6062" s="62" t="s">
        <v>47</v>
      </c>
      <c r="C6062" s="62" t="s">
        <v>47</v>
      </c>
      <c r="D6062" s="16">
        <v>0</v>
      </c>
    </row>
    <row r="6063" spans="1:4" x14ac:dyDescent="0.25">
      <c r="A6063" s="69">
        <v>44192</v>
      </c>
      <c r="B6063" s="62" t="s">
        <v>48</v>
      </c>
      <c r="C6063" s="62" t="s">
        <v>48</v>
      </c>
      <c r="D6063" s="16">
        <v>0</v>
      </c>
    </row>
    <row r="6064" spans="1:4" x14ac:dyDescent="0.25">
      <c r="A6064" s="69">
        <v>44192</v>
      </c>
      <c r="B6064" s="62" t="s">
        <v>7</v>
      </c>
      <c r="C6064" s="62" t="s">
        <v>7</v>
      </c>
      <c r="D6064" s="16">
        <v>0</v>
      </c>
    </row>
    <row r="6065" spans="1:4" x14ac:dyDescent="0.25">
      <c r="A6065" s="69">
        <v>44192</v>
      </c>
      <c r="B6065" s="62" t="s">
        <v>9</v>
      </c>
      <c r="C6065" s="62" t="s">
        <v>9</v>
      </c>
      <c r="D6065" s="16">
        <v>0</v>
      </c>
    </row>
    <row r="6066" spans="1:4" x14ac:dyDescent="0.25">
      <c r="A6066" s="69">
        <v>44192</v>
      </c>
      <c r="B6066" s="62" t="s">
        <v>15</v>
      </c>
      <c r="C6066" s="62" t="s">
        <v>15</v>
      </c>
      <c r="D6066" s="16">
        <v>0</v>
      </c>
    </row>
    <row r="6067" spans="1:4" x14ac:dyDescent="0.25">
      <c r="A6067" s="69">
        <v>44192</v>
      </c>
      <c r="B6067" s="62" t="s">
        <v>11</v>
      </c>
      <c r="C6067" s="62" t="s">
        <v>11</v>
      </c>
      <c r="D6067" s="16">
        <v>0</v>
      </c>
    </row>
    <row r="6068" spans="1:4" x14ac:dyDescent="0.25">
      <c r="A6068" s="69">
        <v>44192</v>
      </c>
      <c r="B6068" s="62" t="s">
        <v>12</v>
      </c>
      <c r="C6068" s="62" t="s">
        <v>12</v>
      </c>
      <c r="D6068" s="16">
        <v>0</v>
      </c>
    </row>
    <row r="6069" spans="1:4" x14ac:dyDescent="0.25">
      <c r="A6069" s="69">
        <v>44192</v>
      </c>
      <c r="B6069" s="62" t="s">
        <v>8</v>
      </c>
      <c r="C6069" s="62" t="s">
        <v>8</v>
      </c>
      <c r="D6069" s="16">
        <v>0</v>
      </c>
    </row>
    <row r="6070" spans="1:4" x14ac:dyDescent="0.25">
      <c r="A6070" s="69">
        <v>44192</v>
      </c>
      <c r="B6070" s="62" t="s">
        <v>49</v>
      </c>
      <c r="C6070" s="62" t="s">
        <v>49</v>
      </c>
      <c r="D6070" s="16">
        <v>0</v>
      </c>
    </row>
    <row r="6071" spans="1:4" x14ac:dyDescent="0.25">
      <c r="A6071" s="69">
        <v>44192</v>
      </c>
      <c r="B6071" s="62" t="s">
        <v>50</v>
      </c>
      <c r="C6071" s="80" t="s">
        <v>368</v>
      </c>
      <c r="D6071" s="16">
        <v>0</v>
      </c>
    </row>
    <row r="6072" spans="1:4" x14ac:dyDescent="0.25">
      <c r="A6072" s="69">
        <v>44192</v>
      </c>
      <c r="B6072" s="62" t="s">
        <v>27</v>
      </c>
      <c r="C6072" s="23" t="s">
        <v>43</v>
      </c>
      <c r="D6072" s="16">
        <v>0</v>
      </c>
    </row>
    <row r="6073" spans="1:4" x14ac:dyDescent="0.25">
      <c r="A6073" s="69">
        <v>44192</v>
      </c>
      <c r="B6073" s="62" t="s">
        <v>51</v>
      </c>
      <c r="C6073" s="62" t="s">
        <v>51</v>
      </c>
      <c r="D6073" s="16">
        <v>0</v>
      </c>
    </row>
    <row r="6074" spans="1:4" x14ac:dyDescent="0.25">
      <c r="A6074" s="69">
        <v>44192</v>
      </c>
      <c r="B6074" s="62" t="s">
        <v>10</v>
      </c>
      <c r="C6074" s="62" t="s">
        <v>10</v>
      </c>
      <c r="D6074" s="16">
        <v>0</v>
      </c>
    </row>
    <row r="6075" spans="1:4" x14ac:dyDescent="0.25">
      <c r="A6075" s="69">
        <v>44193</v>
      </c>
      <c r="B6075" s="62" t="s">
        <v>14</v>
      </c>
      <c r="C6075" s="80" t="s">
        <v>14</v>
      </c>
      <c r="D6075" s="1">
        <v>7</v>
      </c>
    </row>
    <row r="6076" spans="1:4" x14ac:dyDescent="0.25">
      <c r="A6076" s="69">
        <v>44193</v>
      </c>
      <c r="B6076" s="62" t="s">
        <v>14</v>
      </c>
      <c r="C6076" s="80" t="s">
        <v>16</v>
      </c>
      <c r="D6076" s="1">
        <v>3</v>
      </c>
    </row>
    <row r="6077" spans="1:4" x14ac:dyDescent="0.25">
      <c r="A6077" s="69">
        <v>44193</v>
      </c>
      <c r="B6077" s="62" t="s">
        <v>14</v>
      </c>
      <c r="C6077" s="80" t="s">
        <v>809</v>
      </c>
      <c r="D6077" s="1">
        <v>1</v>
      </c>
    </row>
    <row r="6078" spans="1:4" x14ac:dyDescent="0.25">
      <c r="A6078" s="69">
        <v>44193</v>
      </c>
      <c r="B6078" s="62" t="s">
        <v>20</v>
      </c>
      <c r="C6078" s="80" t="s">
        <v>20</v>
      </c>
      <c r="D6078" s="1">
        <v>73</v>
      </c>
    </row>
    <row r="6079" spans="1:4" x14ac:dyDescent="0.25">
      <c r="A6079" s="69">
        <v>44193</v>
      </c>
      <c r="B6079" s="62" t="s">
        <v>13</v>
      </c>
      <c r="C6079" s="80" t="s">
        <v>226</v>
      </c>
      <c r="D6079" s="1">
        <v>1</v>
      </c>
    </row>
    <row r="6080" spans="1:4" x14ac:dyDescent="0.25">
      <c r="A6080" s="69">
        <v>44193</v>
      </c>
      <c r="B6080" s="62" t="s">
        <v>24</v>
      </c>
      <c r="C6080" s="80" t="s">
        <v>23</v>
      </c>
      <c r="D6080" s="1">
        <v>17</v>
      </c>
    </row>
    <row r="6081" spans="1:4" x14ac:dyDescent="0.25">
      <c r="A6081" s="69">
        <v>44193</v>
      </c>
      <c r="B6081" s="62" t="s">
        <v>24</v>
      </c>
      <c r="C6081" s="80" t="s">
        <v>24</v>
      </c>
      <c r="D6081" s="1">
        <v>6</v>
      </c>
    </row>
    <row r="6082" spans="1:4" x14ac:dyDescent="0.25">
      <c r="A6082" s="69">
        <v>44193</v>
      </c>
      <c r="B6082" s="62" t="s">
        <v>24</v>
      </c>
      <c r="C6082" s="80" t="s">
        <v>707</v>
      </c>
      <c r="D6082" s="1">
        <v>1</v>
      </c>
    </row>
    <row r="6083" spans="1:4" x14ac:dyDescent="0.25">
      <c r="A6083" s="69">
        <v>44193</v>
      </c>
      <c r="B6083" s="62" t="s">
        <v>47</v>
      </c>
      <c r="C6083" s="80" t="s">
        <v>47</v>
      </c>
      <c r="D6083" s="1">
        <v>4</v>
      </c>
    </row>
    <row r="6084" spans="1:4" x14ac:dyDescent="0.25">
      <c r="A6084" s="69">
        <v>44193</v>
      </c>
      <c r="B6084" s="62" t="s">
        <v>48</v>
      </c>
      <c r="C6084" s="80" t="s">
        <v>48</v>
      </c>
      <c r="D6084" s="1">
        <v>0</v>
      </c>
    </row>
    <row r="6085" spans="1:4" x14ac:dyDescent="0.25">
      <c r="A6085" s="69">
        <v>44193</v>
      </c>
      <c r="B6085" s="62" t="s">
        <v>7</v>
      </c>
      <c r="C6085" s="80" t="s">
        <v>7</v>
      </c>
      <c r="D6085" s="1">
        <v>4</v>
      </c>
    </row>
    <row r="6086" spans="1:4" x14ac:dyDescent="0.25">
      <c r="A6086" s="69">
        <v>44193</v>
      </c>
      <c r="B6086" s="62" t="s">
        <v>9</v>
      </c>
      <c r="C6086" s="80" t="s">
        <v>613</v>
      </c>
      <c r="D6086" s="1">
        <v>5</v>
      </c>
    </row>
    <row r="6087" spans="1:4" x14ac:dyDescent="0.25">
      <c r="A6087" s="69">
        <v>44193</v>
      </c>
      <c r="B6087" s="62" t="s">
        <v>9</v>
      </c>
      <c r="C6087" s="80" t="s">
        <v>9</v>
      </c>
      <c r="D6087" s="1">
        <v>47</v>
      </c>
    </row>
    <row r="6088" spans="1:4" x14ac:dyDescent="0.25">
      <c r="A6088" s="69">
        <v>44193</v>
      </c>
      <c r="B6088" s="62" t="s">
        <v>9</v>
      </c>
      <c r="C6088" s="80" t="s">
        <v>710</v>
      </c>
      <c r="D6088" s="1">
        <v>1</v>
      </c>
    </row>
    <row r="6089" spans="1:4" x14ac:dyDescent="0.25">
      <c r="A6089" s="69">
        <v>44193</v>
      </c>
      <c r="B6089" s="62" t="s">
        <v>9</v>
      </c>
      <c r="C6089" s="80" t="s">
        <v>17</v>
      </c>
      <c r="D6089" s="1">
        <v>1</v>
      </c>
    </row>
    <row r="6090" spans="1:4" x14ac:dyDescent="0.25">
      <c r="A6090" s="69">
        <v>44193</v>
      </c>
      <c r="B6090" s="62" t="s">
        <v>15</v>
      </c>
      <c r="C6090" s="80" t="s">
        <v>61</v>
      </c>
      <c r="D6090" s="1">
        <v>4</v>
      </c>
    </row>
    <row r="6091" spans="1:4" x14ac:dyDescent="0.25">
      <c r="A6091" s="69">
        <v>44193</v>
      </c>
      <c r="B6091" s="62" t="s">
        <v>11</v>
      </c>
      <c r="C6091" s="80" t="s">
        <v>65</v>
      </c>
      <c r="D6091" s="1">
        <v>5</v>
      </c>
    </row>
    <row r="6092" spans="1:4" x14ac:dyDescent="0.25">
      <c r="A6092" s="69">
        <v>44193</v>
      </c>
      <c r="B6092" s="62" t="s">
        <v>11</v>
      </c>
      <c r="C6092" s="80" t="s">
        <v>336</v>
      </c>
      <c r="D6092" s="1">
        <v>1</v>
      </c>
    </row>
    <row r="6093" spans="1:4" x14ac:dyDescent="0.25">
      <c r="A6093" s="69">
        <v>44193</v>
      </c>
      <c r="B6093" s="62" t="s">
        <v>11</v>
      </c>
      <c r="C6093" s="80" t="s">
        <v>135</v>
      </c>
      <c r="D6093" s="1">
        <v>1</v>
      </c>
    </row>
    <row r="6094" spans="1:4" x14ac:dyDescent="0.25">
      <c r="A6094" s="69">
        <v>44193</v>
      </c>
      <c r="B6094" s="62" t="s">
        <v>12</v>
      </c>
      <c r="C6094" s="80" t="s">
        <v>117</v>
      </c>
      <c r="D6094" s="1">
        <v>2</v>
      </c>
    </row>
    <row r="6095" spans="1:4" x14ac:dyDescent="0.25">
      <c r="A6095" s="69">
        <v>44193</v>
      </c>
      <c r="B6095" s="62" t="s">
        <v>12</v>
      </c>
      <c r="C6095" s="80" t="s">
        <v>12</v>
      </c>
      <c r="D6095" s="1">
        <v>3</v>
      </c>
    </row>
    <row r="6096" spans="1:4" x14ac:dyDescent="0.25">
      <c r="A6096" s="69">
        <v>44193</v>
      </c>
      <c r="B6096" s="62" t="s">
        <v>8</v>
      </c>
      <c r="C6096" s="80" t="s">
        <v>115</v>
      </c>
      <c r="D6096" s="1">
        <v>1</v>
      </c>
    </row>
    <row r="6097" spans="1:4" x14ac:dyDescent="0.25">
      <c r="A6097" s="69">
        <v>44193</v>
      </c>
      <c r="B6097" s="62" t="s">
        <v>8</v>
      </c>
      <c r="C6097" s="80" t="s">
        <v>134</v>
      </c>
      <c r="D6097" s="1">
        <v>3</v>
      </c>
    </row>
    <row r="6098" spans="1:4" x14ac:dyDescent="0.25">
      <c r="A6098" s="69">
        <v>44193</v>
      </c>
      <c r="B6098" s="62" t="s">
        <v>8</v>
      </c>
      <c r="C6098" s="80" t="s">
        <v>8</v>
      </c>
      <c r="D6098" s="1">
        <v>42</v>
      </c>
    </row>
    <row r="6099" spans="1:4" x14ac:dyDescent="0.25">
      <c r="A6099" s="69">
        <v>44193</v>
      </c>
      <c r="B6099" s="62" t="s">
        <v>8</v>
      </c>
      <c r="C6099" s="80" t="s">
        <v>31</v>
      </c>
      <c r="D6099" s="1">
        <v>1</v>
      </c>
    </row>
    <row r="6100" spans="1:4" x14ac:dyDescent="0.25">
      <c r="A6100" s="69">
        <v>44193</v>
      </c>
      <c r="B6100" s="62" t="s">
        <v>8</v>
      </c>
      <c r="C6100" s="80" t="s">
        <v>112</v>
      </c>
      <c r="D6100" s="1">
        <v>1</v>
      </c>
    </row>
    <row r="6101" spans="1:4" x14ac:dyDescent="0.25">
      <c r="A6101" s="69">
        <v>44193</v>
      </c>
      <c r="B6101" s="62" t="s">
        <v>49</v>
      </c>
      <c r="C6101" s="80" t="s">
        <v>215</v>
      </c>
      <c r="D6101" s="1">
        <v>1</v>
      </c>
    </row>
    <row r="6102" spans="1:4" x14ac:dyDescent="0.25">
      <c r="A6102" s="69">
        <v>44193</v>
      </c>
      <c r="B6102" s="62" t="s">
        <v>50</v>
      </c>
      <c r="C6102" s="80" t="s">
        <v>819</v>
      </c>
      <c r="D6102" s="1">
        <v>1</v>
      </c>
    </row>
    <row r="6103" spans="1:4" x14ac:dyDescent="0.25">
      <c r="A6103" s="69">
        <v>44193</v>
      </c>
      <c r="B6103" s="62" t="s">
        <v>50</v>
      </c>
      <c r="C6103" s="80" t="s">
        <v>232</v>
      </c>
      <c r="D6103" s="1">
        <v>1</v>
      </c>
    </row>
    <row r="6104" spans="1:4" x14ac:dyDescent="0.25">
      <c r="A6104" s="69">
        <v>44193</v>
      </c>
      <c r="B6104" s="62" t="s">
        <v>50</v>
      </c>
      <c r="C6104" s="80" t="s">
        <v>368</v>
      </c>
      <c r="D6104" s="1">
        <v>1</v>
      </c>
    </row>
    <row r="6105" spans="1:4" x14ac:dyDescent="0.25">
      <c r="A6105" s="69">
        <v>44193</v>
      </c>
      <c r="B6105" s="62" t="s">
        <v>27</v>
      </c>
      <c r="C6105" s="80" t="s">
        <v>43</v>
      </c>
      <c r="D6105" s="1">
        <v>40</v>
      </c>
    </row>
    <row r="6106" spans="1:4" x14ac:dyDescent="0.25">
      <c r="A6106" s="69">
        <v>44193</v>
      </c>
      <c r="B6106" s="62" t="s">
        <v>51</v>
      </c>
      <c r="C6106" s="80" t="s">
        <v>51</v>
      </c>
      <c r="D6106" s="1">
        <v>6</v>
      </c>
    </row>
    <row r="6107" spans="1:4" ht="15.75" thickBot="1" x14ac:dyDescent="0.3">
      <c r="A6107" s="239">
        <v>44193</v>
      </c>
      <c r="B6107" s="240" t="s">
        <v>10</v>
      </c>
      <c r="C6107" s="80" t="s">
        <v>10</v>
      </c>
      <c r="D6107" s="1">
        <v>6</v>
      </c>
    </row>
    <row r="6108" spans="1:4" x14ac:dyDescent="0.25">
      <c r="A6108" s="275">
        <v>44194</v>
      </c>
      <c r="B6108" s="276" t="s">
        <v>14</v>
      </c>
      <c r="C6108" s="277" t="s">
        <v>14</v>
      </c>
      <c r="D6108" s="278">
        <v>16</v>
      </c>
    </row>
    <row r="6109" spans="1:4" x14ac:dyDescent="0.25">
      <c r="A6109" s="279">
        <v>44194</v>
      </c>
      <c r="B6109" s="62" t="s">
        <v>14</v>
      </c>
      <c r="C6109" s="80" t="s">
        <v>16</v>
      </c>
      <c r="D6109" s="280">
        <v>6</v>
      </c>
    </row>
    <row r="6110" spans="1:4" x14ac:dyDescent="0.25">
      <c r="A6110" s="279">
        <v>44194</v>
      </c>
      <c r="B6110" s="62" t="s">
        <v>20</v>
      </c>
      <c r="C6110" s="80" t="s">
        <v>855</v>
      </c>
      <c r="D6110" s="280">
        <v>1</v>
      </c>
    </row>
    <row r="6111" spans="1:4" x14ac:dyDescent="0.25">
      <c r="A6111" s="279">
        <v>44194</v>
      </c>
      <c r="B6111" s="62" t="s">
        <v>20</v>
      </c>
      <c r="C6111" s="80" t="s">
        <v>20</v>
      </c>
      <c r="D6111" s="280">
        <v>72</v>
      </c>
    </row>
    <row r="6112" spans="1:4" x14ac:dyDescent="0.25">
      <c r="A6112" s="279">
        <v>44194</v>
      </c>
      <c r="B6112" s="62" t="s">
        <v>20</v>
      </c>
      <c r="C6112" s="80" t="s">
        <v>366</v>
      </c>
      <c r="D6112" s="280">
        <v>1</v>
      </c>
    </row>
    <row r="6113" spans="1:4" x14ac:dyDescent="0.25">
      <c r="A6113" s="279">
        <v>44194</v>
      </c>
      <c r="B6113" s="62" t="s">
        <v>13</v>
      </c>
      <c r="C6113" s="80" t="s">
        <v>13</v>
      </c>
      <c r="D6113" s="280">
        <v>2</v>
      </c>
    </row>
    <row r="6114" spans="1:4" x14ac:dyDescent="0.25">
      <c r="A6114" s="279">
        <v>44194</v>
      </c>
      <c r="B6114" s="62" t="s">
        <v>13</v>
      </c>
      <c r="C6114" s="80" t="s">
        <v>226</v>
      </c>
      <c r="D6114" s="280">
        <v>1</v>
      </c>
    </row>
    <row r="6115" spans="1:4" x14ac:dyDescent="0.25">
      <c r="A6115" s="279">
        <v>44194</v>
      </c>
      <c r="B6115" s="62" t="s">
        <v>24</v>
      </c>
      <c r="C6115" s="80" t="s">
        <v>23</v>
      </c>
      <c r="D6115" s="280">
        <v>8</v>
      </c>
    </row>
    <row r="6116" spans="1:4" x14ac:dyDescent="0.25">
      <c r="A6116" s="279">
        <v>44194</v>
      </c>
      <c r="B6116" s="62" t="s">
        <v>24</v>
      </c>
      <c r="C6116" s="80" t="s">
        <v>36</v>
      </c>
      <c r="D6116" s="280">
        <v>2</v>
      </c>
    </row>
    <row r="6117" spans="1:4" x14ac:dyDescent="0.25">
      <c r="A6117" s="279">
        <v>44194</v>
      </c>
      <c r="B6117" s="62" t="s">
        <v>47</v>
      </c>
      <c r="C6117" s="80" t="s">
        <v>47</v>
      </c>
      <c r="D6117" s="280">
        <v>3</v>
      </c>
    </row>
    <row r="6118" spans="1:4" x14ac:dyDescent="0.25">
      <c r="A6118" s="279">
        <v>44194</v>
      </c>
      <c r="B6118" s="62" t="s">
        <v>48</v>
      </c>
      <c r="C6118" s="62" t="s">
        <v>48</v>
      </c>
      <c r="D6118" s="280">
        <v>0</v>
      </c>
    </row>
    <row r="6119" spans="1:4" x14ac:dyDescent="0.25">
      <c r="A6119" s="279">
        <v>44194</v>
      </c>
      <c r="B6119" s="62" t="s">
        <v>7</v>
      </c>
      <c r="C6119" s="62" t="s">
        <v>7</v>
      </c>
      <c r="D6119" s="280">
        <v>9</v>
      </c>
    </row>
    <row r="6120" spans="1:4" x14ac:dyDescent="0.25">
      <c r="A6120" s="279">
        <v>44194</v>
      </c>
      <c r="B6120" s="62" t="s">
        <v>9</v>
      </c>
      <c r="C6120" s="80" t="s">
        <v>613</v>
      </c>
      <c r="D6120" s="280">
        <v>1</v>
      </c>
    </row>
    <row r="6121" spans="1:4" x14ac:dyDescent="0.25">
      <c r="A6121" s="279">
        <v>44194</v>
      </c>
      <c r="B6121" s="62" t="s">
        <v>9</v>
      </c>
      <c r="C6121" s="62" t="s">
        <v>9</v>
      </c>
      <c r="D6121" s="280">
        <v>58</v>
      </c>
    </row>
    <row r="6122" spans="1:4" x14ac:dyDescent="0.25">
      <c r="A6122" s="279">
        <v>44194</v>
      </c>
      <c r="B6122" s="62" t="s">
        <v>9</v>
      </c>
      <c r="C6122" s="80" t="s">
        <v>17</v>
      </c>
      <c r="D6122" s="280">
        <v>1</v>
      </c>
    </row>
    <row r="6123" spans="1:4" x14ac:dyDescent="0.25">
      <c r="A6123" s="279">
        <v>44194</v>
      </c>
      <c r="B6123" s="62" t="s">
        <v>9</v>
      </c>
      <c r="C6123" s="80" t="s">
        <v>149</v>
      </c>
      <c r="D6123" s="280">
        <v>3</v>
      </c>
    </row>
    <row r="6124" spans="1:4" x14ac:dyDescent="0.25">
      <c r="A6124" s="279">
        <v>44194</v>
      </c>
      <c r="B6124" s="62" t="s">
        <v>9</v>
      </c>
      <c r="C6124" s="80" t="s">
        <v>1024</v>
      </c>
      <c r="D6124" s="280">
        <v>1</v>
      </c>
    </row>
    <row r="6125" spans="1:4" x14ac:dyDescent="0.25">
      <c r="A6125" s="279">
        <v>44194</v>
      </c>
      <c r="B6125" s="62" t="s">
        <v>9</v>
      </c>
      <c r="C6125" s="80" t="s">
        <v>1025</v>
      </c>
      <c r="D6125" s="280">
        <v>2</v>
      </c>
    </row>
    <row r="6126" spans="1:4" x14ac:dyDescent="0.25">
      <c r="A6126" s="279">
        <v>44194</v>
      </c>
      <c r="B6126" s="62" t="s">
        <v>15</v>
      </c>
      <c r="C6126" s="80" t="s">
        <v>61</v>
      </c>
      <c r="D6126" s="280">
        <v>1</v>
      </c>
    </row>
    <row r="6127" spans="1:4" x14ac:dyDescent="0.25">
      <c r="A6127" s="279">
        <v>44194</v>
      </c>
      <c r="B6127" s="62" t="s">
        <v>11</v>
      </c>
      <c r="C6127" s="80" t="s">
        <v>65</v>
      </c>
      <c r="D6127" s="280">
        <v>8</v>
      </c>
    </row>
    <row r="6128" spans="1:4" x14ac:dyDescent="0.25">
      <c r="A6128" s="279">
        <v>44194</v>
      </c>
      <c r="B6128" s="62" t="s">
        <v>11</v>
      </c>
      <c r="C6128" s="80" t="s">
        <v>11</v>
      </c>
      <c r="D6128" s="280">
        <v>7</v>
      </c>
    </row>
    <row r="6129" spans="1:4" x14ac:dyDescent="0.25">
      <c r="A6129" s="279">
        <v>44194</v>
      </c>
      <c r="B6129" s="62" t="s">
        <v>11</v>
      </c>
      <c r="C6129" s="80" t="s">
        <v>135</v>
      </c>
      <c r="D6129" s="280">
        <v>1</v>
      </c>
    </row>
    <row r="6130" spans="1:4" x14ac:dyDescent="0.25">
      <c r="A6130" s="279">
        <v>44194</v>
      </c>
      <c r="B6130" s="62" t="s">
        <v>12</v>
      </c>
      <c r="C6130" s="80" t="s">
        <v>117</v>
      </c>
      <c r="D6130" s="280">
        <v>5</v>
      </c>
    </row>
    <row r="6131" spans="1:4" x14ac:dyDescent="0.25">
      <c r="A6131" s="279">
        <v>44194</v>
      </c>
      <c r="B6131" s="62" t="s">
        <v>12</v>
      </c>
      <c r="C6131" s="80" t="s">
        <v>12</v>
      </c>
      <c r="D6131" s="280">
        <v>2</v>
      </c>
    </row>
    <row r="6132" spans="1:4" x14ac:dyDescent="0.25">
      <c r="A6132" s="279">
        <v>44194</v>
      </c>
      <c r="B6132" s="62" t="s">
        <v>8</v>
      </c>
      <c r="C6132" s="80" t="s">
        <v>230</v>
      </c>
      <c r="D6132" s="280">
        <v>1</v>
      </c>
    </row>
    <row r="6133" spans="1:4" x14ac:dyDescent="0.25">
      <c r="A6133" s="279">
        <v>44194</v>
      </c>
      <c r="B6133" s="62" t="s">
        <v>8</v>
      </c>
      <c r="C6133" s="80" t="s">
        <v>59</v>
      </c>
      <c r="D6133" s="280">
        <v>2</v>
      </c>
    </row>
    <row r="6134" spans="1:4" x14ac:dyDescent="0.25">
      <c r="A6134" s="279">
        <v>44194</v>
      </c>
      <c r="B6134" s="62" t="s">
        <v>8</v>
      </c>
      <c r="C6134" s="80" t="s">
        <v>722</v>
      </c>
      <c r="D6134" s="280">
        <v>1</v>
      </c>
    </row>
    <row r="6135" spans="1:4" x14ac:dyDescent="0.25">
      <c r="A6135" s="279">
        <v>44194</v>
      </c>
      <c r="B6135" s="62" t="s">
        <v>8</v>
      </c>
      <c r="C6135" s="80" t="s">
        <v>134</v>
      </c>
      <c r="D6135" s="280">
        <v>2</v>
      </c>
    </row>
    <row r="6136" spans="1:4" x14ac:dyDescent="0.25">
      <c r="A6136" s="279">
        <v>44194</v>
      </c>
      <c r="B6136" s="62" t="s">
        <v>8</v>
      </c>
      <c r="C6136" s="80" t="s">
        <v>205</v>
      </c>
      <c r="D6136" s="280">
        <v>2</v>
      </c>
    </row>
    <row r="6137" spans="1:4" x14ac:dyDescent="0.25">
      <c r="A6137" s="279">
        <v>44194</v>
      </c>
      <c r="B6137" s="62" t="s">
        <v>8</v>
      </c>
      <c r="C6137" s="80" t="s">
        <v>40</v>
      </c>
      <c r="D6137" s="280">
        <v>1</v>
      </c>
    </row>
    <row r="6138" spans="1:4" x14ac:dyDescent="0.25">
      <c r="A6138" s="279">
        <v>44194</v>
      </c>
      <c r="B6138" s="62" t="s">
        <v>8</v>
      </c>
      <c r="C6138" s="80" t="s">
        <v>8</v>
      </c>
      <c r="D6138" s="280">
        <v>46</v>
      </c>
    </row>
    <row r="6139" spans="1:4" x14ac:dyDescent="0.25">
      <c r="A6139" s="279">
        <v>44194</v>
      </c>
      <c r="B6139" s="62" t="s">
        <v>8</v>
      </c>
      <c r="C6139" s="80" t="s">
        <v>131</v>
      </c>
      <c r="D6139" s="280">
        <v>1</v>
      </c>
    </row>
    <row r="6140" spans="1:4" x14ac:dyDescent="0.25">
      <c r="A6140" s="279">
        <v>44194</v>
      </c>
      <c r="B6140" s="62" t="s">
        <v>49</v>
      </c>
      <c r="C6140" s="62" t="s">
        <v>49</v>
      </c>
      <c r="D6140" s="280">
        <v>0</v>
      </c>
    </row>
    <row r="6141" spans="1:4" x14ac:dyDescent="0.25">
      <c r="A6141" s="279">
        <v>44194</v>
      </c>
      <c r="B6141" s="62" t="s">
        <v>50</v>
      </c>
      <c r="C6141" s="80" t="s">
        <v>368</v>
      </c>
      <c r="D6141" s="280">
        <v>3</v>
      </c>
    </row>
    <row r="6142" spans="1:4" x14ac:dyDescent="0.25">
      <c r="A6142" s="279">
        <v>44194</v>
      </c>
      <c r="B6142" s="62" t="s">
        <v>27</v>
      </c>
      <c r="C6142" s="80" t="s">
        <v>141</v>
      </c>
      <c r="D6142" s="280">
        <v>14</v>
      </c>
    </row>
    <row r="6143" spans="1:4" x14ac:dyDescent="0.25">
      <c r="A6143" s="279">
        <v>44194</v>
      </c>
      <c r="B6143" s="62" t="s">
        <v>27</v>
      </c>
      <c r="C6143" s="80" t="s">
        <v>43</v>
      </c>
      <c r="D6143" s="280">
        <v>49</v>
      </c>
    </row>
    <row r="6144" spans="1:4" s="23" customFormat="1" x14ac:dyDescent="0.25">
      <c r="A6144" s="279">
        <v>44194</v>
      </c>
      <c r="B6144" s="62" t="s">
        <v>27</v>
      </c>
      <c r="C6144" s="80" t="s">
        <v>949</v>
      </c>
      <c r="D6144" s="280">
        <v>1</v>
      </c>
    </row>
    <row r="6145" spans="1:4" x14ac:dyDescent="0.25">
      <c r="A6145" s="279">
        <v>44194</v>
      </c>
      <c r="B6145" s="62" t="s">
        <v>51</v>
      </c>
      <c r="C6145" s="80" t="s">
        <v>1026</v>
      </c>
      <c r="D6145" s="280">
        <v>1</v>
      </c>
    </row>
    <row r="6146" spans="1:4" x14ac:dyDescent="0.25">
      <c r="A6146" s="279">
        <v>44194</v>
      </c>
      <c r="B6146" s="62" t="s">
        <v>51</v>
      </c>
      <c r="C6146" s="80" t="s">
        <v>51</v>
      </c>
      <c r="D6146" s="280">
        <v>4</v>
      </c>
    </row>
    <row r="6147" spans="1:4" ht="15.75" thickBot="1" x14ac:dyDescent="0.3">
      <c r="A6147" s="284">
        <v>44194</v>
      </c>
      <c r="B6147" s="240" t="s">
        <v>10</v>
      </c>
      <c r="C6147" s="240" t="s">
        <v>10</v>
      </c>
      <c r="D6147" s="285">
        <v>0</v>
      </c>
    </row>
    <row r="6148" spans="1:4" x14ac:dyDescent="0.25">
      <c r="A6148" s="275">
        <v>44195</v>
      </c>
      <c r="B6148" s="276" t="s">
        <v>14</v>
      </c>
      <c r="C6148" s="286" t="s">
        <v>14</v>
      </c>
      <c r="D6148" s="278">
        <v>6</v>
      </c>
    </row>
    <row r="6149" spans="1:4" x14ac:dyDescent="0.25">
      <c r="A6149" s="279">
        <v>44195</v>
      </c>
      <c r="B6149" s="62" t="s">
        <v>14</v>
      </c>
      <c r="C6149" s="75" t="s">
        <v>16</v>
      </c>
      <c r="D6149" s="280">
        <v>10</v>
      </c>
    </row>
    <row r="6150" spans="1:4" x14ac:dyDescent="0.25">
      <c r="A6150" s="279">
        <v>44195</v>
      </c>
      <c r="B6150" s="62" t="s">
        <v>20</v>
      </c>
      <c r="C6150" s="75" t="s">
        <v>855</v>
      </c>
      <c r="D6150" s="280">
        <v>1</v>
      </c>
    </row>
    <row r="6151" spans="1:4" x14ac:dyDescent="0.25">
      <c r="A6151" s="279">
        <v>44195</v>
      </c>
      <c r="B6151" s="62" t="s">
        <v>20</v>
      </c>
      <c r="C6151" s="75" t="s">
        <v>20</v>
      </c>
      <c r="D6151" s="280">
        <v>68</v>
      </c>
    </row>
    <row r="6152" spans="1:4" x14ac:dyDescent="0.25">
      <c r="A6152" s="279">
        <v>44195</v>
      </c>
      <c r="B6152" s="62" t="s">
        <v>20</v>
      </c>
      <c r="C6152" s="75" t="s">
        <v>680</v>
      </c>
      <c r="D6152" s="280">
        <v>1</v>
      </c>
    </row>
    <row r="6153" spans="1:4" x14ac:dyDescent="0.25">
      <c r="A6153" s="279">
        <v>44195</v>
      </c>
      <c r="B6153" s="62" t="s">
        <v>13</v>
      </c>
      <c r="C6153" s="75" t="s">
        <v>13</v>
      </c>
      <c r="D6153" s="280">
        <v>2</v>
      </c>
    </row>
    <row r="6154" spans="1:4" x14ac:dyDescent="0.25">
      <c r="A6154" s="279">
        <v>44195</v>
      </c>
      <c r="B6154" s="62" t="s">
        <v>13</v>
      </c>
      <c r="C6154" s="75" t="s">
        <v>226</v>
      </c>
      <c r="D6154" s="280">
        <v>3</v>
      </c>
    </row>
    <row r="6155" spans="1:4" x14ac:dyDescent="0.25">
      <c r="A6155" s="279">
        <v>44195</v>
      </c>
      <c r="B6155" s="62" t="s">
        <v>24</v>
      </c>
      <c r="C6155" s="75" t="s">
        <v>23</v>
      </c>
      <c r="D6155" s="280">
        <v>21</v>
      </c>
    </row>
    <row r="6156" spans="1:4" x14ac:dyDescent="0.25">
      <c r="A6156" s="279">
        <v>44195</v>
      </c>
      <c r="B6156" s="62" t="s">
        <v>24</v>
      </c>
      <c r="C6156" s="75" t="s">
        <v>24</v>
      </c>
      <c r="D6156" s="280">
        <v>10</v>
      </c>
    </row>
    <row r="6157" spans="1:4" x14ac:dyDescent="0.25">
      <c r="A6157" s="279">
        <v>44195</v>
      </c>
      <c r="B6157" s="62" t="s">
        <v>24</v>
      </c>
      <c r="C6157" s="75" t="s">
        <v>37</v>
      </c>
      <c r="D6157" s="280">
        <v>1</v>
      </c>
    </row>
    <row r="6158" spans="1:4" x14ac:dyDescent="0.25">
      <c r="A6158" s="279">
        <v>44195</v>
      </c>
      <c r="B6158" s="62" t="s">
        <v>24</v>
      </c>
      <c r="C6158" s="75" t="s">
        <v>36</v>
      </c>
      <c r="D6158" s="280">
        <v>4</v>
      </c>
    </row>
    <row r="6159" spans="1:4" x14ac:dyDescent="0.25">
      <c r="A6159" s="279">
        <v>44195</v>
      </c>
      <c r="B6159" s="62" t="s">
        <v>47</v>
      </c>
      <c r="C6159" s="75" t="s">
        <v>47</v>
      </c>
      <c r="D6159" s="280">
        <v>3</v>
      </c>
    </row>
    <row r="6160" spans="1:4" x14ac:dyDescent="0.25">
      <c r="A6160" s="279">
        <v>44195</v>
      </c>
      <c r="B6160" s="62" t="s">
        <v>48</v>
      </c>
      <c r="C6160" s="62" t="s">
        <v>48</v>
      </c>
      <c r="D6160" s="280">
        <v>0</v>
      </c>
    </row>
    <row r="6161" spans="1:4" x14ac:dyDescent="0.25">
      <c r="A6161" s="279">
        <v>44195</v>
      </c>
      <c r="B6161" s="62" t="s">
        <v>7</v>
      </c>
      <c r="C6161" s="62" t="s">
        <v>7</v>
      </c>
      <c r="D6161" s="280">
        <v>8</v>
      </c>
    </row>
    <row r="6162" spans="1:4" x14ac:dyDescent="0.25">
      <c r="A6162" s="279">
        <v>44195</v>
      </c>
      <c r="B6162" s="62" t="s">
        <v>9</v>
      </c>
      <c r="C6162" s="75" t="s">
        <v>613</v>
      </c>
      <c r="D6162" s="280">
        <v>6</v>
      </c>
    </row>
    <row r="6163" spans="1:4" x14ac:dyDescent="0.25">
      <c r="A6163" s="279">
        <v>44195</v>
      </c>
      <c r="B6163" s="62" t="s">
        <v>9</v>
      </c>
      <c r="C6163" s="62" t="s">
        <v>9</v>
      </c>
      <c r="D6163" s="280">
        <v>39</v>
      </c>
    </row>
    <row r="6164" spans="1:4" x14ac:dyDescent="0.25">
      <c r="A6164" s="279">
        <v>44195</v>
      </c>
      <c r="B6164" s="62" t="s">
        <v>9</v>
      </c>
      <c r="C6164" s="75" t="s">
        <v>17</v>
      </c>
      <c r="D6164" s="280">
        <v>1</v>
      </c>
    </row>
    <row r="6165" spans="1:4" x14ac:dyDescent="0.25">
      <c r="A6165" s="279">
        <v>44195</v>
      </c>
      <c r="B6165" s="62" t="s">
        <v>9</v>
      </c>
      <c r="C6165" s="75" t="s">
        <v>1028</v>
      </c>
      <c r="D6165" s="280">
        <v>1</v>
      </c>
    </row>
    <row r="6166" spans="1:4" x14ac:dyDescent="0.25">
      <c r="A6166" s="279">
        <v>44195</v>
      </c>
      <c r="B6166" s="62" t="s">
        <v>9</v>
      </c>
      <c r="C6166" s="75" t="s">
        <v>149</v>
      </c>
      <c r="D6166" s="280">
        <v>3</v>
      </c>
    </row>
    <row r="6167" spans="1:4" x14ac:dyDescent="0.25">
      <c r="A6167" s="279">
        <v>44195</v>
      </c>
      <c r="B6167" s="62" t="s">
        <v>9</v>
      </c>
      <c r="C6167" s="75" t="s">
        <v>145</v>
      </c>
      <c r="D6167" s="280">
        <v>1</v>
      </c>
    </row>
    <row r="6168" spans="1:4" x14ac:dyDescent="0.25">
      <c r="A6168" s="279">
        <v>44195</v>
      </c>
      <c r="B6168" s="62" t="s">
        <v>15</v>
      </c>
      <c r="C6168" s="75" t="s">
        <v>61</v>
      </c>
      <c r="D6168" s="280">
        <v>0</v>
      </c>
    </row>
    <row r="6169" spans="1:4" x14ac:dyDescent="0.25">
      <c r="A6169" s="279">
        <v>44195</v>
      </c>
      <c r="B6169" s="62" t="s">
        <v>11</v>
      </c>
      <c r="C6169" s="75" t="s">
        <v>11</v>
      </c>
      <c r="D6169" s="280">
        <v>5</v>
      </c>
    </row>
    <row r="6170" spans="1:4" x14ac:dyDescent="0.25">
      <c r="A6170" s="279">
        <v>44195</v>
      </c>
      <c r="B6170" s="62" t="s">
        <v>11</v>
      </c>
      <c r="C6170" s="75" t="s">
        <v>856</v>
      </c>
      <c r="D6170" s="280">
        <v>1</v>
      </c>
    </row>
    <row r="6171" spans="1:4" x14ac:dyDescent="0.25">
      <c r="A6171" s="279">
        <v>44195</v>
      </c>
      <c r="B6171" s="62" t="s">
        <v>11</v>
      </c>
      <c r="C6171" s="75" t="s">
        <v>135</v>
      </c>
      <c r="D6171" s="280">
        <v>2</v>
      </c>
    </row>
    <row r="6172" spans="1:4" x14ac:dyDescent="0.25">
      <c r="A6172" s="279">
        <v>44195</v>
      </c>
      <c r="B6172" s="62" t="s">
        <v>12</v>
      </c>
      <c r="C6172" s="75" t="s">
        <v>12</v>
      </c>
      <c r="D6172" s="280">
        <v>4</v>
      </c>
    </row>
    <row r="6173" spans="1:4" x14ac:dyDescent="0.25">
      <c r="A6173" s="279">
        <v>44195</v>
      </c>
      <c r="B6173" s="62" t="s">
        <v>8</v>
      </c>
      <c r="C6173" s="75" t="s">
        <v>74</v>
      </c>
      <c r="D6173" s="280">
        <v>1</v>
      </c>
    </row>
    <row r="6174" spans="1:4" x14ac:dyDescent="0.25">
      <c r="A6174" s="279">
        <v>44195</v>
      </c>
      <c r="B6174" s="62" t="s">
        <v>8</v>
      </c>
      <c r="C6174" s="75" t="s">
        <v>230</v>
      </c>
      <c r="D6174" s="280">
        <v>2</v>
      </c>
    </row>
    <row r="6175" spans="1:4" x14ac:dyDescent="0.25">
      <c r="A6175" s="279">
        <v>44195</v>
      </c>
      <c r="B6175" s="62" t="s">
        <v>8</v>
      </c>
      <c r="C6175" s="75" t="s">
        <v>59</v>
      </c>
      <c r="D6175" s="280">
        <v>1</v>
      </c>
    </row>
    <row r="6176" spans="1:4" x14ac:dyDescent="0.25">
      <c r="A6176" s="279">
        <v>44195</v>
      </c>
      <c r="B6176" s="62" t="s">
        <v>8</v>
      </c>
      <c r="C6176" s="75" t="s">
        <v>134</v>
      </c>
      <c r="D6176" s="280">
        <v>2</v>
      </c>
    </row>
    <row r="6177" spans="1:4" x14ac:dyDescent="0.25">
      <c r="A6177" s="279">
        <v>44195</v>
      </c>
      <c r="B6177" s="62" t="s">
        <v>8</v>
      </c>
      <c r="C6177" s="75" t="s">
        <v>234</v>
      </c>
      <c r="D6177" s="280">
        <v>1</v>
      </c>
    </row>
    <row r="6178" spans="1:4" x14ac:dyDescent="0.25">
      <c r="A6178" s="279">
        <v>44195</v>
      </c>
      <c r="B6178" s="62" t="s">
        <v>8</v>
      </c>
      <c r="C6178" s="75" t="s">
        <v>40</v>
      </c>
      <c r="D6178" s="280">
        <v>1</v>
      </c>
    </row>
    <row r="6179" spans="1:4" x14ac:dyDescent="0.25">
      <c r="A6179" s="279">
        <v>44195</v>
      </c>
      <c r="B6179" s="62" t="s">
        <v>8</v>
      </c>
      <c r="C6179" s="75" t="s">
        <v>8</v>
      </c>
      <c r="D6179" s="280">
        <v>60</v>
      </c>
    </row>
    <row r="6180" spans="1:4" x14ac:dyDescent="0.25">
      <c r="A6180" s="279">
        <v>44195</v>
      </c>
      <c r="B6180" s="62" t="s">
        <v>8</v>
      </c>
      <c r="C6180" s="75" t="s">
        <v>31</v>
      </c>
      <c r="D6180" s="280">
        <v>4</v>
      </c>
    </row>
    <row r="6181" spans="1:4" x14ac:dyDescent="0.25">
      <c r="A6181" s="279">
        <v>44195</v>
      </c>
      <c r="B6181" s="62" t="s">
        <v>8</v>
      </c>
      <c r="C6181" s="75" t="s">
        <v>112</v>
      </c>
      <c r="D6181" s="280">
        <v>6</v>
      </c>
    </row>
    <row r="6182" spans="1:4" x14ac:dyDescent="0.25">
      <c r="A6182" s="279">
        <v>44195</v>
      </c>
      <c r="B6182" s="62" t="s">
        <v>49</v>
      </c>
      <c r="C6182" s="62" t="s">
        <v>49</v>
      </c>
      <c r="D6182" s="280">
        <v>5</v>
      </c>
    </row>
    <row r="6183" spans="1:4" x14ac:dyDescent="0.25">
      <c r="A6183" s="279">
        <v>44195</v>
      </c>
      <c r="B6183" s="62" t="s">
        <v>50</v>
      </c>
      <c r="C6183" s="62" t="s">
        <v>368</v>
      </c>
      <c r="D6183" s="280">
        <v>4</v>
      </c>
    </row>
    <row r="6184" spans="1:4" x14ac:dyDescent="0.25">
      <c r="A6184" s="279">
        <v>44195</v>
      </c>
      <c r="B6184" s="62" t="s">
        <v>27</v>
      </c>
      <c r="C6184" s="62" t="s">
        <v>141</v>
      </c>
      <c r="D6184" s="280">
        <v>5</v>
      </c>
    </row>
    <row r="6185" spans="1:4" x14ac:dyDescent="0.25">
      <c r="A6185" s="279">
        <v>44195</v>
      </c>
      <c r="B6185" s="62" t="s">
        <v>27</v>
      </c>
      <c r="C6185" s="62" t="s">
        <v>235</v>
      </c>
      <c r="D6185" s="280">
        <v>1</v>
      </c>
    </row>
    <row r="6186" spans="1:4" x14ac:dyDescent="0.25">
      <c r="A6186" s="279">
        <v>44195</v>
      </c>
      <c r="B6186" s="62" t="s">
        <v>27</v>
      </c>
      <c r="C6186" s="62" t="s">
        <v>43</v>
      </c>
      <c r="D6186" s="280">
        <v>26</v>
      </c>
    </row>
    <row r="6187" spans="1:4" x14ac:dyDescent="0.25">
      <c r="A6187" s="279">
        <v>44195</v>
      </c>
      <c r="B6187" s="62" t="s">
        <v>27</v>
      </c>
      <c r="C6187" s="62" t="s">
        <v>711</v>
      </c>
      <c r="D6187" s="280">
        <v>1</v>
      </c>
    </row>
    <row r="6188" spans="1:4" x14ac:dyDescent="0.25">
      <c r="A6188" s="279">
        <v>44195</v>
      </c>
      <c r="B6188" s="62" t="s">
        <v>51</v>
      </c>
      <c r="C6188" s="62" t="s">
        <v>51</v>
      </c>
      <c r="D6188" s="280">
        <v>17</v>
      </c>
    </row>
    <row r="6189" spans="1:4" ht="15.75" thickBot="1" x14ac:dyDescent="0.3">
      <c r="A6189" s="281">
        <v>44195</v>
      </c>
      <c r="B6189" s="282" t="s">
        <v>10</v>
      </c>
      <c r="C6189" s="282" t="s">
        <v>10</v>
      </c>
      <c r="D6189" s="283">
        <v>10</v>
      </c>
    </row>
    <row r="6190" spans="1:4" x14ac:dyDescent="0.25">
      <c r="A6190" s="284">
        <v>44196</v>
      </c>
      <c r="B6190" s="240" t="s">
        <v>14</v>
      </c>
      <c r="C6190" s="240" t="s">
        <v>14</v>
      </c>
      <c r="D6190" s="1">
        <v>11</v>
      </c>
    </row>
    <row r="6191" spans="1:4" x14ac:dyDescent="0.25">
      <c r="A6191" s="287">
        <v>44196</v>
      </c>
      <c r="B6191" s="288" t="s">
        <v>14</v>
      </c>
      <c r="C6191" s="289" t="s">
        <v>16</v>
      </c>
      <c r="D6191" s="290">
        <v>4</v>
      </c>
    </row>
    <row r="6192" spans="1:4" x14ac:dyDescent="0.25">
      <c r="A6192" s="287">
        <v>44196</v>
      </c>
      <c r="B6192" s="288" t="s">
        <v>20</v>
      </c>
      <c r="C6192" s="289" t="s">
        <v>855</v>
      </c>
      <c r="D6192" s="290">
        <v>3</v>
      </c>
    </row>
    <row r="6193" spans="1:4" x14ac:dyDescent="0.25">
      <c r="A6193" s="287">
        <v>44196</v>
      </c>
      <c r="B6193" s="288" t="s">
        <v>20</v>
      </c>
      <c r="C6193" s="289" t="s">
        <v>962</v>
      </c>
      <c r="D6193" s="290">
        <v>1</v>
      </c>
    </row>
    <row r="6194" spans="1:4" x14ac:dyDescent="0.25">
      <c r="A6194" s="287">
        <v>44196</v>
      </c>
      <c r="B6194" s="288" t="s">
        <v>20</v>
      </c>
      <c r="C6194" s="289" t="s">
        <v>20</v>
      </c>
      <c r="D6194" s="290">
        <v>91</v>
      </c>
    </row>
    <row r="6195" spans="1:4" x14ac:dyDescent="0.25">
      <c r="A6195" s="287">
        <v>44196</v>
      </c>
      <c r="B6195" s="288" t="s">
        <v>20</v>
      </c>
      <c r="C6195" s="289" t="s">
        <v>366</v>
      </c>
      <c r="D6195" s="290">
        <v>2</v>
      </c>
    </row>
    <row r="6196" spans="1:4" x14ac:dyDescent="0.25">
      <c r="A6196" s="287">
        <v>44196</v>
      </c>
      <c r="B6196" s="288" t="s">
        <v>20</v>
      </c>
      <c r="C6196" s="289" t="s">
        <v>652</v>
      </c>
      <c r="D6196" s="290">
        <v>1</v>
      </c>
    </row>
    <row r="6197" spans="1:4" x14ac:dyDescent="0.25">
      <c r="A6197" s="287">
        <v>44196</v>
      </c>
      <c r="B6197" s="288" t="s">
        <v>13</v>
      </c>
      <c r="C6197" s="289" t="s">
        <v>13</v>
      </c>
      <c r="D6197" s="290">
        <v>1</v>
      </c>
    </row>
    <row r="6198" spans="1:4" x14ac:dyDescent="0.25">
      <c r="A6198" s="287">
        <v>44196</v>
      </c>
      <c r="B6198" s="288" t="s">
        <v>24</v>
      </c>
      <c r="C6198" s="289" t="s">
        <v>23</v>
      </c>
      <c r="D6198" s="290">
        <v>11</v>
      </c>
    </row>
    <row r="6199" spans="1:4" x14ac:dyDescent="0.25">
      <c r="A6199" s="287">
        <v>44196</v>
      </c>
      <c r="B6199" s="288" t="s">
        <v>24</v>
      </c>
      <c r="C6199" s="289" t="s">
        <v>24</v>
      </c>
      <c r="D6199" s="290">
        <v>20</v>
      </c>
    </row>
    <row r="6200" spans="1:4" x14ac:dyDescent="0.25">
      <c r="A6200" s="287">
        <v>44196</v>
      </c>
      <c r="B6200" s="288" t="s">
        <v>24</v>
      </c>
      <c r="C6200" s="289" t="s">
        <v>36</v>
      </c>
      <c r="D6200" s="290">
        <v>2</v>
      </c>
    </row>
    <row r="6201" spans="1:4" x14ac:dyDescent="0.25">
      <c r="A6201" s="287">
        <v>44196</v>
      </c>
      <c r="B6201" s="288" t="s">
        <v>47</v>
      </c>
      <c r="C6201" s="288" t="s">
        <v>47</v>
      </c>
      <c r="D6201" s="290">
        <v>0</v>
      </c>
    </row>
    <row r="6202" spans="1:4" x14ac:dyDescent="0.25">
      <c r="A6202" s="287">
        <v>44196</v>
      </c>
      <c r="B6202" s="288" t="s">
        <v>48</v>
      </c>
      <c r="C6202" s="288" t="s">
        <v>48</v>
      </c>
      <c r="D6202" s="290">
        <v>0</v>
      </c>
    </row>
    <row r="6203" spans="1:4" x14ac:dyDescent="0.25">
      <c r="A6203" s="287">
        <v>44196</v>
      </c>
      <c r="B6203" s="288" t="s">
        <v>7</v>
      </c>
      <c r="C6203" s="288" t="s">
        <v>7</v>
      </c>
      <c r="D6203" s="290">
        <v>10</v>
      </c>
    </row>
    <row r="6204" spans="1:4" x14ac:dyDescent="0.25">
      <c r="A6204" s="287">
        <v>44196</v>
      </c>
      <c r="B6204" s="288" t="s">
        <v>9</v>
      </c>
      <c r="C6204" s="289" t="s">
        <v>1029</v>
      </c>
      <c r="D6204" s="290">
        <v>1</v>
      </c>
    </row>
    <row r="6205" spans="1:4" x14ac:dyDescent="0.25">
      <c r="A6205" s="287">
        <v>44196</v>
      </c>
      <c r="B6205" s="288" t="s">
        <v>9</v>
      </c>
      <c r="C6205" s="288" t="s">
        <v>9</v>
      </c>
      <c r="D6205" s="290">
        <v>50</v>
      </c>
    </row>
    <row r="6206" spans="1:4" x14ac:dyDescent="0.25">
      <c r="A6206" s="287">
        <v>44196</v>
      </c>
      <c r="B6206" s="288" t="s">
        <v>9</v>
      </c>
      <c r="C6206" s="289" t="s">
        <v>17</v>
      </c>
      <c r="D6206" s="290">
        <v>1</v>
      </c>
    </row>
    <row r="6207" spans="1:4" x14ac:dyDescent="0.25">
      <c r="A6207" s="287">
        <v>44196</v>
      </c>
      <c r="B6207" s="288" t="s">
        <v>9</v>
      </c>
      <c r="C6207" s="289" t="s">
        <v>149</v>
      </c>
      <c r="D6207" s="290">
        <v>1</v>
      </c>
    </row>
    <row r="6208" spans="1:4" x14ac:dyDescent="0.25">
      <c r="A6208" s="287">
        <v>44196</v>
      </c>
      <c r="B6208" s="288" t="s">
        <v>15</v>
      </c>
      <c r="C6208" s="289" t="s">
        <v>61</v>
      </c>
      <c r="D6208" s="290">
        <v>0</v>
      </c>
    </row>
    <row r="6209" spans="1:4" x14ac:dyDescent="0.25">
      <c r="A6209" s="287">
        <v>44196</v>
      </c>
      <c r="B6209" s="288" t="s">
        <v>11</v>
      </c>
      <c r="C6209" s="289" t="s">
        <v>11</v>
      </c>
      <c r="D6209" s="290">
        <v>8</v>
      </c>
    </row>
    <row r="6210" spans="1:4" x14ac:dyDescent="0.25">
      <c r="A6210" s="287">
        <v>44196</v>
      </c>
      <c r="B6210" s="288" t="s">
        <v>11</v>
      </c>
      <c r="C6210" s="289" t="s">
        <v>856</v>
      </c>
      <c r="D6210" s="290">
        <v>2</v>
      </c>
    </row>
    <row r="6211" spans="1:4" x14ac:dyDescent="0.25">
      <c r="A6211" s="287">
        <v>44196</v>
      </c>
      <c r="B6211" s="288" t="s">
        <v>11</v>
      </c>
      <c r="C6211" s="289" t="s">
        <v>135</v>
      </c>
      <c r="D6211" s="290">
        <v>6</v>
      </c>
    </row>
    <row r="6212" spans="1:4" x14ac:dyDescent="0.25">
      <c r="A6212" s="287">
        <v>44196</v>
      </c>
      <c r="B6212" s="62" t="s">
        <v>12</v>
      </c>
      <c r="C6212" s="289" t="s">
        <v>117</v>
      </c>
      <c r="D6212" s="290">
        <v>1</v>
      </c>
    </row>
    <row r="6213" spans="1:4" x14ac:dyDescent="0.25">
      <c r="A6213" s="287">
        <v>44196</v>
      </c>
      <c r="B6213" s="288" t="s">
        <v>12</v>
      </c>
      <c r="C6213" s="289" t="s">
        <v>12</v>
      </c>
      <c r="D6213" s="290">
        <v>1</v>
      </c>
    </row>
    <row r="6214" spans="1:4" x14ac:dyDescent="0.25">
      <c r="A6214" s="287">
        <v>44196</v>
      </c>
      <c r="B6214" s="288" t="s">
        <v>8</v>
      </c>
      <c r="C6214" s="289" t="s">
        <v>74</v>
      </c>
      <c r="D6214" s="290">
        <v>5</v>
      </c>
    </row>
    <row r="6215" spans="1:4" x14ac:dyDescent="0.25">
      <c r="A6215" s="287">
        <v>44196</v>
      </c>
      <c r="B6215" s="288" t="s">
        <v>8</v>
      </c>
      <c r="C6215" s="289" t="s">
        <v>59</v>
      </c>
      <c r="D6215" s="290">
        <v>6</v>
      </c>
    </row>
    <row r="6216" spans="1:4" x14ac:dyDescent="0.25">
      <c r="A6216" s="287">
        <v>44196</v>
      </c>
      <c r="B6216" s="288" t="s">
        <v>8</v>
      </c>
      <c r="C6216" s="289" t="s">
        <v>142</v>
      </c>
      <c r="D6216" s="290">
        <v>2</v>
      </c>
    </row>
    <row r="6217" spans="1:4" x14ac:dyDescent="0.25">
      <c r="A6217" s="287">
        <v>44196</v>
      </c>
      <c r="B6217" s="288" t="s">
        <v>8</v>
      </c>
      <c r="C6217" s="289" t="s">
        <v>134</v>
      </c>
      <c r="D6217" s="290">
        <v>7</v>
      </c>
    </row>
    <row r="6218" spans="1:4" x14ac:dyDescent="0.25">
      <c r="A6218" s="287">
        <v>44196</v>
      </c>
      <c r="B6218" s="288" t="s">
        <v>8</v>
      </c>
      <c r="C6218" s="289" t="s">
        <v>205</v>
      </c>
      <c r="D6218" s="290">
        <v>5</v>
      </c>
    </row>
    <row r="6219" spans="1:4" x14ac:dyDescent="0.25">
      <c r="A6219" s="287">
        <v>44196</v>
      </c>
      <c r="B6219" s="288" t="s">
        <v>8</v>
      </c>
      <c r="C6219" s="289" t="s">
        <v>8</v>
      </c>
      <c r="D6219" s="290">
        <v>43</v>
      </c>
    </row>
    <row r="6220" spans="1:4" x14ac:dyDescent="0.25">
      <c r="A6220" s="287">
        <v>44196</v>
      </c>
      <c r="B6220" s="288" t="s">
        <v>8</v>
      </c>
      <c r="C6220" s="289" t="s">
        <v>31</v>
      </c>
      <c r="D6220" s="290">
        <v>2</v>
      </c>
    </row>
    <row r="6221" spans="1:4" x14ac:dyDescent="0.25">
      <c r="A6221" s="287">
        <v>44196</v>
      </c>
      <c r="B6221" s="288" t="s">
        <v>8</v>
      </c>
      <c r="C6221" s="289" t="s">
        <v>131</v>
      </c>
      <c r="D6221" s="290">
        <v>0</v>
      </c>
    </row>
    <row r="6222" spans="1:4" x14ac:dyDescent="0.25">
      <c r="A6222" s="287">
        <v>44196</v>
      </c>
      <c r="B6222" s="288" t="s">
        <v>8</v>
      </c>
      <c r="C6222" s="289" t="s">
        <v>112</v>
      </c>
      <c r="D6222" s="290">
        <v>7</v>
      </c>
    </row>
    <row r="6223" spans="1:4" x14ac:dyDescent="0.25">
      <c r="A6223" s="287">
        <v>44196</v>
      </c>
      <c r="B6223" s="288" t="s">
        <v>8</v>
      </c>
      <c r="C6223" s="289" t="s">
        <v>348</v>
      </c>
      <c r="D6223" s="290">
        <v>1</v>
      </c>
    </row>
    <row r="6224" spans="1:4" x14ac:dyDescent="0.25">
      <c r="A6224" s="287">
        <v>44196</v>
      </c>
      <c r="B6224" s="288" t="s">
        <v>49</v>
      </c>
      <c r="C6224" s="289" t="s">
        <v>215</v>
      </c>
      <c r="D6224" s="290">
        <v>4</v>
      </c>
    </row>
    <row r="6225" spans="1:4" x14ac:dyDescent="0.25">
      <c r="A6225" s="287">
        <v>44196</v>
      </c>
      <c r="B6225" s="288" t="s">
        <v>49</v>
      </c>
      <c r="C6225" s="288" t="s">
        <v>49</v>
      </c>
      <c r="D6225" s="290">
        <v>1</v>
      </c>
    </row>
    <row r="6226" spans="1:4" x14ac:dyDescent="0.25">
      <c r="A6226" s="287">
        <v>44196</v>
      </c>
      <c r="B6226" s="288" t="s">
        <v>50</v>
      </c>
      <c r="C6226" s="289" t="s">
        <v>232</v>
      </c>
      <c r="D6226" s="290">
        <v>5</v>
      </c>
    </row>
    <row r="6227" spans="1:4" x14ac:dyDescent="0.25">
      <c r="A6227" s="287">
        <v>44196</v>
      </c>
      <c r="B6227" s="288" t="s">
        <v>50</v>
      </c>
      <c r="C6227" s="289" t="s">
        <v>368</v>
      </c>
      <c r="D6227" s="290">
        <v>1</v>
      </c>
    </row>
    <row r="6228" spans="1:4" x14ac:dyDescent="0.25">
      <c r="A6228" s="287">
        <v>44196</v>
      </c>
      <c r="B6228" s="288" t="s">
        <v>27</v>
      </c>
      <c r="C6228" s="289" t="s">
        <v>141</v>
      </c>
      <c r="D6228" s="290">
        <v>7</v>
      </c>
    </row>
    <row r="6229" spans="1:4" x14ac:dyDescent="0.25">
      <c r="A6229" s="287">
        <v>44196</v>
      </c>
      <c r="B6229" s="288" t="s">
        <v>27</v>
      </c>
      <c r="C6229" s="289" t="s">
        <v>43</v>
      </c>
      <c r="D6229" s="290">
        <v>36</v>
      </c>
    </row>
    <row r="6230" spans="1:4" x14ac:dyDescent="0.25">
      <c r="A6230" s="287">
        <v>44196</v>
      </c>
      <c r="B6230" s="288" t="s">
        <v>27</v>
      </c>
      <c r="C6230" s="289" t="s">
        <v>949</v>
      </c>
      <c r="D6230" s="290">
        <v>3</v>
      </c>
    </row>
    <row r="6231" spans="1:4" x14ac:dyDescent="0.25">
      <c r="A6231" s="287">
        <v>44196</v>
      </c>
      <c r="B6231" s="288" t="s">
        <v>27</v>
      </c>
      <c r="C6231" s="289" t="s">
        <v>1030</v>
      </c>
      <c r="D6231" s="290">
        <v>1</v>
      </c>
    </row>
    <row r="6232" spans="1:4" x14ac:dyDescent="0.25">
      <c r="A6232" s="287">
        <v>44196</v>
      </c>
      <c r="B6232" s="288" t="s">
        <v>27</v>
      </c>
      <c r="C6232" s="289" t="s">
        <v>28</v>
      </c>
      <c r="D6232" s="290">
        <v>2</v>
      </c>
    </row>
    <row r="6233" spans="1:4" x14ac:dyDescent="0.25">
      <c r="A6233" s="287">
        <v>44196</v>
      </c>
      <c r="B6233" s="288" t="s">
        <v>27</v>
      </c>
      <c r="C6233" s="289" t="s">
        <v>622</v>
      </c>
      <c r="D6233" s="290">
        <v>2</v>
      </c>
    </row>
    <row r="6234" spans="1:4" x14ac:dyDescent="0.25">
      <c r="A6234" s="287">
        <v>44196</v>
      </c>
      <c r="B6234" s="288" t="s">
        <v>51</v>
      </c>
      <c r="C6234" s="288" t="s">
        <v>51</v>
      </c>
      <c r="D6234" s="290">
        <v>19</v>
      </c>
    </row>
    <row r="6235" spans="1:4" x14ac:dyDescent="0.25">
      <c r="A6235" s="287">
        <v>44196</v>
      </c>
      <c r="B6235" s="288" t="s">
        <v>10</v>
      </c>
      <c r="C6235" s="289" t="s">
        <v>343</v>
      </c>
      <c r="D6235" s="290">
        <v>2</v>
      </c>
    </row>
    <row r="6236" spans="1:4" x14ac:dyDescent="0.25">
      <c r="A6236" s="287">
        <v>44196</v>
      </c>
      <c r="B6236" s="288" t="s">
        <v>10</v>
      </c>
      <c r="C6236" s="288" t="s">
        <v>10</v>
      </c>
      <c r="D6236" s="290">
        <v>0</v>
      </c>
    </row>
    <row r="6237" spans="1:4" x14ac:dyDescent="0.25">
      <c r="A6237" s="287">
        <v>44197</v>
      </c>
      <c r="B6237" s="62" t="s">
        <v>14</v>
      </c>
      <c r="C6237" s="62" t="s">
        <v>14</v>
      </c>
      <c r="D6237" s="290">
        <v>0</v>
      </c>
    </row>
    <row r="6238" spans="1:4" x14ac:dyDescent="0.25">
      <c r="A6238" s="287">
        <v>44197</v>
      </c>
      <c r="B6238" s="62" t="s">
        <v>20</v>
      </c>
      <c r="C6238" s="62" t="s">
        <v>20</v>
      </c>
      <c r="D6238" s="290">
        <v>0</v>
      </c>
    </row>
    <row r="6239" spans="1:4" x14ac:dyDescent="0.25">
      <c r="A6239" s="287">
        <v>44197</v>
      </c>
      <c r="B6239" s="62" t="s">
        <v>13</v>
      </c>
      <c r="C6239" s="62" t="s">
        <v>13</v>
      </c>
      <c r="D6239" s="290">
        <v>0</v>
      </c>
    </row>
    <row r="6240" spans="1:4" x14ac:dyDescent="0.25">
      <c r="A6240" s="287">
        <v>44197</v>
      </c>
      <c r="B6240" s="62" t="s">
        <v>24</v>
      </c>
      <c r="C6240" s="62" t="s">
        <v>24</v>
      </c>
      <c r="D6240" s="290">
        <v>0</v>
      </c>
    </row>
    <row r="6241" spans="1:4" x14ac:dyDescent="0.25">
      <c r="A6241" s="287">
        <v>44197</v>
      </c>
      <c r="B6241" s="62" t="s">
        <v>47</v>
      </c>
      <c r="C6241" s="62" t="s">
        <v>47</v>
      </c>
      <c r="D6241" s="290">
        <v>0</v>
      </c>
    </row>
    <row r="6242" spans="1:4" x14ac:dyDescent="0.25">
      <c r="A6242" s="287">
        <v>44197</v>
      </c>
      <c r="B6242" s="62" t="s">
        <v>48</v>
      </c>
      <c r="C6242" s="62" t="s">
        <v>48</v>
      </c>
      <c r="D6242" s="290">
        <v>0</v>
      </c>
    </row>
    <row r="6243" spans="1:4" x14ac:dyDescent="0.25">
      <c r="A6243" s="287">
        <v>44197</v>
      </c>
      <c r="B6243" s="62" t="s">
        <v>7</v>
      </c>
      <c r="C6243" s="62" t="s">
        <v>7</v>
      </c>
      <c r="D6243" s="290">
        <v>0</v>
      </c>
    </row>
    <row r="6244" spans="1:4" x14ac:dyDescent="0.25">
      <c r="A6244" s="287">
        <v>44197</v>
      </c>
      <c r="B6244" s="62" t="s">
        <v>9</v>
      </c>
      <c r="C6244" s="62" t="s">
        <v>9</v>
      </c>
      <c r="D6244" s="290">
        <v>0</v>
      </c>
    </row>
    <row r="6245" spans="1:4" x14ac:dyDescent="0.25">
      <c r="A6245" s="287">
        <v>44197</v>
      </c>
      <c r="B6245" s="62" t="s">
        <v>15</v>
      </c>
      <c r="C6245" s="62" t="s">
        <v>15</v>
      </c>
      <c r="D6245" s="290">
        <v>0</v>
      </c>
    </row>
    <row r="6246" spans="1:4" x14ac:dyDescent="0.25">
      <c r="A6246" s="287">
        <v>44197</v>
      </c>
      <c r="B6246" s="62" t="s">
        <v>11</v>
      </c>
      <c r="C6246" s="62" t="s">
        <v>11</v>
      </c>
      <c r="D6246" s="290">
        <v>0</v>
      </c>
    </row>
    <row r="6247" spans="1:4" x14ac:dyDescent="0.25">
      <c r="A6247" s="287">
        <v>44197</v>
      </c>
      <c r="B6247" s="62" t="s">
        <v>12</v>
      </c>
      <c r="C6247" s="62" t="s">
        <v>12</v>
      </c>
      <c r="D6247" s="290">
        <v>0</v>
      </c>
    </row>
    <row r="6248" spans="1:4" x14ac:dyDescent="0.25">
      <c r="A6248" s="287">
        <v>44197</v>
      </c>
      <c r="B6248" s="62" t="s">
        <v>8</v>
      </c>
      <c r="C6248" s="62" t="s">
        <v>8</v>
      </c>
      <c r="D6248" s="290">
        <v>0</v>
      </c>
    </row>
    <row r="6249" spans="1:4" x14ac:dyDescent="0.25">
      <c r="A6249" s="287">
        <v>44197</v>
      </c>
      <c r="B6249" s="62" t="s">
        <v>49</v>
      </c>
      <c r="C6249" s="62" t="s">
        <v>49</v>
      </c>
      <c r="D6249" s="290">
        <v>0</v>
      </c>
    </row>
    <row r="6250" spans="1:4" x14ac:dyDescent="0.25">
      <c r="A6250" s="287">
        <v>44197</v>
      </c>
      <c r="B6250" s="62" t="s">
        <v>50</v>
      </c>
      <c r="C6250" s="62" t="s">
        <v>50</v>
      </c>
      <c r="D6250" s="290">
        <v>0</v>
      </c>
    </row>
    <row r="6251" spans="1:4" x14ac:dyDescent="0.25">
      <c r="A6251" s="287">
        <v>44197</v>
      </c>
      <c r="B6251" s="62" t="s">
        <v>27</v>
      </c>
      <c r="C6251" s="62" t="s">
        <v>27</v>
      </c>
      <c r="D6251" s="290">
        <v>0</v>
      </c>
    </row>
    <row r="6252" spans="1:4" x14ac:dyDescent="0.25">
      <c r="A6252" s="287">
        <v>44197</v>
      </c>
      <c r="B6252" s="62" t="s">
        <v>51</v>
      </c>
      <c r="C6252" s="62" t="s">
        <v>51</v>
      </c>
      <c r="D6252" s="290">
        <v>0</v>
      </c>
    </row>
    <row r="6253" spans="1:4" x14ac:dyDescent="0.25">
      <c r="A6253" s="287">
        <v>44197</v>
      </c>
      <c r="B6253" s="240" t="s">
        <v>10</v>
      </c>
      <c r="C6253" s="240" t="s">
        <v>10</v>
      </c>
      <c r="D6253" s="296">
        <v>0</v>
      </c>
    </row>
    <row r="6254" spans="1:4" x14ac:dyDescent="0.25">
      <c r="A6254" s="295">
        <v>44198</v>
      </c>
      <c r="B6254" s="62" t="s">
        <v>14</v>
      </c>
      <c r="C6254" s="75" t="s">
        <v>14</v>
      </c>
      <c r="D6254" s="16">
        <v>17</v>
      </c>
    </row>
    <row r="6255" spans="1:4" x14ac:dyDescent="0.25">
      <c r="A6255" s="295">
        <v>44198</v>
      </c>
      <c r="B6255" s="62" t="s">
        <v>14</v>
      </c>
      <c r="C6255" s="75" t="s">
        <v>16</v>
      </c>
      <c r="D6255" s="16">
        <v>17</v>
      </c>
    </row>
    <row r="6256" spans="1:4" x14ac:dyDescent="0.25">
      <c r="A6256" s="295">
        <v>44198</v>
      </c>
      <c r="B6256" s="62" t="s">
        <v>14</v>
      </c>
      <c r="C6256" s="75" t="s">
        <v>809</v>
      </c>
      <c r="D6256" s="16">
        <v>1</v>
      </c>
    </row>
    <row r="6257" spans="1:4" x14ac:dyDescent="0.25">
      <c r="A6257" s="295">
        <v>44198</v>
      </c>
      <c r="B6257" s="62" t="s">
        <v>20</v>
      </c>
      <c r="C6257" s="75" t="s">
        <v>855</v>
      </c>
      <c r="D6257" s="16">
        <v>1</v>
      </c>
    </row>
    <row r="6258" spans="1:4" x14ac:dyDescent="0.25">
      <c r="A6258" s="295">
        <v>44198</v>
      </c>
      <c r="B6258" s="62" t="s">
        <v>20</v>
      </c>
      <c r="C6258" s="75" t="s">
        <v>20</v>
      </c>
      <c r="D6258" s="16">
        <v>165</v>
      </c>
    </row>
    <row r="6259" spans="1:4" x14ac:dyDescent="0.25">
      <c r="A6259" s="295">
        <v>44198</v>
      </c>
      <c r="B6259" s="62" t="s">
        <v>20</v>
      </c>
      <c r="C6259" s="75" t="s">
        <v>366</v>
      </c>
      <c r="D6259" s="16">
        <v>1</v>
      </c>
    </row>
    <row r="6260" spans="1:4" x14ac:dyDescent="0.25">
      <c r="A6260" s="295">
        <v>44198</v>
      </c>
      <c r="B6260" s="62" t="s">
        <v>20</v>
      </c>
      <c r="C6260" s="75" t="s">
        <v>885</v>
      </c>
      <c r="D6260" s="16">
        <v>1</v>
      </c>
    </row>
    <row r="6261" spans="1:4" x14ac:dyDescent="0.25">
      <c r="A6261" s="295">
        <v>44198</v>
      </c>
      <c r="B6261" s="62" t="s">
        <v>13</v>
      </c>
      <c r="C6261" s="75" t="s">
        <v>13</v>
      </c>
      <c r="D6261" s="16">
        <v>1</v>
      </c>
    </row>
    <row r="6262" spans="1:4" x14ac:dyDescent="0.25">
      <c r="A6262" s="295">
        <v>44198</v>
      </c>
      <c r="B6262" s="62" t="s">
        <v>13</v>
      </c>
      <c r="C6262" s="75" t="s">
        <v>226</v>
      </c>
      <c r="D6262" s="16">
        <v>1</v>
      </c>
    </row>
    <row r="6263" spans="1:4" x14ac:dyDescent="0.25">
      <c r="A6263" s="295">
        <v>44198</v>
      </c>
      <c r="B6263" s="62" t="s">
        <v>13</v>
      </c>
      <c r="C6263" s="75" t="s">
        <v>305</v>
      </c>
      <c r="D6263" s="16">
        <v>1</v>
      </c>
    </row>
    <row r="6264" spans="1:4" x14ac:dyDescent="0.25">
      <c r="A6264" s="295">
        <v>44198</v>
      </c>
      <c r="B6264" s="62" t="s">
        <v>24</v>
      </c>
      <c r="C6264" s="75" t="s">
        <v>23</v>
      </c>
      <c r="D6264" s="16">
        <v>41</v>
      </c>
    </row>
    <row r="6265" spans="1:4" x14ac:dyDescent="0.25">
      <c r="A6265" s="295">
        <v>44198</v>
      </c>
      <c r="B6265" s="62" t="s">
        <v>24</v>
      </c>
      <c r="C6265" s="75" t="s">
        <v>776</v>
      </c>
      <c r="D6265" s="16">
        <v>1</v>
      </c>
    </row>
    <row r="6266" spans="1:4" x14ac:dyDescent="0.25">
      <c r="A6266" s="295">
        <v>44198</v>
      </c>
      <c r="B6266" s="62" t="s">
        <v>24</v>
      </c>
      <c r="C6266" s="75" t="s">
        <v>24</v>
      </c>
      <c r="D6266" s="16">
        <v>8</v>
      </c>
    </row>
    <row r="6267" spans="1:4" x14ac:dyDescent="0.25">
      <c r="A6267" s="295">
        <v>44198</v>
      </c>
      <c r="B6267" s="62" t="s">
        <v>24</v>
      </c>
      <c r="C6267" s="75" t="s">
        <v>707</v>
      </c>
      <c r="D6267" s="16">
        <v>1</v>
      </c>
    </row>
    <row r="6268" spans="1:4" x14ac:dyDescent="0.25">
      <c r="A6268" s="295">
        <v>44198</v>
      </c>
      <c r="B6268" s="62" t="s">
        <v>24</v>
      </c>
      <c r="C6268" s="75" t="s">
        <v>36</v>
      </c>
      <c r="D6268" s="16">
        <v>4</v>
      </c>
    </row>
    <row r="6269" spans="1:4" x14ac:dyDescent="0.25">
      <c r="A6269" s="295">
        <v>44198</v>
      </c>
      <c r="B6269" s="62" t="s">
        <v>47</v>
      </c>
      <c r="C6269" s="75" t="s">
        <v>47</v>
      </c>
      <c r="D6269" s="16">
        <v>3</v>
      </c>
    </row>
    <row r="6270" spans="1:4" x14ac:dyDescent="0.25">
      <c r="A6270" s="295">
        <v>44198</v>
      </c>
      <c r="B6270" s="62" t="s">
        <v>48</v>
      </c>
      <c r="C6270" s="75" t="s">
        <v>48</v>
      </c>
      <c r="D6270" s="16">
        <v>7</v>
      </c>
    </row>
    <row r="6271" spans="1:4" x14ac:dyDescent="0.25">
      <c r="A6271" s="295">
        <v>44198</v>
      </c>
      <c r="B6271" s="62" t="s">
        <v>7</v>
      </c>
      <c r="C6271" s="62" t="s">
        <v>7</v>
      </c>
      <c r="D6271" s="16">
        <v>11</v>
      </c>
    </row>
    <row r="6272" spans="1:4" x14ac:dyDescent="0.25">
      <c r="A6272" s="295">
        <v>44198</v>
      </c>
      <c r="B6272" s="62" t="s">
        <v>9</v>
      </c>
      <c r="C6272" s="62" t="s">
        <v>9</v>
      </c>
      <c r="D6272" s="16">
        <v>59</v>
      </c>
    </row>
    <row r="6273" spans="1:4" x14ac:dyDescent="0.25">
      <c r="A6273" s="295">
        <v>44198</v>
      </c>
      <c r="B6273" s="62" t="s">
        <v>9</v>
      </c>
      <c r="C6273" s="75" t="s">
        <v>17</v>
      </c>
      <c r="D6273" s="16">
        <v>1</v>
      </c>
    </row>
    <row r="6274" spans="1:4" x14ac:dyDescent="0.25">
      <c r="A6274" s="295">
        <v>44198</v>
      </c>
      <c r="B6274" s="62" t="s">
        <v>9</v>
      </c>
      <c r="C6274" s="75" t="s">
        <v>149</v>
      </c>
      <c r="D6274" s="16">
        <v>3</v>
      </c>
    </row>
    <row r="6275" spans="1:4" x14ac:dyDescent="0.25">
      <c r="A6275" s="295">
        <v>44198</v>
      </c>
      <c r="B6275" s="62" t="s">
        <v>15</v>
      </c>
      <c r="C6275" s="75" t="s">
        <v>109</v>
      </c>
      <c r="D6275" s="16">
        <v>1</v>
      </c>
    </row>
    <row r="6276" spans="1:4" x14ac:dyDescent="0.25">
      <c r="A6276" s="295">
        <v>44198</v>
      </c>
      <c r="B6276" s="62" t="s">
        <v>15</v>
      </c>
      <c r="C6276" s="75" t="s">
        <v>61</v>
      </c>
      <c r="D6276" s="16">
        <v>2</v>
      </c>
    </row>
    <row r="6277" spans="1:4" x14ac:dyDescent="0.25">
      <c r="A6277" s="295">
        <v>44198</v>
      </c>
      <c r="B6277" s="62" t="s">
        <v>11</v>
      </c>
      <c r="C6277" s="75" t="s">
        <v>11</v>
      </c>
      <c r="D6277" s="16">
        <v>11</v>
      </c>
    </row>
    <row r="6278" spans="1:4" x14ac:dyDescent="0.25">
      <c r="A6278" s="295">
        <v>44198</v>
      </c>
      <c r="B6278" s="62" t="s">
        <v>11</v>
      </c>
      <c r="C6278" s="75" t="s">
        <v>856</v>
      </c>
      <c r="D6278" s="16">
        <v>1</v>
      </c>
    </row>
    <row r="6279" spans="1:4" x14ac:dyDescent="0.25">
      <c r="A6279" s="295">
        <v>44198</v>
      </c>
      <c r="B6279" s="62" t="s">
        <v>11</v>
      </c>
      <c r="C6279" s="75" t="s">
        <v>135</v>
      </c>
      <c r="D6279" s="16">
        <v>1</v>
      </c>
    </row>
    <row r="6280" spans="1:4" x14ac:dyDescent="0.25">
      <c r="A6280" s="295">
        <v>44198</v>
      </c>
      <c r="B6280" s="62" t="s">
        <v>12</v>
      </c>
      <c r="C6280" s="75" t="s">
        <v>12</v>
      </c>
      <c r="D6280" s="16">
        <v>1</v>
      </c>
    </row>
    <row r="6281" spans="1:4" x14ac:dyDescent="0.25">
      <c r="A6281" s="295">
        <v>44198</v>
      </c>
      <c r="B6281" s="62" t="s">
        <v>8</v>
      </c>
      <c r="C6281" s="75" t="s">
        <v>74</v>
      </c>
      <c r="D6281" s="16">
        <v>3</v>
      </c>
    </row>
    <row r="6282" spans="1:4" x14ac:dyDescent="0.25">
      <c r="A6282" s="295">
        <v>44198</v>
      </c>
      <c r="B6282" s="62" t="s">
        <v>8</v>
      </c>
      <c r="C6282" s="75" t="s">
        <v>230</v>
      </c>
      <c r="D6282" s="16">
        <v>2</v>
      </c>
    </row>
    <row r="6283" spans="1:4" x14ac:dyDescent="0.25">
      <c r="A6283" s="295">
        <v>44198</v>
      </c>
      <c r="B6283" s="62" t="s">
        <v>8</v>
      </c>
      <c r="C6283" s="75" t="s">
        <v>59</v>
      </c>
      <c r="D6283" s="16">
        <v>11</v>
      </c>
    </row>
    <row r="6284" spans="1:4" x14ac:dyDescent="0.25">
      <c r="A6284" s="295">
        <v>44198</v>
      </c>
      <c r="B6284" s="62" t="s">
        <v>8</v>
      </c>
      <c r="C6284" s="75" t="s">
        <v>134</v>
      </c>
      <c r="D6284" s="16">
        <v>1</v>
      </c>
    </row>
    <row r="6285" spans="1:4" x14ac:dyDescent="0.25">
      <c r="A6285" s="295">
        <v>44198</v>
      </c>
      <c r="B6285" s="62" t="s">
        <v>8</v>
      </c>
      <c r="C6285" s="75" t="s">
        <v>234</v>
      </c>
      <c r="D6285" s="16">
        <v>2</v>
      </c>
    </row>
    <row r="6286" spans="1:4" x14ac:dyDescent="0.25">
      <c r="A6286" s="295">
        <v>44198</v>
      </c>
      <c r="B6286" s="62" t="s">
        <v>8</v>
      </c>
      <c r="C6286" s="75" t="s">
        <v>205</v>
      </c>
      <c r="D6286" s="16">
        <v>3</v>
      </c>
    </row>
    <row r="6287" spans="1:4" x14ac:dyDescent="0.25">
      <c r="A6287" s="295">
        <v>44198</v>
      </c>
      <c r="B6287" s="62" t="s">
        <v>8</v>
      </c>
      <c r="C6287" s="75" t="s">
        <v>40</v>
      </c>
      <c r="D6287" s="16">
        <v>1</v>
      </c>
    </row>
    <row r="6288" spans="1:4" x14ac:dyDescent="0.25">
      <c r="A6288" s="295">
        <v>44198</v>
      </c>
      <c r="B6288" s="62" t="s">
        <v>8</v>
      </c>
      <c r="C6288" s="75" t="s">
        <v>8</v>
      </c>
      <c r="D6288" s="16">
        <v>65</v>
      </c>
    </row>
    <row r="6289" spans="1:4" x14ac:dyDescent="0.25">
      <c r="A6289" s="295">
        <v>44198</v>
      </c>
      <c r="B6289" s="62" t="s">
        <v>8</v>
      </c>
      <c r="C6289" s="75" t="s">
        <v>131</v>
      </c>
      <c r="D6289" s="16">
        <v>2</v>
      </c>
    </row>
    <row r="6290" spans="1:4" x14ac:dyDescent="0.25">
      <c r="A6290" s="295">
        <v>44198</v>
      </c>
      <c r="B6290" s="62" t="s">
        <v>8</v>
      </c>
      <c r="C6290" s="75" t="s">
        <v>595</v>
      </c>
      <c r="D6290" s="16">
        <v>1</v>
      </c>
    </row>
    <row r="6291" spans="1:4" x14ac:dyDescent="0.25">
      <c r="A6291" s="295">
        <v>44198</v>
      </c>
      <c r="B6291" s="62" t="s">
        <v>49</v>
      </c>
      <c r="C6291" s="62" t="s">
        <v>49</v>
      </c>
      <c r="D6291" s="16">
        <v>0</v>
      </c>
    </row>
    <row r="6292" spans="1:4" x14ac:dyDescent="0.25">
      <c r="A6292" s="295">
        <v>44198</v>
      </c>
      <c r="B6292" s="62" t="s">
        <v>50</v>
      </c>
      <c r="C6292" s="75" t="s">
        <v>368</v>
      </c>
      <c r="D6292" s="16">
        <v>3</v>
      </c>
    </row>
    <row r="6293" spans="1:4" x14ac:dyDescent="0.25">
      <c r="A6293" s="295">
        <v>44198</v>
      </c>
      <c r="B6293" s="62" t="s">
        <v>27</v>
      </c>
      <c r="C6293" s="75" t="s">
        <v>141</v>
      </c>
      <c r="D6293" s="16">
        <v>11</v>
      </c>
    </row>
    <row r="6294" spans="1:4" x14ac:dyDescent="0.25">
      <c r="A6294" s="295">
        <v>44198</v>
      </c>
      <c r="B6294" s="62" t="s">
        <v>27</v>
      </c>
      <c r="C6294" s="75" t="s">
        <v>235</v>
      </c>
      <c r="D6294" s="16">
        <v>3</v>
      </c>
    </row>
    <row r="6295" spans="1:4" x14ac:dyDescent="0.25">
      <c r="A6295" s="295">
        <v>44198</v>
      </c>
      <c r="B6295" s="62" t="s">
        <v>27</v>
      </c>
      <c r="C6295" s="75" t="s">
        <v>43</v>
      </c>
      <c r="D6295" s="16">
        <v>48</v>
      </c>
    </row>
    <row r="6296" spans="1:4" x14ac:dyDescent="0.25">
      <c r="A6296" s="295">
        <v>44198</v>
      </c>
      <c r="B6296" s="62" t="s">
        <v>27</v>
      </c>
      <c r="C6296" s="75" t="s">
        <v>711</v>
      </c>
      <c r="D6296" s="16">
        <v>1</v>
      </c>
    </row>
    <row r="6297" spans="1:4" x14ac:dyDescent="0.25">
      <c r="A6297" s="295">
        <v>44198</v>
      </c>
      <c r="B6297" s="62" t="s">
        <v>51</v>
      </c>
      <c r="C6297" s="62" t="s">
        <v>51</v>
      </c>
      <c r="D6297" s="16">
        <v>42</v>
      </c>
    </row>
    <row r="6298" spans="1:4" x14ac:dyDescent="0.25">
      <c r="A6298" s="295">
        <v>44198</v>
      </c>
      <c r="B6298" s="62" t="s">
        <v>10</v>
      </c>
      <c r="C6298" s="62" t="s">
        <v>10</v>
      </c>
      <c r="D6298" s="16">
        <v>17</v>
      </c>
    </row>
    <row r="6299" spans="1:4" x14ac:dyDescent="0.25">
      <c r="A6299" s="295">
        <v>44199</v>
      </c>
      <c r="B6299" s="62" t="s">
        <v>14</v>
      </c>
      <c r="C6299" s="62" t="s">
        <v>14</v>
      </c>
      <c r="D6299" s="1">
        <v>0</v>
      </c>
    </row>
    <row r="6300" spans="1:4" x14ac:dyDescent="0.25">
      <c r="A6300" s="295">
        <v>44199</v>
      </c>
      <c r="B6300" s="62" t="s">
        <v>20</v>
      </c>
      <c r="C6300" s="62" t="s">
        <v>20</v>
      </c>
      <c r="D6300" s="1">
        <v>0</v>
      </c>
    </row>
    <row r="6301" spans="1:4" x14ac:dyDescent="0.25">
      <c r="A6301" s="295">
        <v>44199</v>
      </c>
      <c r="B6301" s="62" t="s">
        <v>13</v>
      </c>
      <c r="C6301" s="62" t="s">
        <v>13</v>
      </c>
      <c r="D6301" s="1">
        <v>0</v>
      </c>
    </row>
    <row r="6302" spans="1:4" x14ac:dyDescent="0.25">
      <c r="A6302" s="295">
        <v>44199</v>
      </c>
      <c r="B6302" s="62" t="s">
        <v>24</v>
      </c>
      <c r="C6302" s="62" t="s">
        <v>24</v>
      </c>
      <c r="D6302" s="1">
        <v>0</v>
      </c>
    </row>
    <row r="6303" spans="1:4" x14ac:dyDescent="0.25">
      <c r="A6303" s="295">
        <v>44199</v>
      </c>
      <c r="B6303" s="62" t="s">
        <v>47</v>
      </c>
      <c r="C6303" s="62" t="s">
        <v>47</v>
      </c>
      <c r="D6303" s="1">
        <v>0</v>
      </c>
    </row>
    <row r="6304" spans="1:4" x14ac:dyDescent="0.25">
      <c r="A6304" s="295">
        <v>44199</v>
      </c>
      <c r="B6304" s="62" t="s">
        <v>48</v>
      </c>
      <c r="C6304" s="62" t="s">
        <v>48</v>
      </c>
      <c r="D6304" s="1">
        <v>0</v>
      </c>
    </row>
    <row r="6305" spans="1:4" x14ac:dyDescent="0.25">
      <c r="A6305" s="295">
        <v>44199</v>
      </c>
      <c r="B6305" s="62" t="s">
        <v>7</v>
      </c>
      <c r="C6305" s="62" t="s">
        <v>7</v>
      </c>
      <c r="D6305" s="1">
        <v>0</v>
      </c>
    </row>
    <row r="6306" spans="1:4" x14ac:dyDescent="0.25">
      <c r="A6306" s="295">
        <v>44199</v>
      </c>
      <c r="B6306" s="62" t="s">
        <v>9</v>
      </c>
      <c r="C6306" s="62" t="s">
        <v>9</v>
      </c>
      <c r="D6306" s="1">
        <v>0</v>
      </c>
    </row>
    <row r="6307" spans="1:4" x14ac:dyDescent="0.25">
      <c r="A6307" s="295">
        <v>44199</v>
      </c>
      <c r="B6307" s="62" t="s">
        <v>15</v>
      </c>
      <c r="C6307" s="62" t="s">
        <v>15</v>
      </c>
      <c r="D6307" s="1">
        <v>0</v>
      </c>
    </row>
    <row r="6308" spans="1:4" x14ac:dyDescent="0.25">
      <c r="A6308" s="295">
        <v>44199</v>
      </c>
      <c r="B6308" s="62" t="s">
        <v>11</v>
      </c>
      <c r="C6308" s="62" t="s">
        <v>11</v>
      </c>
      <c r="D6308" s="1">
        <v>0</v>
      </c>
    </row>
    <row r="6309" spans="1:4" x14ac:dyDescent="0.25">
      <c r="A6309" s="295">
        <v>44199</v>
      </c>
      <c r="B6309" s="62" t="s">
        <v>12</v>
      </c>
      <c r="C6309" s="62" t="s">
        <v>12</v>
      </c>
      <c r="D6309" s="1">
        <v>0</v>
      </c>
    </row>
    <row r="6310" spans="1:4" x14ac:dyDescent="0.25">
      <c r="A6310" s="295">
        <v>44199</v>
      </c>
      <c r="B6310" s="62" t="s">
        <v>8</v>
      </c>
      <c r="C6310" s="62" t="s">
        <v>8</v>
      </c>
      <c r="D6310" s="1">
        <v>0</v>
      </c>
    </row>
    <row r="6311" spans="1:4" x14ac:dyDescent="0.25">
      <c r="A6311" s="295">
        <v>44199</v>
      </c>
      <c r="B6311" s="62" t="s">
        <v>49</v>
      </c>
      <c r="C6311" s="62" t="s">
        <v>49</v>
      </c>
      <c r="D6311" s="1">
        <v>0</v>
      </c>
    </row>
    <row r="6312" spans="1:4" x14ac:dyDescent="0.25">
      <c r="A6312" s="295">
        <v>44199</v>
      </c>
      <c r="B6312" s="62" t="s">
        <v>50</v>
      </c>
      <c r="C6312" s="62" t="s">
        <v>50</v>
      </c>
      <c r="D6312" s="1">
        <v>0</v>
      </c>
    </row>
    <row r="6313" spans="1:4" x14ac:dyDescent="0.25">
      <c r="A6313" s="295">
        <v>44199</v>
      </c>
      <c r="B6313" s="62" t="s">
        <v>27</v>
      </c>
      <c r="C6313" s="62" t="s">
        <v>27</v>
      </c>
      <c r="D6313" s="1">
        <v>0</v>
      </c>
    </row>
    <row r="6314" spans="1:4" x14ac:dyDescent="0.25">
      <c r="A6314" s="295">
        <v>44199</v>
      </c>
      <c r="B6314" s="62" t="s">
        <v>51</v>
      </c>
      <c r="C6314" s="62" t="s">
        <v>51</v>
      </c>
      <c r="D6314" s="1">
        <v>0</v>
      </c>
    </row>
    <row r="6315" spans="1:4" x14ac:dyDescent="0.25">
      <c r="A6315" s="295">
        <v>44199</v>
      </c>
      <c r="B6315" s="62" t="s">
        <v>10</v>
      </c>
      <c r="C6315" s="62" t="s">
        <v>10</v>
      </c>
      <c r="D6315" s="1">
        <v>0</v>
      </c>
    </row>
    <row r="6316" spans="1:4" x14ac:dyDescent="0.25">
      <c r="A6316" s="295">
        <v>44200</v>
      </c>
      <c r="B6316" t="s">
        <v>14</v>
      </c>
      <c r="C6316" s="80" t="s">
        <v>14</v>
      </c>
      <c r="D6316" s="1">
        <v>50</v>
      </c>
    </row>
    <row r="6317" spans="1:4" x14ac:dyDescent="0.25">
      <c r="A6317" s="295">
        <v>44200</v>
      </c>
      <c r="B6317" s="23" t="s">
        <v>14</v>
      </c>
      <c r="C6317" s="80" t="s">
        <v>16</v>
      </c>
      <c r="D6317" s="1">
        <v>30</v>
      </c>
    </row>
    <row r="6318" spans="1:4" x14ac:dyDescent="0.25">
      <c r="A6318" s="295">
        <v>44200</v>
      </c>
      <c r="B6318" s="23" t="s">
        <v>14</v>
      </c>
      <c r="C6318" s="80" t="s">
        <v>86</v>
      </c>
      <c r="D6318" s="1">
        <v>1</v>
      </c>
    </row>
    <row r="6319" spans="1:4" x14ac:dyDescent="0.25">
      <c r="A6319" s="295">
        <v>44200</v>
      </c>
      <c r="B6319" t="s">
        <v>20</v>
      </c>
      <c r="C6319" s="80" t="s">
        <v>20</v>
      </c>
      <c r="D6319" s="1">
        <v>147</v>
      </c>
    </row>
    <row r="6320" spans="1:4" x14ac:dyDescent="0.25">
      <c r="A6320" s="295">
        <v>44200</v>
      </c>
      <c r="B6320" s="23" t="s">
        <v>20</v>
      </c>
      <c r="C6320" s="80" t="s">
        <v>680</v>
      </c>
      <c r="D6320" s="1">
        <v>1</v>
      </c>
    </row>
    <row r="6321" spans="1:4" x14ac:dyDescent="0.25">
      <c r="A6321" s="295">
        <v>44200</v>
      </c>
      <c r="B6321" t="s">
        <v>13</v>
      </c>
      <c r="C6321" s="80" t="s">
        <v>13</v>
      </c>
      <c r="D6321" s="1">
        <v>1</v>
      </c>
    </row>
    <row r="6322" spans="1:4" x14ac:dyDescent="0.25">
      <c r="A6322" s="295">
        <v>44200</v>
      </c>
      <c r="B6322" s="23" t="s">
        <v>13</v>
      </c>
      <c r="C6322" s="80" t="s">
        <v>226</v>
      </c>
      <c r="D6322" s="1">
        <v>5</v>
      </c>
    </row>
    <row r="6323" spans="1:4" x14ac:dyDescent="0.25">
      <c r="A6323" s="295">
        <v>44200</v>
      </c>
      <c r="B6323" t="s">
        <v>24</v>
      </c>
      <c r="C6323" s="80" t="s">
        <v>23</v>
      </c>
      <c r="D6323" s="1">
        <v>17</v>
      </c>
    </row>
    <row r="6324" spans="1:4" x14ac:dyDescent="0.25">
      <c r="A6324" s="295">
        <v>44200</v>
      </c>
      <c r="B6324" s="23" t="s">
        <v>24</v>
      </c>
      <c r="C6324" s="80" t="s">
        <v>24</v>
      </c>
      <c r="D6324" s="1">
        <v>2</v>
      </c>
    </row>
    <row r="6325" spans="1:4" x14ac:dyDescent="0.25">
      <c r="A6325" s="295">
        <v>44200</v>
      </c>
      <c r="B6325" s="23" t="s">
        <v>24</v>
      </c>
      <c r="C6325" s="80" t="s">
        <v>37</v>
      </c>
      <c r="D6325" s="1">
        <v>1</v>
      </c>
    </row>
    <row r="6326" spans="1:4" x14ac:dyDescent="0.25">
      <c r="A6326" s="295">
        <v>44200</v>
      </c>
      <c r="B6326" s="23" t="s">
        <v>24</v>
      </c>
      <c r="C6326" s="80" t="s">
        <v>36</v>
      </c>
      <c r="D6326" s="1">
        <v>1</v>
      </c>
    </row>
    <row r="6327" spans="1:4" x14ac:dyDescent="0.25">
      <c r="A6327" s="295">
        <v>44200</v>
      </c>
      <c r="B6327" t="s">
        <v>47</v>
      </c>
      <c r="C6327" s="80" t="s">
        <v>47</v>
      </c>
      <c r="D6327" s="1">
        <v>3</v>
      </c>
    </row>
    <row r="6328" spans="1:4" x14ac:dyDescent="0.25">
      <c r="A6328" s="295">
        <v>44200</v>
      </c>
      <c r="B6328" t="s">
        <v>48</v>
      </c>
      <c r="C6328" s="80" t="s">
        <v>48</v>
      </c>
      <c r="D6328" s="1">
        <v>6</v>
      </c>
    </row>
    <row r="6329" spans="1:4" x14ac:dyDescent="0.25">
      <c r="A6329" s="295">
        <v>44200</v>
      </c>
      <c r="B6329" t="s">
        <v>7</v>
      </c>
      <c r="C6329" s="80" t="s">
        <v>7</v>
      </c>
      <c r="D6329" s="1">
        <v>7</v>
      </c>
    </row>
    <row r="6330" spans="1:4" x14ac:dyDescent="0.25">
      <c r="A6330" s="295">
        <v>44200</v>
      </c>
      <c r="B6330" t="s">
        <v>9</v>
      </c>
      <c r="C6330" s="80" t="s">
        <v>613</v>
      </c>
      <c r="D6330" s="1">
        <v>4</v>
      </c>
    </row>
    <row r="6331" spans="1:4" x14ac:dyDescent="0.25">
      <c r="A6331" s="295">
        <v>44200</v>
      </c>
      <c r="B6331" s="23" t="s">
        <v>9</v>
      </c>
      <c r="C6331" s="80" t="s">
        <v>9</v>
      </c>
      <c r="D6331" s="1">
        <v>82</v>
      </c>
    </row>
    <row r="6332" spans="1:4" x14ac:dyDescent="0.25">
      <c r="A6332" s="295">
        <v>44200</v>
      </c>
      <c r="B6332" s="23" t="s">
        <v>9</v>
      </c>
      <c r="C6332" s="80" t="s">
        <v>710</v>
      </c>
      <c r="D6332" s="1">
        <v>1</v>
      </c>
    </row>
    <row r="6333" spans="1:4" x14ac:dyDescent="0.25">
      <c r="A6333" s="295">
        <v>44200</v>
      </c>
      <c r="B6333" s="23" t="s">
        <v>9</v>
      </c>
      <c r="C6333" s="80" t="s">
        <v>17</v>
      </c>
      <c r="D6333" s="1">
        <v>3</v>
      </c>
    </row>
    <row r="6334" spans="1:4" x14ac:dyDescent="0.25">
      <c r="A6334" s="295">
        <v>44200</v>
      </c>
      <c r="B6334" s="23" t="s">
        <v>9</v>
      </c>
      <c r="C6334" s="80" t="s">
        <v>149</v>
      </c>
      <c r="D6334" s="1">
        <v>1</v>
      </c>
    </row>
    <row r="6335" spans="1:4" x14ac:dyDescent="0.25">
      <c r="A6335" s="295">
        <v>44200</v>
      </c>
      <c r="B6335" s="23" t="s">
        <v>9</v>
      </c>
      <c r="C6335" s="80" t="s">
        <v>145</v>
      </c>
      <c r="D6335" s="1">
        <v>1</v>
      </c>
    </row>
    <row r="6336" spans="1:4" x14ac:dyDescent="0.25">
      <c r="A6336" s="295">
        <v>44200</v>
      </c>
      <c r="B6336" t="s">
        <v>15</v>
      </c>
      <c r="C6336" s="80" t="s">
        <v>285</v>
      </c>
      <c r="D6336" s="1">
        <v>1</v>
      </c>
    </row>
    <row r="6337" spans="1:4" x14ac:dyDescent="0.25">
      <c r="A6337" s="295">
        <v>44200</v>
      </c>
      <c r="B6337" t="s">
        <v>11</v>
      </c>
      <c r="C6337" s="80" t="s">
        <v>336</v>
      </c>
      <c r="D6337" s="1">
        <v>5</v>
      </c>
    </row>
    <row r="6338" spans="1:4" x14ac:dyDescent="0.25">
      <c r="A6338" s="295">
        <v>44200</v>
      </c>
      <c r="B6338" s="23" t="s">
        <v>11</v>
      </c>
      <c r="C6338" s="80" t="s">
        <v>11</v>
      </c>
      <c r="D6338" s="1">
        <v>18</v>
      </c>
    </row>
    <row r="6339" spans="1:4" x14ac:dyDescent="0.25">
      <c r="A6339" s="295">
        <v>44200</v>
      </c>
      <c r="B6339" s="23" t="s">
        <v>11</v>
      </c>
      <c r="C6339" s="80" t="s">
        <v>764</v>
      </c>
      <c r="D6339" s="1">
        <v>1</v>
      </c>
    </row>
    <row r="6340" spans="1:4" x14ac:dyDescent="0.25">
      <c r="A6340" s="295">
        <v>44200</v>
      </c>
      <c r="B6340" t="s">
        <v>12</v>
      </c>
      <c r="C6340" s="80" t="s">
        <v>1032</v>
      </c>
      <c r="D6340" s="1">
        <v>1</v>
      </c>
    </row>
    <row r="6341" spans="1:4" x14ac:dyDescent="0.25">
      <c r="A6341" s="295">
        <v>44200</v>
      </c>
      <c r="B6341" s="23" t="s">
        <v>12</v>
      </c>
      <c r="C6341" s="80" t="s">
        <v>117</v>
      </c>
      <c r="D6341" s="1">
        <v>5</v>
      </c>
    </row>
    <row r="6342" spans="1:4" x14ac:dyDescent="0.25">
      <c r="A6342" s="295">
        <v>44200</v>
      </c>
      <c r="B6342" s="23" t="s">
        <v>12</v>
      </c>
      <c r="C6342" s="80" t="s">
        <v>12</v>
      </c>
      <c r="D6342" s="1">
        <v>2</v>
      </c>
    </row>
    <row r="6343" spans="1:4" x14ac:dyDescent="0.25">
      <c r="A6343" s="295">
        <v>44200</v>
      </c>
      <c r="B6343" t="s">
        <v>8</v>
      </c>
      <c r="C6343" s="80" t="s">
        <v>59</v>
      </c>
      <c r="D6343" s="1">
        <v>4</v>
      </c>
    </row>
    <row r="6344" spans="1:4" x14ac:dyDescent="0.25">
      <c r="A6344" s="295">
        <v>44200</v>
      </c>
      <c r="B6344" s="23" t="s">
        <v>8</v>
      </c>
      <c r="C6344" s="80" t="s">
        <v>134</v>
      </c>
      <c r="D6344" s="1">
        <v>1</v>
      </c>
    </row>
    <row r="6345" spans="1:4" x14ac:dyDescent="0.25">
      <c r="A6345" s="295">
        <v>44200</v>
      </c>
      <c r="B6345" s="23" t="s">
        <v>8</v>
      </c>
      <c r="C6345" s="80" t="s">
        <v>40</v>
      </c>
      <c r="D6345" s="1">
        <v>1</v>
      </c>
    </row>
    <row r="6346" spans="1:4" x14ac:dyDescent="0.25">
      <c r="A6346" s="295">
        <v>44200</v>
      </c>
      <c r="B6346" s="23" t="s">
        <v>8</v>
      </c>
      <c r="C6346" s="80" t="s">
        <v>8</v>
      </c>
      <c r="D6346" s="1">
        <v>34</v>
      </c>
    </row>
    <row r="6347" spans="1:4" x14ac:dyDescent="0.25">
      <c r="A6347" s="295">
        <v>44200</v>
      </c>
      <c r="B6347" s="23" t="s">
        <v>8</v>
      </c>
      <c r="C6347" s="80" t="s">
        <v>31</v>
      </c>
      <c r="D6347" s="1">
        <v>1</v>
      </c>
    </row>
    <row r="6348" spans="1:4" x14ac:dyDescent="0.25">
      <c r="A6348" s="295">
        <v>44200</v>
      </c>
      <c r="B6348" s="23" t="s">
        <v>8</v>
      </c>
      <c r="C6348" s="80" t="s">
        <v>112</v>
      </c>
      <c r="D6348" s="1">
        <v>6</v>
      </c>
    </row>
    <row r="6349" spans="1:4" x14ac:dyDescent="0.25">
      <c r="A6349" s="295">
        <v>44200</v>
      </c>
      <c r="B6349" t="s">
        <v>49</v>
      </c>
      <c r="C6349" s="23" t="s">
        <v>49</v>
      </c>
      <c r="D6349" s="1">
        <v>8</v>
      </c>
    </row>
    <row r="6350" spans="1:4" x14ac:dyDescent="0.25">
      <c r="A6350" s="295">
        <v>44200</v>
      </c>
      <c r="B6350" t="s">
        <v>50</v>
      </c>
      <c r="C6350" s="93" t="s">
        <v>368</v>
      </c>
      <c r="D6350" s="1">
        <v>2</v>
      </c>
    </row>
    <row r="6351" spans="1:4" x14ac:dyDescent="0.25">
      <c r="A6351" s="295">
        <v>44200</v>
      </c>
      <c r="B6351" t="s">
        <v>27</v>
      </c>
      <c r="C6351" s="93" t="s">
        <v>141</v>
      </c>
      <c r="D6351" s="1">
        <v>8</v>
      </c>
    </row>
    <row r="6352" spans="1:4" x14ac:dyDescent="0.25">
      <c r="A6352" s="295">
        <v>44200</v>
      </c>
      <c r="B6352" s="23" t="s">
        <v>27</v>
      </c>
      <c r="C6352" s="93" t="s">
        <v>235</v>
      </c>
      <c r="D6352" s="1">
        <v>1</v>
      </c>
    </row>
    <row r="6353" spans="1:4" x14ac:dyDescent="0.25">
      <c r="A6353" s="295">
        <v>44200</v>
      </c>
      <c r="B6353" s="23" t="s">
        <v>27</v>
      </c>
      <c r="C6353" s="93" t="s">
        <v>43</v>
      </c>
      <c r="D6353" s="1">
        <v>28</v>
      </c>
    </row>
    <row r="6354" spans="1:4" x14ac:dyDescent="0.25">
      <c r="A6354" s="295">
        <v>44200</v>
      </c>
      <c r="B6354" s="23" t="s">
        <v>27</v>
      </c>
      <c r="C6354" s="93" t="s">
        <v>28</v>
      </c>
      <c r="D6354" s="1">
        <v>1</v>
      </c>
    </row>
    <row r="6355" spans="1:4" x14ac:dyDescent="0.25">
      <c r="A6355" s="295">
        <v>44200</v>
      </c>
      <c r="B6355" t="s">
        <v>51</v>
      </c>
      <c r="C6355" s="23" t="s">
        <v>51</v>
      </c>
      <c r="D6355" s="1">
        <v>13</v>
      </c>
    </row>
    <row r="6356" spans="1:4" x14ac:dyDescent="0.25">
      <c r="A6356" s="295">
        <v>44200</v>
      </c>
      <c r="B6356" t="s">
        <v>10</v>
      </c>
      <c r="C6356" s="23" t="s">
        <v>10</v>
      </c>
      <c r="D6356" s="1">
        <v>14</v>
      </c>
    </row>
    <row r="6357" spans="1:4" x14ac:dyDescent="0.25">
      <c r="A6357" s="295">
        <v>44201</v>
      </c>
      <c r="B6357" t="s">
        <v>14</v>
      </c>
      <c r="C6357" t="s">
        <v>14</v>
      </c>
      <c r="D6357" s="1">
        <v>9</v>
      </c>
    </row>
    <row r="6358" spans="1:4" x14ac:dyDescent="0.25">
      <c r="A6358" s="295">
        <v>44201</v>
      </c>
      <c r="B6358" s="23" t="s">
        <v>14</v>
      </c>
      <c r="C6358" t="s">
        <v>16</v>
      </c>
      <c r="D6358" s="1">
        <v>8</v>
      </c>
    </row>
    <row r="6359" spans="1:4" x14ac:dyDescent="0.25">
      <c r="A6359" s="295">
        <v>44201</v>
      </c>
      <c r="B6359" s="23" t="s">
        <v>14</v>
      </c>
      <c r="C6359" t="s">
        <v>809</v>
      </c>
      <c r="D6359" s="1">
        <v>2</v>
      </c>
    </row>
    <row r="6360" spans="1:4" x14ac:dyDescent="0.25">
      <c r="A6360" s="295">
        <v>44201</v>
      </c>
      <c r="B6360" s="23" t="s">
        <v>14</v>
      </c>
      <c r="C6360" t="s">
        <v>86</v>
      </c>
      <c r="D6360" s="1">
        <v>1</v>
      </c>
    </row>
    <row r="6361" spans="1:4" x14ac:dyDescent="0.25">
      <c r="A6361" s="295">
        <v>44201</v>
      </c>
      <c r="B6361" s="62" t="s">
        <v>20</v>
      </c>
      <c r="C6361" t="s">
        <v>1033</v>
      </c>
      <c r="D6361" s="1">
        <v>1</v>
      </c>
    </row>
    <row r="6362" spans="1:4" x14ac:dyDescent="0.25">
      <c r="A6362" s="295">
        <v>44201</v>
      </c>
      <c r="B6362" s="62" t="s">
        <v>20</v>
      </c>
      <c r="C6362" t="s">
        <v>855</v>
      </c>
      <c r="D6362" s="1">
        <v>1</v>
      </c>
    </row>
    <row r="6363" spans="1:4" x14ac:dyDescent="0.25">
      <c r="A6363" s="295">
        <v>44201</v>
      </c>
      <c r="B6363" s="62" t="s">
        <v>20</v>
      </c>
      <c r="C6363" t="s">
        <v>20</v>
      </c>
      <c r="D6363" s="1">
        <v>65</v>
      </c>
    </row>
    <row r="6364" spans="1:4" x14ac:dyDescent="0.25">
      <c r="A6364" s="295">
        <v>44201</v>
      </c>
      <c r="B6364" s="62" t="s">
        <v>20</v>
      </c>
      <c r="C6364" t="s">
        <v>366</v>
      </c>
      <c r="D6364" s="1">
        <v>1</v>
      </c>
    </row>
    <row r="6365" spans="1:4" x14ac:dyDescent="0.25">
      <c r="A6365" s="295">
        <v>44201</v>
      </c>
      <c r="B6365" s="62" t="s">
        <v>20</v>
      </c>
      <c r="C6365" t="s">
        <v>652</v>
      </c>
      <c r="D6365" s="1">
        <v>1</v>
      </c>
    </row>
    <row r="6366" spans="1:4" x14ac:dyDescent="0.25">
      <c r="A6366" s="295">
        <v>44201</v>
      </c>
      <c r="B6366" s="240" t="s">
        <v>13</v>
      </c>
      <c r="C6366" t="s">
        <v>226</v>
      </c>
      <c r="D6366" s="1">
        <v>1</v>
      </c>
    </row>
    <row r="6367" spans="1:4" x14ac:dyDescent="0.25">
      <c r="A6367" s="295">
        <v>44201</v>
      </c>
      <c r="B6367" s="62" t="s">
        <v>24</v>
      </c>
      <c r="C6367" s="62" t="s">
        <v>23</v>
      </c>
      <c r="D6367" s="16">
        <v>16</v>
      </c>
    </row>
    <row r="6368" spans="1:4" x14ac:dyDescent="0.25">
      <c r="A6368" s="295">
        <v>44201</v>
      </c>
      <c r="B6368" s="62" t="s">
        <v>24</v>
      </c>
      <c r="C6368" s="62" t="s">
        <v>36</v>
      </c>
      <c r="D6368" s="16">
        <v>1</v>
      </c>
    </row>
    <row r="6369" spans="1:4" x14ac:dyDescent="0.25">
      <c r="A6369" s="295">
        <v>44201</v>
      </c>
      <c r="B6369" s="62" t="s">
        <v>47</v>
      </c>
      <c r="C6369" s="62" t="s">
        <v>47</v>
      </c>
      <c r="D6369" s="16">
        <v>3</v>
      </c>
    </row>
    <row r="6370" spans="1:4" x14ac:dyDescent="0.25">
      <c r="A6370" s="295">
        <v>44201</v>
      </c>
      <c r="B6370" s="62" t="s">
        <v>48</v>
      </c>
      <c r="C6370" s="62" t="s">
        <v>48</v>
      </c>
      <c r="D6370" s="16">
        <v>1</v>
      </c>
    </row>
    <row r="6371" spans="1:4" x14ac:dyDescent="0.25">
      <c r="A6371" s="295">
        <v>44201</v>
      </c>
      <c r="B6371" s="62" t="s">
        <v>7</v>
      </c>
      <c r="C6371" s="62" t="s">
        <v>7</v>
      </c>
      <c r="D6371" s="16">
        <v>0</v>
      </c>
    </row>
    <row r="6372" spans="1:4" x14ac:dyDescent="0.25">
      <c r="A6372" s="295">
        <v>44201</v>
      </c>
      <c r="B6372" s="62" t="s">
        <v>9</v>
      </c>
      <c r="C6372" s="62" t="s">
        <v>613</v>
      </c>
      <c r="D6372" s="16">
        <v>1</v>
      </c>
    </row>
    <row r="6373" spans="1:4" x14ac:dyDescent="0.25">
      <c r="A6373" s="295">
        <v>44201</v>
      </c>
      <c r="B6373" s="62" t="s">
        <v>9</v>
      </c>
      <c r="C6373" s="62" t="s">
        <v>1029</v>
      </c>
      <c r="D6373" s="16">
        <v>2</v>
      </c>
    </row>
    <row r="6374" spans="1:4" x14ac:dyDescent="0.25">
      <c r="A6374" s="295">
        <v>44201</v>
      </c>
      <c r="B6374" s="62" t="s">
        <v>9</v>
      </c>
      <c r="C6374" s="62" t="s">
        <v>9</v>
      </c>
      <c r="D6374" s="16">
        <v>51</v>
      </c>
    </row>
    <row r="6375" spans="1:4" x14ac:dyDescent="0.25">
      <c r="A6375" s="295">
        <v>44201</v>
      </c>
      <c r="B6375" s="62" t="s">
        <v>9</v>
      </c>
      <c r="C6375" s="75" t="s">
        <v>149</v>
      </c>
      <c r="D6375" s="16">
        <v>2</v>
      </c>
    </row>
    <row r="6376" spans="1:4" x14ac:dyDescent="0.25">
      <c r="A6376" s="295">
        <v>44201</v>
      </c>
      <c r="B6376" s="62" t="s">
        <v>15</v>
      </c>
      <c r="C6376" s="75" t="s">
        <v>285</v>
      </c>
      <c r="D6376" s="16">
        <v>1</v>
      </c>
    </row>
    <row r="6377" spans="1:4" x14ac:dyDescent="0.25">
      <c r="A6377" s="295">
        <v>44201</v>
      </c>
      <c r="B6377" s="62" t="s">
        <v>11</v>
      </c>
      <c r="C6377" s="75" t="s">
        <v>65</v>
      </c>
      <c r="D6377" s="16">
        <v>3</v>
      </c>
    </row>
    <row r="6378" spans="1:4" x14ac:dyDescent="0.25">
      <c r="A6378" s="295">
        <v>44201</v>
      </c>
      <c r="B6378" s="62" t="s">
        <v>11</v>
      </c>
      <c r="C6378" s="75" t="s">
        <v>336</v>
      </c>
      <c r="D6378" s="16">
        <v>5</v>
      </c>
    </row>
    <row r="6379" spans="1:4" x14ac:dyDescent="0.25">
      <c r="A6379" s="295">
        <v>44201</v>
      </c>
      <c r="B6379" s="62" t="s">
        <v>11</v>
      </c>
      <c r="C6379" s="75" t="s">
        <v>11</v>
      </c>
      <c r="D6379" s="16">
        <v>18</v>
      </c>
    </row>
    <row r="6380" spans="1:4" x14ac:dyDescent="0.25">
      <c r="A6380" s="295">
        <v>44201</v>
      </c>
      <c r="B6380" s="62" t="s">
        <v>11</v>
      </c>
      <c r="C6380" s="75" t="s">
        <v>135</v>
      </c>
      <c r="D6380" s="16">
        <v>1</v>
      </c>
    </row>
    <row r="6381" spans="1:4" x14ac:dyDescent="0.25">
      <c r="A6381" s="295">
        <v>44201</v>
      </c>
      <c r="B6381" s="62" t="s">
        <v>12</v>
      </c>
      <c r="C6381" s="75" t="s">
        <v>117</v>
      </c>
      <c r="D6381" s="16">
        <v>6</v>
      </c>
    </row>
    <row r="6382" spans="1:4" x14ac:dyDescent="0.25">
      <c r="A6382" s="295">
        <v>44201</v>
      </c>
      <c r="B6382" s="62" t="s">
        <v>12</v>
      </c>
      <c r="C6382" s="75" t="s">
        <v>12</v>
      </c>
      <c r="D6382" s="16">
        <v>3</v>
      </c>
    </row>
    <row r="6383" spans="1:4" x14ac:dyDescent="0.25">
      <c r="A6383" s="295">
        <v>44201</v>
      </c>
      <c r="B6383" s="62" t="s">
        <v>8</v>
      </c>
      <c r="C6383" s="75" t="s">
        <v>74</v>
      </c>
      <c r="D6383" s="16">
        <v>6</v>
      </c>
    </row>
    <row r="6384" spans="1:4" x14ac:dyDescent="0.25">
      <c r="A6384" s="295">
        <v>44201</v>
      </c>
      <c r="B6384" s="62" t="s">
        <v>8</v>
      </c>
      <c r="C6384" s="75" t="s">
        <v>230</v>
      </c>
      <c r="D6384" s="16">
        <v>4</v>
      </c>
    </row>
    <row r="6385" spans="1:4" x14ac:dyDescent="0.25">
      <c r="A6385" s="295">
        <v>44201</v>
      </c>
      <c r="B6385" s="62" t="s">
        <v>8</v>
      </c>
      <c r="C6385" s="75" t="s">
        <v>940</v>
      </c>
      <c r="D6385" s="16">
        <v>1</v>
      </c>
    </row>
    <row r="6386" spans="1:4" x14ac:dyDescent="0.25">
      <c r="A6386" s="295">
        <v>44201</v>
      </c>
      <c r="B6386" s="62" t="s">
        <v>8</v>
      </c>
      <c r="C6386" s="75" t="s">
        <v>59</v>
      </c>
      <c r="D6386" s="16">
        <v>9</v>
      </c>
    </row>
    <row r="6387" spans="1:4" x14ac:dyDescent="0.25">
      <c r="A6387" s="295">
        <v>44201</v>
      </c>
      <c r="B6387" s="62" t="s">
        <v>8</v>
      </c>
      <c r="C6387" s="75" t="s">
        <v>142</v>
      </c>
      <c r="D6387" s="16">
        <v>2</v>
      </c>
    </row>
    <row r="6388" spans="1:4" x14ac:dyDescent="0.25">
      <c r="A6388" s="295">
        <v>44201</v>
      </c>
      <c r="B6388" s="62" t="s">
        <v>8</v>
      </c>
      <c r="C6388" s="75" t="s">
        <v>134</v>
      </c>
      <c r="D6388" s="16">
        <v>1</v>
      </c>
    </row>
    <row r="6389" spans="1:4" x14ac:dyDescent="0.25">
      <c r="A6389" s="295">
        <v>44201</v>
      </c>
      <c r="B6389" s="62" t="s">
        <v>8</v>
      </c>
      <c r="C6389" s="75" t="s">
        <v>205</v>
      </c>
      <c r="D6389" s="16">
        <v>7</v>
      </c>
    </row>
    <row r="6390" spans="1:4" x14ac:dyDescent="0.25">
      <c r="A6390" s="295">
        <v>44201</v>
      </c>
      <c r="B6390" s="62" t="s">
        <v>8</v>
      </c>
      <c r="C6390" s="75" t="s">
        <v>40</v>
      </c>
      <c r="D6390" s="16">
        <v>5</v>
      </c>
    </row>
    <row r="6391" spans="1:4" x14ac:dyDescent="0.25">
      <c r="A6391" s="295">
        <v>44201</v>
      </c>
      <c r="B6391" s="62" t="s">
        <v>8</v>
      </c>
      <c r="C6391" s="75" t="s">
        <v>8</v>
      </c>
      <c r="D6391" s="16">
        <v>67</v>
      </c>
    </row>
    <row r="6392" spans="1:4" x14ac:dyDescent="0.25">
      <c r="A6392" s="295">
        <v>44201</v>
      </c>
      <c r="B6392" s="62" t="s">
        <v>8</v>
      </c>
      <c r="C6392" s="75" t="s">
        <v>31</v>
      </c>
      <c r="D6392" s="16">
        <v>4</v>
      </c>
    </row>
    <row r="6393" spans="1:4" x14ac:dyDescent="0.25">
      <c r="A6393" s="295">
        <v>44201</v>
      </c>
      <c r="B6393" s="62" t="s">
        <v>8</v>
      </c>
      <c r="C6393" s="75" t="s">
        <v>131</v>
      </c>
      <c r="D6393" s="16">
        <v>1</v>
      </c>
    </row>
    <row r="6394" spans="1:4" x14ac:dyDescent="0.25">
      <c r="A6394" s="295">
        <v>44201</v>
      </c>
      <c r="B6394" s="62" t="s">
        <v>49</v>
      </c>
      <c r="C6394" s="75" t="s">
        <v>215</v>
      </c>
      <c r="D6394" s="16">
        <v>1</v>
      </c>
    </row>
    <row r="6395" spans="1:4" x14ac:dyDescent="0.25">
      <c r="A6395" s="295">
        <v>44201</v>
      </c>
      <c r="B6395" s="62" t="s">
        <v>49</v>
      </c>
      <c r="C6395" s="62" t="s">
        <v>49</v>
      </c>
      <c r="D6395" s="16">
        <v>6</v>
      </c>
    </row>
    <row r="6396" spans="1:4" x14ac:dyDescent="0.25">
      <c r="A6396" s="295">
        <v>44201</v>
      </c>
      <c r="B6396" s="62" t="s">
        <v>50</v>
      </c>
      <c r="C6396" s="75" t="s">
        <v>232</v>
      </c>
      <c r="D6396" s="16">
        <v>1</v>
      </c>
    </row>
    <row r="6397" spans="1:4" x14ac:dyDescent="0.25">
      <c r="A6397" s="295">
        <v>44201</v>
      </c>
      <c r="B6397" s="62" t="s">
        <v>50</v>
      </c>
      <c r="C6397" s="75" t="s">
        <v>368</v>
      </c>
      <c r="D6397" s="16">
        <v>6</v>
      </c>
    </row>
    <row r="6398" spans="1:4" x14ac:dyDescent="0.25">
      <c r="A6398" s="295">
        <v>44201</v>
      </c>
      <c r="B6398" s="62" t="s">
        <v>27</v>
      </c>
      <c r="C6398" s="75" t="s">
        <v>141</v>
      </c>
      <c r="D6398" s="16">
        <v>1</v>
      </c>
    </row>
    <row r="6399" spans="1:4" x14ac:dyDescent="0.25">
      <c r="A6399" s="295">
        <v>44201</v>
      </c>
      <c r="B6399" s="62" t="s">
        <v>27</v>
      </c>
      <c r="C6399" s="75" t="s">
        <v>43</v>
      </c>
      <c r="D6399" s="16">
        <v>41</v>
      </c>
    </row>
    <row r="6400" spans="1:4" x14ac:dyDescent="0.25">
      <c r="A6400" s="295">
        <v>44201</v>
      </c>
      <c r="B6400" s="62" t="s">
        <v>27</v>
      </c>
      <c r="C6400" s="75" t="s">
        <v>949</v>
      </c>
      <c r="D6400" s="16">
        <v>1</v>
      </c>
    </row>
    <row r="6401" spans="1:4" x14ac:dyDescent="0.25">
      <c r="A6401" s="295">
        <v>44201</v>
      </c>
      <c r="B6401" s="62" t="s">
        <v>27</v>
      </c>
      <c r="C6401" s="75" t="s">
        <v>956</v>
      </c>
      <c r="D6401" s="16">
        <v>1</v>
      </c>
    </row>
    <row r="6402" spans="1:4" x14ac:dyDescent="0.25">
      <c r="A6402" s="295">
        <v>44201</v>
      </c>
      <c r="B6402" s="62" t="s">
        <v>51</v>
      </c>
      <c r="C6402" s="62" t="s">
        <v>51</v>
      </c>
      <c r="D6402" s="16">
        <v>4</v>
      </c>
    </row>
    <row r="6403" spans="1:4" x14ac:dyDescent="0.25">
      <c r="A6403" s="295">
        <v>44201</v>
      </c>
      <c r="B6403" s="62" t="s">
        <v>10</v>
      </c>
      <c r="C6403" s="62" t="s">
        <v>10</v>
      </c>
      <c r="D6403" s="16">
        <v>13</v>
      </c>
    </row>
    <row r="6404" spans="1:4" x14ac:dyDescent="0.25">
      <c r="A6404" s="303">
        <v>44202</v>
      </c>
      <c r="B6404" s="75" t="s">
        <v>14</v>
      </c>
      <c r="C6404" s="75" t="s">
        <v>224</v>
      </c>
      <c r="D6404" s="16">
        <v>2</v>
      </c>
    </row>
    <row r="6405" spans="1:4" x14ac:dyDescent="0.25">
      <c r="A6405" s="69">
        <v>44202</v>
      </c>
      <c r="B6405" s="75" t="s">
        <v>14</v>
      </c>
      <c r="C6405" s="75" t="s">
        <v>14</v>
      </c>
      <c r="D6405" s="16">
        <v>19</v>
      </c>
    </row>
    <row r="6406" spans="1:4" x14ac:dyDescent="0.25">
      <c r="A6406" s="69">
        <v>44202</v>
      </c>
      <c r="B6406" s="75" t="s">
        <v>14</v>
      </c>
      <c r="C6406" s="75" t="s">
        <v>16</v>
      </c>
      <c r="D6406" s="16">
        <v>15</v>
      </c>
    </row>
    <row r="6407" spans="1:4" x14ac:dyDescent="0.25">
      <c r="A6407" s="69">
        <v>44202</v>
      </c>
      <c r="B6407" s="75" t="s">
        <v>14</v>
      </c>
      <c r="C6407" s="75" t="s">
        <v>86</v>
      </c>
      <c r="D6407" s="16">
        <v>7</v>
      </c>
    </row>
    <row r="6408" spans="1:4" x14ac:dyDescent="0.25">
      <c r="A6408" s="69">
        <v>44202</v>
      </c>
      <c r="B6408" s="62" t="s">
        <v>20</v>
      </c>
      <c r="C6408" s="75" t="s">
        <v>855</v>
      </c>
      <c r="D6408" s="16">
        <v>1</v>
      </c>
    </row>
    <row r="6409" spans="1:4" x14ac:dyDescent="0.25">
      <c r="A6409" s="69">
        <v>44202</v>
      </c>
      <c r="B6409" s="62" t="s">
        <v>20</v>
      </c>
      <c r="C6409" s="75" t="s">
        <v>20</v>
      </c>
      <c r="D6409" s="16">
        <v>156</v>
      </c>
    </row>
    <row r="6410" spans="1:4" x14ac:dyDescent="0.25">
      <c r="A6410" s="69">
        <v>44202</v>
      </c>
      <c r="B6410" s="62" t="s">
        <v>20</v>
      </c>
      <c r="C6410" s="75" t="s">
        <v>680</v>
      </c>
      <c r="D6410" s="16">
        <v>3</v>
      </c>
    </row>
    <row r="6411" spans="1:4" x14ac:dyDescent="0.25">
      <c r="A6411" s="69">
        <v>44202</v>
      </c>
      <c r="B6411" s="62" t="s">
        <v>20</v>
      </c>
      <c r="C6411" s="75" t="s">
        <v>366</v>
      </c>
      <c r="D6411" s="16">
        <v>2</v>
      </c>
    </row>
    <row r="6412" spans="1:4" x14ac:dyDescent="0.25">
      <c r="A6412" s="69">
        <v>44202</v>
      </c>
      <c r="B6412" s="62" t="s">
        <v>20</v>
      </c>
      <c r="C6412" s="75" t="s">
        <v>713</v>
      </c>
      <c r="D6412" s="16">
        <v>1</v>
      </c>
    </row>
    <row r="6413" spans="1:4" x14ac:dyDescent="0.25">
      <c r="A6413" s="69">
        <v>44202</v>
      </c>
      <c r="B6413" s="62" t="s">
        <v>13</v>
      </c>
      <c r="C6413" s="75" t="s">
        <v>225</v>
      </c>
      <c r="D6413" s="16">
        <v>1</v>
      </c>
    </row>
    <row r="6414" spans="1:4" x14ac:dyDescent="0.25">
      <c r="A6414" s="69">
        <v>44202</v>
      </c>
      <c r="B6414" s="62" t="s">
        <v>13</v>
      </c>
      <c r="C6414" s="75" t="s">
        <v>13</v>
      </c>
      <c r="D6414" s="16">
        <v>1</v>
      </c>
    </row>
    <row r="6415" spans="1:4" x14ac:dyDescent="0.25">
      <c r="A6415" s="69">
        <v>44202</v>
      </c>
      <c r="B6415" s="62" t="s">
        <v>13</v>
      </c>
      <c r="C6415" s="75" t="s">
        <v>226</v>
      </c>
      <c r="D6415" s="16">
        <v>4</v>
      </c>
    </row>
    <row r="6416" spans="1:4" x14ac:dyDescent="0.25">
      <c r="A6416" s="69">
        <v>44202</v>
      </c>
      <c r="B6416" s="62" t="s">
        <v>13</v>
      </c>
      <c r="C6416" s="75" t="s">
        <v>223</v>
      </c>
      <c r="D6416" s="16">
        <v>2</v>
      </c>
    </row>
    <row r="6417" spans="1:4" x14ac:dyDescent="0.25">
      <c r="A6417" s="69">
        <v>44202</v>
      </c>
      <c r="B6417" s="62" t="s">
        <v>24</v>
      </c>
      <c r="C6417" s="75" t="s">
        <v>23</v>
      </c>
      <c r="D6417" s="16">
        <v>34</v>
      </c>
    </row>
    <row r="6418" spans="1:4" x14ac:dyDescent="0.25">
      <c r="A6418" s="69">
        <v>44202</v>
      </c>
      <c r="B6418" s="62" t="s">
        <v>24</v>
      </c>
      <c r="C6418" s="75" t="s">
        <v>24</v>
      </c>
      <c r="D6418" s="16">
        <v>6</v>
      </c>
    </row>
    <row r="6419" spans="1:4" x14ac:dyDescent="0.25">
      <c r="A6419" s="69">
        <v>44202</v>
      </c>
      <c r="B6419" s="62" t="s">
        <v>24</v>
      </c>
      <c r="C6419" s="75" t="s">
        <v>765</v>
      </c>
      <c r="D6419" s="16">
        <v>2</v>
      </c>
    </row>
    <row r="6420" spans="1:4" x14ac:dyDescent="0.25">
      <c r="A6420" s="69">
        <v>44202</v>
      </c>
      <c r="B6420" s="62" t="s">
        <v>24</v>
      </c>
      <c r="C6420" s="75" t="s">
        <v>37</v>
      </c>
      <c r="D6420" s="16">
        <v>1</v>
      </c>
    </row>
    <row r="6421" spans="1:4" x14ac:dyDescent="0.25">
      <c r="A6421" s="69">
        <v>44202</v>
      </c>
      <c r="B6421" s="62" t="s">
        <v>24</v>
      </c>
      <c r="C6421" s="75" t="s">
        <v>36</v>
      </c>
      <c r="D6421" s="16">
        <v>1</v>
      </c>
    </row>
    <row r="6422" spans="1:4" x14ac:dyDescent="0.25">
      <c r="A6422" s="69">
        <v>44202</v>
      </c>
      <c r="B6422" s="62" t="s">
        <v>47</v>
      </c>
      <c r="C6422" s="75" t="s">
        <v>47</v>
      </c>
      <c r="D6422" s="16">
        <v>1</v>
      </c>
    </row>
    <row r="6423" spans="1:4" x14ac:dyDescent="0.25">
      <c r="A6423" s="69">
        <v>44202</v>
      </c>
      <c r="B6423" s="62" t="s">
        <v>47</v>
      </c>
      <c r="C6423" s="75" t="s">
        <v>934</v>
      </c>
      <c r="D6423" s="16">
        <v>1</v>
      </c>
    </row>
    <row r="6424" spans="1:4" x14ac:dyDescent="0.25">
      <c r="A6424" s="69">
        <v>44202</v>
      </c>
      <c r="B6424" s="62" t="s">
        <v>48</v>
      </c>
      <c r="C6424" s="75" t="s">
        <v>48</v>
      </c>
      <c r="D6424" s="16">
        <v>12</v>
      </c>
    </row>
    <row r="6425" spans="1:4" x14ac:dyDescent="0.25">
      <c r="A6425" s="69">
        <v>44202</v>
      </c>
      <c r="B6425" s="62" t="s">
        <v>7</v>
      </c>
      <c r="C6425" s="75" t="s">
        <v>116</v>
      </c>
      <c r="D6425" s="16">
        <v>2</v>
      </c>
    </row>
    <row r="6426" spans="1:4" x14ac:dyDescent="0.25">
      <c r="A6426" s="69">
        <v>44202</v>
      </c>
      <c r="B6426" s="62" t="s">
        <v>7</v>
      </c>
      <c r="C6426" s="62" t="s">
        <v>7</v>
      </c>
      <c r="D6426" s="16">
        <v>20</v>
      </c>
    </row>
    <row r="6427" spans="1:4" x14ac:dyDescent="0.25">
      <c r="A6427" s="69">
        <v>44202</v>
      </c>
      <c r="B6427" s="62" t="s">
        <v>9</v>
      </c>
      <c r="C6427" s="75" t="s">
        <v>613</v>
      </c>
      <c r="D6427" s="16">
        <v>1</v>
      </c>
    </row>
    <row r="6428" spans="1:4" x14ac:dyDescent="0.25">
      <c r="A6428" s="69">
        <v>44202</v>
      </c>
      <c r="B6428" s="62" t="s">
        <v>9</v>
      </c>
      <c r="C6428" s="75" t="s">
        <v>365</v>
      </c>
      <c r="D6428" s="16">
        <v>2</v>
      </c>
    </row>
    <row r="6429" spans="1:4" x14ac:dyDescent="0.25">
      <c r="A6429" s="69">
        <v>44202</v>
      </c>
      <c r="B6429" s="62" t="s">
        <v>9</v>
      </c>
      <c r="C6429" s="62" t="s">
        <v>9</v>
      </c>
      <c r="D6429" s="16">
        <v>38</v>
      </c>
    </row>
    <row r="6430" spans="1:4" x14ac:dyDescent="0.25">
      <c r="A6430" s="69">
        <v>44202</v>
      </c>
      <c r="B6430" s="62" t="s">
        <v>9</v>
      </c>
      <c r="C6430" s="75" t="s">
        <v>17</v>
      </c>
      <c r="D6430" s="16">
        <v>6</v>
      </c>
    </row>
    <row r="6431" spans="1:4" x14ac:dyDescent="0.25">
      <c r="A6431" s="69">
        <v>44202</v>
      </c>
      <c r="B6431" s="62" t="s">
        <v>9</v>
      </c>
      <c r="C6431" s="75" t="s">
        <v>149</v>
      </c>
      <c r="D6431" s="16">
        <v>1</v>
      </c>
    </row>
    <row r="6432" spans="1:4" x14ac:dyDescent="0.25">
      <c r="A6432" s="69">
        <v>44202</v>
      </c>
      <c r="B6432" s="62" t="s">
        <v>15</v>
      </c>
      <c r="C6432" s="75" t="s">
        <v>61</v>
      </c>
      <c r="D6432" s="16">
        <v>1</v>
      </c>
    </row>
    <row r="6433" spans="1:4" x14ac:dyDescent="0.25">
      <c r="A6433" s="69">
        <v>44202</v>
      </c>
      <c r="B6433" s="62" t="s">
        <v>15</v>
      </c>
      <c r="C6433" s="75" t="s">
        <v>623</v>
      </c>
      <c r="D6433" s="16">
        <v>2</v>
      </c>
    </row>
    <row r="6434" spans="1:4" x14ac:dyDescent="0.25">
      <c r="A6434" s="69">
        <v>44202</v>
      </c>
      <c r="B6434" s="62" t="s">
        <v>15</v>
      </c>
      <c r="C6434" s="75" t="s">
        <v>285</v>
      </c>
      <c r="D6434" s="16">
        <v>1</v>
      </c>
    </row>
    <row r="6435" spans="1:4" x14ac:dyDescent="0.25">
      <c r="A6435" s="69">
        <v>44202</v>
      </c>
      <c r="B6435" s="62" t="s">
        <v>11</v>
      </c>
      <c r="C6435" s="75" t="s">
        <v>336</v>
      </c>
      <c r="D6435" s="16">
        <v>6</v>
      </c>
    </row>
    <row r="6436" spans="1:4" x14ac:dyDescent="0.25">
      <c r="A6436" s="69">
        <v>44202</v>
      </c>
      <c r="B6436" s="62" t="s">
        <v>11</v>
      </c>
      <c r="C6436" s="75" t="s">
        <v>11</v>
      </c>
      <c r="D6436" s="16">
        <v>20</v>
      </c>
    </row>
    <row r="6437" spans="1:4" x14ac:dyDescent="0.25">
      <c r="A6437" s="69">
        <v>44202</v>
      </c>
      <c r="B6437" s="62" t="s">
        <v>11</v>
      </c>
      <c r="C6437" s="75" t="s">
        <v>856</v>
      </c>
      <c r="D6437" s="16">
        <v>1</v>
      </c>
    </row>
    <row r="6438" spans="1:4" x14ac:dyDescent="0.25">
      <c r="A6438" s="69">
        <v>44202</v>
      </c>
      <c r="B6438" s="62" t="s">
        <v>11</v>
      </c>
      <c r="C6438" s="75" t="s">
        <v>764</v>
      </c>
      <c r="D6438" s="16">
        <v>1</v>
      </c>
    </row>
    <row r="6439" spans="1:4" x14ac:dyDescent="0.25">
      <c r="A6439" s="69">
        <v>44202</v>
      </c>
      <c r="B6439" s="62" t="s">
        <v>11</v>
      </c>
      <c r="C6439" s="75" t="s">
        <v>135</v>
      </c>
      <c r="D6439" s="16">
        <v>7</v>
      </c>
    </row>
    <row r="6440" spans="1:4" x14ac:dyDescent="0.25">
      <c r="A6440" s="69">
        <v>44202</v>
      </c>
      <c r="B6440" s="62" t="s">
        <v>12</v>
      </c>
      <c r="C6440" s="75" t="s">
        <v>117</v>
      </c>
      <c r="D6440" s="16">
        <v>3</v>
      </c>
    </row>
    <row r="6441" spans="1:4" x14ac:dyDescent="0.25">
      <c r="A6441" s="69">
        <v>44202</v>
      </c>
      <c r="B6441" s="62" t="s">
        <v>12</v>
      </c>
      <c r="C6441" s="75" t="s">
        <v>12</v>
      </c>
      <c r="D6441" s="16">
        <v>10</v>
      </c>
    </row>
    <row r="6442" spans="1:4" x14ac:dyDescent="0.25">
      <c r="A6442" s="69">
        <v>44202</v>
      </c>
      <c r="B6442" s="62" t="s">
        <v>8</v>
      </c>
      <c r="C6442" s="75" t="s">
        <v>74</v>
      </c>
      <c r="D6442" s="16">
        <v>4</v>
      </c>
    </row>
    <row r="6443" spans="1:4" x14ac:dyDescent="0.25">
      <c r="A6443" s="69">
        <v>44202</v>
      </c>
      <c r="B6443" s="62" t="s">
        <v>8</v>
      </c>
      <c r="C6443" s="75" t="s">
        <v>230</v>
      </c>
      <c r="D6443" s="16">
        <v>3</v>
      </c>
    </row>
    <row r="6444" spans="1:4" x14ac:dyDescent="0.25">
      <c r="A6444" s="69">
        <v>44202</v>
      </c>
      <c r="B6444" s="62" t="s">
        <v>8</v>
      </c>
      <c r="C6444" s="75" t="s">
        <v>59</v>
      </c>
      <c r="D6444" s="16">
        <v>11</v>
      </c>
    </row>
    <row r="6445" spans="1:4" x14ac:dyDescent="0.25">
      <c r="A6445" s="69">
        <v>44202</v>
      </c>
      <c r="B6445" s="62" t="s">
        <v>8</v>
      </c>
      <c r="C6445" s="75" t="s">
        <v>844</v>
      </c>
      <c r="D6445" s="16">
        <v>1</v>
      </c>
    </row>
    <row r="6446" spans="1:4" x14ac:dyDescent="0.25">
      <c r="A6446" s="69">
        <v>44202</v>
      </c>
      <c r="B6446" s="62" t="s">
        <v>8</v>
      </c>
      <c r="C6446" s="75" t="s">
        <v>142</v>
      </c>
      <c r="D6446" s="16">
        <v>5</v>
      </c>
    </row>
    <row r="6447" spans="1:4" x14ac:dyDescent="0.25">
      <c r="A6447" s="69">
        <v>44202</v>
      </c>
      <c r="B6447" s="62" t="s">
        <v>8</v>
      </c>
      <c r="C6447" s="75" t="s">
        <v>134</v>
      </c>
      <c r="D6447" s="16">
        <v>3</v>
      </c>
    </row>
    <row r="6448" spans="1:4" x14ac:dyDescent="0.25">
      <c r="A6448" s="69">
        <v>44202</v>
      </c>
      <c r="B6448" s="62" t="s">
        <v>8</v>
      </c>
      <c r="C6448" s="75" t="s">
        <v>234</v>
      </c>
      <c r="D6448" s="16">
        <v>1</v>
      </c>
    </row>
    <row r="6449" spans="1:4" x14ac:dyDescent="0.25">
      <c r="A6449" s="69">
        <v>44202</v>
      </c>
      <c r="B6449" s="62" t="s">
        <v>8</v>
      </c>
      <c r="C6449" s="75" t="s">
        <v>205</v>
      </c>
      <c r="D6449" s="16">
        <v>2</v>
      </c>
    </row>
    <row r="6450" spans="1:4" x14ac:dyDescent="0.25">
      <c r="A6450" s="69">
        <v>44202</v>
      </c>
      <c r="B6450" s="62" t="s">
        <v>8</v>
      </c>
      <c r="C6450" s="75" t="s">
        <v>40</v>
      </c>
      <c r="D6450" s="16">
        <v>1</v>
      </c>
    </row>
    <row r="6451" spans="1:4" x14ac:dyDescent="0.25">
      <c r="A6451" s="69">
        <v>44202</v>
      </c>
      <c r="B6451" s="62" t="s">
        <v>8</v>
      </c>
      <c r="C6451" s="75" t="s">
        <v>8</v>
      </c>
      <c r="D6451" s="16">
        <v>84</v>
      </c>
    </row>
    <row r="6452" spans="1:4" x14ac:dyDescent="0.25">
      <c r="A6452" s="69">
        <v>44202</v>
      </c>
      <c r="B6452" s="62" t="s">
        <v>8</v>
      </c>
      <c r="C6452" s="75" t="s">
        <v>187</v>
      </c>
      <c r="D6452" s="16">
        <v>2</v>
      </c>
    </row>
    <row r="6453" spans="1:4" x14ac:dyDescent="0.25">
      <c r="A6453" s="69">
        <v>44202</v>
      </c>
      <c r="B6453" s="62" t="s">
        <v>8</v>
      </c>
      <c r="C6453" s="75" t="s">
        <v>31</v>
      </c>
      <c r="D6453" s="16">
        <v>2</v>
      </c>
    </row>
    <row r="6454" spans="1:4" x14ac:dyDescent="0.25">
      <c r="A6454" s="69">
        <v>44202</v>
      </c>
      <c r="B6454" s="62" t="s">
        <v>8</v>
      </c>
      <c r="C6454" s="75" t="s">
        <v>131</v>
      </c>
      <c r="D6454" s="16">
        <v>0</v>
      </c>
    </row>
    <row r="6455" spans="1:4" x14ac:dyDescent="0.25">
      <c r="A6455" s="69">
        <v>44202</v>
      </c>
      <c r="B6455" s="62" t="s">
        <v>8</v>
      </c>
      <c r="C6455" s="75" t="s">
        <v>81</v>
      </c>
      <c r="D6455" s="16">
        <v>1</v>
      </c>
    </row>
    <row r="6456" spans="1:4" x14ac:dyDescent="0.25">
      <c r="A6456" s="69">
        <v>44202</v>
      </c>
      <c r="B6456" s="62" t="s">
        <v>8</v>
      </c>
      <c r="C6456" s="75" t="s">
        <v>112</v>
      </c>
      <c r="D6456" s="16">
        <v>9</v>
      </c>
    </row>
    <row r="6457" spans="1:4" x14ac:dyDescent="0.25">
      <c r="A6457" s="69">
        <v>44202</v>
      </c>
      <c r="B6457" s="62" t="s">
        <v>8</v>
      </c>
      <c r="C6457" s="75" t="s">
        <v>348</v>
      </c>
      <c r="D6457" s="16">
        <v>1</v>
      </c>
    </row>
    <row r="6458" spans="1:4" x14ac:dyDescent="0.25">
      <c r="A6458" s="69">
        <v>44202</v>
      </c>
      <c r="B6458" s="62" t="s">
        <v>49</v>
      </c>
      <c r="C6458" s="75" t="s">
        <v>49</v>
      </c>
      <c r="D6458" s="16">
        <v>1</v>
      </c>
    </row>
    <row r="6459" spans="1:4" x14ac:dyDescent="0.25">
      <c r="A6459" s="69">
        <v>44202</v>
      </c>
      <c r="B6459" s="62" t="s">
        <v>50</v>
      </c>
      <c r="C6459" s="75" t="s">
        <v>232</v>
      </c>
      <c r="D6459" s="16">
        <v>2</v>
      </c>
    </row>
    <row r="6460" spans="1:4" x14ac:dyDescent="0.25">
      <c r="A6460" s="69">
        <v>44202</v>
      </c>
      <c r="B6460" s="62" t="s">
        <v>50</v>
      </c>
      <c r="C6460" s="75" t="s">
        <v>368</v>
      </c>
      <c r="D6460" s="16">
        <v>5</v>
      </c>
    </row>
    <row r="6461" spans="1:4" x14ac:dyDescent="0.25">
      <c r="A6461" s="69">
        <v>44202</v>
      </c>
      <c r="B6461" s="62" t="s">
        <v>27</v>
      </c>
      <c r="C6461" s="75" t="s">
        <v>141</v>
      </c>
      <c r="D6461" s="16">
        <v>14</v>
      </c>
    </row>
    <row r="6462" spans="1:4" x14ac:dyDescent="0.25">
      <c r="A6462" s="69">
        <v>44202</v>
      </c>
      <c r="B6462" s="62" t="s">
        <v>27</v>
      </c>
      <c r="C6462" s="75" t="s">
        <v>43</v>
      </c>
      <c r="D6462" s="16">
        <v>43</v>
      </c>
    </row>
    <row r="6463" spans="1:4" x14ac:dyDescent="0.25">
      <c r="A6463" s="69">
        <v>44202</v>
      </c>
      <c r="B6463" s="62" t="s">
        <v>27</v>
      </c>
      <c r="C6463" s="75" t="s">
        <v>949</v>
      </c>
      <c r="D6463" s="16">
        <v>1</v>
      </c>
    </row>
    <row r="6464" spans="1:4" x14ac:dyDescent="0.25">
      <c r="A6464" s="69">
        <v>44202</v>
      </c>
      <c r="B6464" s="62" t="s">
        <v>27</v>
      </c>
      <c r="C6464" s="75" t="s">
        <v>28</v>
      </c>
      <c r="D6464" s="16">
        <v>1</v>
      </c>
    </row>
    <row r="6465" spans="1:4" x14ac:dyDescent="0.25">
      <c r="A6465" s="69">
        <v>44202</v>
      </c>
      <c r="B6465" s="62" t="s">
        <v>27</v>
      </c>
      <c r="C6465" s="75" t="s">
        <v>622</v>
      </c>
      <c r="D6465" s="16">
        <v>1</v>
      </c>
    </row>
    <row r="6466" spans="1:4" x14ac:dyDescent="0.25">
      <c r="A6466" s="69">
        <v>44202</v>
      </c>
      <c r="B6466" s="62" t="s">
        <v>51</v>
      </c>
      <c r="C6466" s="75" t="s">
        <v>751</v>
      </c>
      <c r="D6466" s="16">
        <v>1</v>
      </c>
    </row>
    <row r="6467" spans="1:4" x14ac:dyDescent="0.25">
      <c r="A6467" s="69">
        <v>44202</v>
      </c>
      <c r="B6467" s="62" t="s">
        <v>51</v>
      </c>
      <c r="C6467" s="75" t="s">
        <v>51</v>
      </c>
      <c r="D6467" s="16">
        <v>27</v>
      </c>
    </row>
    <row r="6468" spans="1:4" x14ac:dyDescent="0.25">
      <c r="A6468" s="69">
        <v>44202</v>
      </c>
      <c r="B6468" s="62" t="s">
        <v>10</v>
      </c>
      <c r="C6468" s="75" t="s">
        <v>10</v>
      </c>
      <c r="D6468" s="16">
        <v>12</v>
      </c>
    </row>
    <row r="6469" spans="1:4" x14ac:dyDescent="0.25">
      <c r="A6469" s="69">
        <v>44203</v>
      </c>
      <c r="B6469" s="62" t="s">
        <v>14</v>
      </c>
      <c r="C6469" s="75" t="s">
        <v>14</v>
      </c>
      <c r="D6469" s="16">
        <v>16</v>
      </c>
    </row>
    <row r="6470" spans="1:4" x14ac:dyDescent="0.25">
      <c r="A6470" s="69">
        <v>44203</v>
      </c>
      <c r="B6470" s="62" t="s">
        <v>14</v>
      </c>
      <c r="C6470" s="75" t="s">
        <v>16</v>
      </c>
      <c r="D6470" s="16">
        <v>13</v>
      </c>
    </row>
    <row r="6471" spans="1:4" x14ac:dyDescent="0.25">
      <c r="A6471" s="69">
        <v>44203</v>
      </c>
      <c r="B6471" s="62" t="s">
        <v>20</v>
      </c>
      <c r="C6471" s="75" t="s">
        <v>962</v>
      </c>
      <c r="D6471" s="16">
        <v>1</v>
      </c>
    </row>
    <row r="6472" spans="1:4" x14ac:dyDescent="0.25">
      <c r="A6472" s="69">
        <v>44203</v>
      </c>
      <c r="B6472" s="62" t="s">
        <v>20</v>
      </c>
      <c r="C6472" s="75" t="s">
        <v>20</v>
      </c>
      <c r="D6472" s="16">
        <v>139</v>
      </c>
    </row>
    <row r="6473" spans="1:4" x14ac:dyDescent="0.25">
      <c r="A6473" s="69">
        <v>44203</v>
      </c>
      <c r="B6473" s="62" t="s">
        <v>20</v>
      </c>
      <c r="C6473" s="75" t="s">
        <v>652</v>
      </c>
      <c r="D6473" s="16">
        <v>2</v>
      </c>
    </row>
    <row r="6474" spans="1:4" x14ac:dyDescent="0.25">
      <c r="A6474" s="69">
        <v>44203</v>
      </c>
      <c r="B6474" s="62" t="s">
        <v>13</v>
      </c>
      <c r="C6474" s="75" t="s">
        <v>13</v>
      </c>
      <c r="D6474" s="16">
        <v>2</v>
      </c>
    </row>
    <row r="6475" spans="1:4" x14ac:dyDescent="0.25">
      <c r="A6475" s="69">
        <v>44203</v>
      </c>
      <c r="B6475" s="62" t="s">
        <v>13</v>
      </c>
      <c r="C6475" s="75" t="s">
        <v>226</v>
      </c>
      <c r="D6475" s="16">
        <v>1</v>
      </c>
    </row>
    <row r="6476" spans="1:4" x14ac:dyDescent="0.25">
      <c r="A6476" s="69">
        <v>44203</v>
      </c>
      <c r="B6476" s="62" t="s">
        <v>13</v>
      </c>
      <c r="C6476" s="75" t="s">
        <v>223</v>
      </c>
      <c r="D6476" s="16">
        <v>3</v>
      </c>
    </row>
    <row r="6477" spans="1:4" x14ac:dyDescent="0.25">
      <c r="A6477" s="69">
        <v>44203</v>
      </c>
      <c r="B6477" s="62" t="s">
        <v>24</v>
      </c>
      <c r="C6477" s="75" t="s">
        <v>23</v>
      </c>
      <c r="D6477" s="16">
        <v>23</v>
      </c>
    </row>
    <row r="6478" spans="1:4" x14ac:dyDescent="0.25">
      <c r="A6478" s="69">
        <v>44203</v>
      </c>
      <c r="B6478" s="62" t="s">
        <v>24</v>
      </c>
      <c r="C6478" s="75" t="s">
        <v>24</v>
      </c>
      <c r="D6478" s="16">
        <v>11</v>
      </c>
    </row>
    <row r="6479" spans="1:4" x14ac:dyDescent="0.25">
      <c r="A6479" s="69">
        <v>44203</v>
      </c>
      <c r="B6479" s="62" t="s">
        <v>24</v>
      </c>
      <c r="C6479" s="75" t="s">
        <v>36</v>
      </c>
      <c r="D6479" s="16">
        <v>2</v>
      </c>
    </row>
    <row r="6480" spans="1:4" x14ac:dyDescent="0.25">
      <c r="A6480" s="69">
        <v>44203</v>
      </c>
      <c r="B6480" s="62" t="s">
        <v>47</v>
      </c>
      <c r="C6480" s="75" t="s">
        <v>1039</v>
      </c>
      <c r="D6480" s="16">
        <v>1</v>
      </c>
    </row>
    <row r="6481" spans="1:4" x14ac:dyDescent="0.25">
      <c r="A6481" s="69">
        <v>44203</v>
      </c>
      <c r="B6481" s="62" t="s">
        <v>47</v>
      </c>
      <c r="C6481" s="75" t="s">
        <v>1035</v>
      </c>
      <c r="D6481" s="16">
        <v>1</v>
      </c>
    </row>
    <row r="6482" spans="1:4" x14ac:dyDescent="0.25">
      <c r="A6482" s="69">
        <v>44203</v>
      </c>
      <c r="B6482" s="62" t="s">
        <v>47</v>
      </c>
      <c r="C6482" s="75" t="s">
        <v>47</v>
      </c>
      <c r="D6482" s="16">
        <v>11</v>
      </c>
    </row>
    <row r="6483" spans="1:4" x14ac:dyDescent="0.25">
      <c r="A6483" s="69">
        <v>44203</v>
      </c>
      <c r="B6483" s="62" t="s">
        <v>48</v>
      </c>
      <c r="C6483" s="75" t="s">
        <v>48</v>
      </c>
      <c r="D6483" s="16">
        <v>9</v>
      </c>
    </row>
    <row r="6484" spans="1:4" x14ac:dyDescent="0.25">
      <c r="A6484" s="69">
        <v>44203</v>
      </c>
      <c r="B6484" s="62" t="s">
        <v>7</v>
      </c>
      <c r="C6484" s="62" t="s">
        <v>7</v>
      </c>
      <c r="D6484" s="16">
        <v>9</v>
      </c>
    </row>
    <row r="6485" spans="1:4" x14ac:dyDescent="0.25">
      <c r="A6485" s="69">
        <v>44203</v>
      </c>
      <c r="B6485" s="62" t="s">
        <v>9</v>
      </c>
      <c r="C6485" s="75" t="s">
        <v>613</v>
      </c>
      <c r="D6485" s="16">
        <v>9</v>
      </c>
    </row>
    <row r="6486" spans="1:4" x14ac:dyDescent="0.25">
      <c r="A6486" s="69">
        <v>44203</v>
      </c>
      <c r="B6486" s="62" t="s">
        <v>9</v>
      </c>
      <c r="C6486" s="62" t="s">
        <v>9</v>
      </c>
      <c r="D6486" s="16">
        <v>78</v>
      </c>
    </row>
    <row r="6487" spans="1:4" x14ac:dyDescent="0.25">
      <c r="A6487" s="69">
        <v>44203</v>
      </c>
      <c r="B6487" s="62" t="s">
        <v>9</v>
      </c>
      <c r="C6487" s="75" t="s">
        <v>17</v>
      </c>
      <c r="D6487" s="16">
        <v>1</v>
      </c>
    </row>
    <row r="6488" spans="1:4" x14ac:dyDescent="0.25">
      <c r="A6488" s="69">
        <v>44203</v>
      </c>
      <c r="B6488" s="62" t="s">
        <v>9</v>
      </c>
      <c r="C6488" s="75" t="s">
        <v>149</v>
      </c>
      <c r="D6488" s="16">
        <v>1</v>
      </c>
    </row>
    <row r="6489" spans="1:4" x14ac:dyDescent="0.25">
      <c r="A6489" s="69">
        <v>44203</v>
      </c>
      <c r="B6489" s="62" t="s">
        <v>9</v>
      </c>
      <c r="C6489" s="75" t="s">
        <v>1024</v>
      </c>
      <c r="D6489" s="16">
        <v>1</v>
      </c>
    </row>
    <row r="6490" spans="1:4" x14ac:dyDescent="0.25">
      <c r="A6490" s="69">
        <v>44203</v>
      </c>
      <c r="B6490" s="62" t="s">
        <v>15</v>
      </c>
      <c r="C6490" s="75" t="s">
        <v>61</v>
      </c>
      <c r="D6490" s="16">
        <v>11</v>
      </c>
    </row>
    <row r="6491" spans="1:4" x14ac:dyDescent="0.25">
      <c r="A6491" s="69">
        <v>44203</v>
      </c>
      <c r="B6491" s="62" t="s">
        <v>11</v>
      </c>
      <c r="C6491" s="75" t="s">
        <v>336</v>
      </c>
      <c r="D6491" s="16">
        <v>2</v>
      </c>
    </row>
    <row r="6492" spans="1:4" x14ac:dyDescent="0.25">
      <c r="A6492" s="69">
        <v>44203</v>
      </c>
      <c r="B6492" s="62" t="s">
        <v>11</v>
      </c>
      <c r="C6492" s="75" t="s">
        <v>11</v>
      </c>
      <c r="D6492" s="16">
        <v>19</v>
      </c>
    </row>
    <row r="6493" spans="1:4" x14ac:dyDescent="0.25">
      <c r="A6493" s="69">
        <v>44203</v>
      </c>
      <c r="B6493" s="62" t="s">
        <v>11</v>
      </c>
      <c r="C6493" s="75" t="s">
        <v>135</v>
      </c>
      <c r="D6493" s="16">
        <v>1</v>
      </c>
    </row>
    <row r="6494" spans="1:4" x14ac:dyDescent="0.25">
      <c r="A6494" s="69">
        <v>44203</v>
      </c>
      <c r="B6494" s="62" t="s">
        <v>12</v>
      </c>
      <c r="C6494" s="75" t="s">
        <v>117</v>
      </c>
      <c r="D6494" s="16">
        <v>4</v>
      </c>
    </row>
    <row r="6495" spans="1:4" x14ac:dyDescent="0.25">
      <c r="A6495" s="69">
        <v>44203</v>
      </c>
      <c r="B6495" s="62" t="s">
        <v>8</v>
      </c>
      <c r="C6495" s="75" t="s">
        <v>229</v>
      </c>
      <c r="D6495" s="16">
        <v>1</v>
      </c>
    </row>
    <row r="6496" spans="1:4" x14ac:dyDescent="0.25">
      <c r="A6496" s="69">
        <v>44203</v>
      </c>
      <c r="B6496" s="62" t="s">
        <v>8</v>
      </c>
      <c r="C6496" s="75" t="s">
        <v>230</v>
      </c>
      <c r="D6496" s="16">
        <v>2</v>
      </c>
    </row>
    <row r="6497" spans="1:4" x14ac:dyDescent="0.25">
      <c r="A6497" s="69">
        <v>44203</v>
      </c>
      <c r="B6497" s="62" t="s">
        <v>8</v>
      </c>
      <c r="C6497" s="75" t="s">
        <v>59</v>
      </c>
      <c r="D6497" s="16">
        <v>22</v>
      </c>
    </row>
    <row r="6498" spans="1:4" x14ac:dyDescent="0.25">
      <c r="A6498" s="69">
        <v>44203</v>
      </c>
      <c r="B6498" s="62" t="s">
        <v>8</v>
      </c>
      <c r="C6498" s="75" t="s">
        <v>142</v>
      </c>
      <c r="D6498" s="16">
        <v>1</v>
      </c>
    </row>
    <row r="6499" spans="1:4" x14ac:dyDescent="0.25">
      <c r="A6499" s="69">
        <v>44203</v>
      </c>
      <c r="B6499" s="62" t="s">
        <v>8</v>
      </c>
      <c r="C6499" s="75" t="s">
        <v>205</v>
      </c>
      <c r="D6499" s="16">
        <v>6</v>
      </c>
    </row>
    <row r="6500" spans="1:4" x14ac:dyDescent="0.25">
      <c r="A6500" s="69">
        <v>44203</v>
      </c>
      <c r="B6500" s="62" t="s">
        <v>8</v>
      </c>
      <c r="C6500" s="75" t="s">
        <v>40</v>
      </c>
      <c r="D6500" s="16">
        <v>3</v>
      </c>
    </row>
    <row r="6501" spans="1:4" x14ac:dyDescent="0.25">
      <c r="A6501" s="69">
        <v>44203</v>
      </c>
      <c r="B6501" s="62" t="s">
        <v>8</v>
      </c>
      <c r="C6501" s="75" t="s">
        <v>8</v>
      </c>
      <c r="D6501" s="16">
        <v>53</v>
      </c>
    </row>
    <row r="6502" spans="1:4" x14ac:dyDescent="0.25">
      <c r="A6502" s="69">
        <v>44203</v>
      </c>
      <c r="B6502" s="62" t="s">
        <v>8</v>
      </c>
      <c r="C6502" s="75" t="s">
        <v>187</v>
      </c>
      <c r="D6502" s="16">
        <v>1</v>
      </c>
    </row>
    <row r="6503" spans="1:4" x14ac:dyDescent="0.25">
      <c r="A6503" s="69">
        <v>44203</v>
      </c>
      <c r="B6503" s="62" t="s">
        <v>8</v>
      </c>
      <c r="C6503" s="75" t="s">
        <v>31</v>
      </c>
      <c r="D6503" s="16">
        <v>5</v>
      </c>
    </row>
    <row r="6504" spans="1:4" x14ac:dyDescent="0.25">
      <c r="A6504" s="69">
        <v>44203</v>
      </c>
      <c r="B6504" s="62" t="s">
        <v>8</v>
      </c>
      <c r="C6504" s="75" t="s">
        <v>706</v>
      </c>
      <c r="D6504" s="16">
        <v>1</v>
      </c>
    </row>
    <row r="6505" spans="1:4" x14ac:dyDescent="0.25">
      <c r="A6505" s="69">
        <v>44203</v>
      </c>
      <c r="B6505" s="62" t="s">
        <v>8</v>
      </c>
      <c r="C6505" s="75" t="s">
        <v>81</v>
      </c>
      <c r="D6505" s="16">
        <v>1</v>
      </c>
    </row>
    <row r="6506" spans="1:4" x14ac:dyDescent="0.25">
      <c r="A6506" s="69">
        <v>44203</v>
      </c>
      <c r="B6506" s="62" t="s">
        <v>8</v>
      </c>
      <c r="C6506" s="75" t="s">
        <v>112</v>
      </c>
      <c r="D6506" s="16">
        <v>3</v>
      </c>
    </row>
    <row r="6507" spans="1:4" x14ac:dyDescent="0.25">
      <c r="A6507" s="69">
        <v>44203</v>
      </c>
      <c r="B6507" s="62" t="s">
        <v>49</v>
      </c>
      <c r="C6507" s="75" t="s">
        <v>49</v>
      </c>
      <c r="D6507" s="16">
        <v>7</v>
      </c>
    </row>
    <row r="6508" spans="1:4" x14ac:dyDescent="0.25">
      <c r="A6508" s="69">
        <v>44203</v>
      </c>
      <c r="B6508" s="62" t="s">
        <v>50</v>
      </c>
      <c r="C6508" s="75" t="s">
        <v>368</v>
      </c>
      <c r="D6508" s="16">
        <v>2</v>
      </c>
    </row>
    <row r="6509" spans="1:4" x14ac:dyDescent="0.25">
      <c r="A6509" s="69">
        <v>44203</v>
      </c>
      <c r="B6509" s="62" t="s">
        <v>27</v>
      </c>
      <c r="C6509" s="75" t="s">
        <v>141</v>
      </c>
      <c r="D6509" s="16">
        <v>12</v>
      </c>
    </row>
    <row r="6510" spans="1:4" x14ac:dyDescent="0.25">
      <c r="A6510" s="69">
        <v>44203</v>
      </c>
      <c r="B6510" s="62" t="s">
        <v>27</v>
      </c>
      <c r="C6510" s="254" t="s">
        <v>233</v>
      </c>
      <c r="D6510" s="16">
        <v>3</v>
      </c>
    </row>
    <row r="6511" spans="1:4" x14ac:dyDescent="0.25">
      <c r="A6511" s="69">
        <v>44203</v>
      </c>
      <c r="B6511" s="62" t="s">
        <v>27</v>
      </c>
      <c r="C6511" s="75" t="s">
        <v>43</v>
      </c>
      <c r="D6511" s="16">
        <v>18</v>
      </c>
    </row>
    <row r="6512" spans="1:4" x14ac:dyDescent="0.25">
      <c r="A6512" s="69">
        <v>44203</v>
      </c>
      <c r="B6512" s="62" t="s">
        <v>27</v>
      </c>
      <c r="C6512" s="75" t="s">
        <v>949</v>
      </c>
      <c r="D6512" s="16">
        <v>1</v>
      </c>
    </row>
    <row r="6513" spans="1:4" x14ac:dyDescent="0.25">
      <c r="A6513" s="69">
        <v>44203</v>
      </c>
      <c r="B6513" s="62" t="s">
        <v>27</v>
      </c>
      <c r="C6513" s="75" t="s">
        <v>875</v>
      </c>
      <c r="D6513" s="16">
        <v>1</v>
      </c>
    </row>
    <row r="6514" spans="1:4" x14ac:dyDescent="0.25">
      <c r="A6514" s="69">
        <v>44203</v>
      </c>
      <c r="B6514" s="62" t="s">
        <v>27</v>
      </c>
      <c r="C6514" s="75" t="s">
        <v>711</v>
      </c>
      <c r="D6514" s="16">
        <v>2</v>
      </c>
    </row>
    <row r="6515" spans="1:4" x14ac:dyDescent="0.25">
      <c r="A6515" s="69">
        <v>44203</v>
      </c>
      <c r="B6515" s="62" t="s">
        <v>51</v>
      </c>
      <c r="C6515" s="75" t="s">
        <v>51</v>
      </c>
      <c r="D6515" s="16">
        <v>10</v>
      </c>
    </row>
    <row r="6516" spans="1:4" x14ac:dyDescent="0.25">
      <c r="A6516" s="69">
        <v>44203</v>
      </c>
      <c r="B6516" s="62" t="s">
        <v>10</v>
      </c>
      <c r="C6516" s="75" t="s">
        <v>941</v>
      </c>
      <c r="D6516" s="16">
        <v>1</v>
      </c>
    </row>
    <row r="6517" spans="1:4" x14ac:dyDescent="0.25">
      <c r="A6517" s="69">
        <v>44203</v>
      </c>
      <c r="B6517" s="62" t="s">
        <v>10</v>
      </c>
      <c r="C6517" s="75" t="s">
        <v>10</v>
      </c>
      <c r="D6517" s="16">
        <v>12</v>
      </c>
    </row>
    <row r="6518" spans="1:4" x14ac:dyDescent="0.25">
      <c r="A6518" s="69">
        <v>44204</v>
      </c>
      <c r="B6518" s="62" t="s">
        <v>14</v>
      </c>
      <c r="C6518" s="75" t="s">
        <v>964</v>
      </c>
      <c r="D6518" s="16">
        <v>2</v>
      </c>
    </row>
    <row r="6519" spans="1:4" x14ac:dyDescent="0.25">
      <c r="A6519" s="69">
        <v>44204</v>
      </c>
      <c r="B6519" s="62" t="s">
        <v>14</v>
      </c>
      <c r="C6519" s="75" t="s">
        <v>14</v>
      </c>
      <c r="D6519" s="16">
        <v>19</v>
      </c>
    </row>
    <row r="6520" spans="1:4" x14ac:dyDescent="0.25">
      <c r="A6520" s="69">
        <v>44204</v>
      </c>
      <c r="B6520" s="62" t="s">
        <v>14</v>
      </c>
      <c r="C6520" s="75" t="s">
        <v>16</v>
      </c>
      <c r="D6520" s="16">
        <v>11</v>
      </c>
    </row>
    <row r="6521" spans="1:4" x14ac:dyDescent="0.25">
      <c r="A6521" s="69">
        <v>44204</v>
      </c>
      <c r="B6521" s="62" t="s">
        <v>14</v>
      </c>
      <c r="C6521" s="75" t="s">
        <v>809</v>
      </c>
      <c r="D6521" s="16">
        <v>4</v>
      </c>
    </row>
    <row r="6522" spans="1:4" x14ac:dyDescent="0.25">
      <c r="A6522" s="69">
        <v>44204</v>
      </c>
      <c r="B6522" s="62" t="s">
        <v>14</v>
      </c>
      <c r="C6522" s="75" t="s">
        <v>86</v>
      </c>
      <c r="D6522" s="16">
        <v>9</v>
      </c>
    </row>
    <row r="6523" spans="1:4" x14ac:dyDescent="0.25">
      <c r="A6523" s="69">
        <v>44204</v>
      </c>
      <c r="B6523" s="62" t="s">
        <v>20</v>
      </c>
      <c r="C6523" s="75" t="s">
        <v>20</v>
      </c>
      <c r="D6523" s="16">
        <v>135</v>
      </c>
    </row>
    <row r="6524" spans="1:4" x14ac:dyDescent="0.25">
      <c r="A6524" s="69">
        <v>44204</v>
      </c>
      <c r="B6524" s="62" t="s">
        <v>20</v>
      </c>
      <c r="C6524" s="75" t="s">
        <v>366</v>
      </c>
      <c r="D6524" s="16">
        <v>2</v>
      </c>
    </row>
    <row r="6525" spans="1:4" x14ac:dyDescent="0.25">
      <c r="A6525" s="69">
        <v>44204</v>
      </c>
      <c r="B6525" s="62" t="s">
        <v>20</v>
      </c>
      <c r="C6525" s="75" t="s">
        <v>652</v>
      </c>
      <c r="D6525" s="16">
        <v>1</v>
      </c>
    </row>
    <row r="6526" spans="1:4" x14ac:dyDescent="0.25">
      <c r="A6526" s="69">
        <v>44204</v>
      </c>
      <c r="B6526" s="62" t="s">
        <v>13</v>
      </c>
      <c r="C6526" s="75" t="s">
        <v>1037</v>
      </c>
      <c r="D6526" s="16">
        <v>1</v>
      </c>
    </row>
    <row r="6527" spans="1:4" x14ac:dyDescent="0.25">
      <c r="A6527" s="69">
        <v>44204</v>
      </c>
      <c r="B6527" s="62" t="s">
        <v>13</v>
      </c>
      <c r="C6527" s="75" t="s">
        <v>13</v>
      </c>
      <c r="D6527" s="16">
        <v>3</v>
      </c>
    </row>
    <row r="6528" spans="1:4" x14ac:dyDescent="0.25">
      <c r="A6528" s="69">
        <v>44204</v>
      </c>
      <c r="B6528" s="62" t="s">
        <v>13</v>
      </c>
      <c r="C6528" s="75" t="s">
        <v>226</v>
      </c>
      <c r="D6528" s="16">
        <v>2</v>
      </c>
    </row>
    <row r="6529" spans="1:4" x14ac:dyDescent="0.25">
      <c r="A6529" s="69">
        <v>44204</v>
      </c>
      <c r="B6529" s="62" t="s">
        <v>13</v>
      </c>
      <c r="C6529" s="75" t="s">
        <v>305</v>
      </c>
      <c r="D6529" s="16">
        <v>1</v>
      </c>
    </row>
    <row r="6530" spans="1:4" x14ac:dyDescent="0.25">
      <c r="A6530" s="69">
        <v>44204</v>
      </c>
      <c r="B6530" s="62" t="s">
        <v>13</v>
      </c>
      <c r="C6530" s="75" t="s">
        <v>223</v>
      </c>
      <c r="D6530" s="16">
        <v>1</v>
      </c>
    </row>
    <row r="6531" spans="1:4" x14ac:dyDescent="0.25">
      <c r="A6531" s="69">
        <v>44204</v>
      </c>
      <c r="B6531" s="62" t="s">
        <v>24</v>
      </c>
      <c r="C6531" s="75" t="s">
        <v>23</v>
      </c>
      <c r="D6531" s="16">
        <v>34</v>
      </c>
    </row>
    <row r="6532" spans="1:4" x14ac:dyDescent="0.25">
      <c r="A6532" s="69">
        <v>44204</v>
      </c>
      <c r="B6532" s="62" t="s">
        <v>24</v>
      </c>
      <c r="C6532" s="75" t="s">
        <v>24</v>
      </c>
      <c r="D6532" s="16">
        <v>7</v>
      </c>
    </row>
    <row r="6533" spans="1:4" x14ac:dyDescent="0.25">
      <c r="A6533" s="69">
        <v>44204</v>
      </c>
      <c r="B6533" s="62" t="s">
        <v>24</v>
      </c>
      <c r="C6533" s="75" t="s">
        <v>37</v>
      </c>
      <c r="D6533" s="16">
        <v>1</v>
      </c>
    </row>
    <row r="6534" spans="1:4" x14ac:dyDescent="0.25">
      <c r="A6534" s="69">
        <v>44204</v>
      </c>
      <c r="B6534" s="62" t="s">
        <v>24</v>
      </c>
      <c r="C6534" s="75" t="s">
        <v>36</v>
      </c>
      <c r="D6534" s="16">
        <v>2</v>
      </c>
    </row>
    <row r="6535" spans="1:4" x14ac:dyDescent="0.25">
      <c r="A6535" s="69">
        <v>44204</v>
      </c>
      <c r="B6535" s="62" t="s">
        <v>47</v>
      </c>
      <c r="C6535" s="75" t="s">
        <v>47</v>
      </c>
      <c r="D6535" s="16">
        <v>4</v>
      </c>
    </row>
    <row r="6536" spans="1:4" x14ac:dyDescent="0.25">
      <c r="A6536" s="69">
        <v>44204</v>
      </c>
      <c r="B6536" s="62" t="s">
        <v>48</v>
      </c>
      <c r="C6536" s="75" t="s">
        <v>48</v>
      </c>
      <c r="D6536" s="16">
        <v>0</v>
      </c>
    </row>
    <row r="6537" spans="1:4" x14ac:dyDescent="0.25">
      <c r="A6537" s="69">
        <v>44204</v>
      </c>
      <c r="B6537" s="62" t="s">
        <v>7</v>
      </c>
      <c r="C6537" s="62" t="s">
        <v>7</v>
      </c>
      <c r="D6537" s="16">
        <v>20</v>
      </c>
    </row>
    <row r="6538" spans="1:4" x14ac:dyDescent="0.25">
      <c r="A6538" s="69">
        <v>44204</v>
      </c>
      <c r="B6538" s="62" t="s">
        <v>9</v>
      </c>
      <c r="C6538" s="62" t="s">
        <v>9</v>
      </c>
      <c r="D6538" s="16">
        <v>79</v>
      </c>
    </row>
    <row r="6539" spans="1:4" x14ac:dyDescent="0.25">
      <c r="A6539" s="69">
        <v>44204</v>
      </c>
      <c r="B6539" s="62" t="s">
        <v>9</v>
      </c>
      <c r="C6539" s="75" t="s">
        <v>710</v>
      </c>
      <c r="D6539" s="16">
        <v>1</v>
      </c>
    </row>
    <row r="6540" spans="1:4" x14ac:dyDescent="0.25">
      <c r="A6540" s="69">
        <v>44204</v>
      </c>
      <c r="B6540" s="62" t="s">
        <v>9</v>
      </c>
      <c r="C6540" s="75" t="s">
        <v>17</v>
      </c>
      <c r="D6540" s="16">
        <v>2</v>
      </c>
    </row>
    <row r="6541" spans="1:4" x14ac:dyDescent="0.25">
      <c r="A6541" s="69">
        <v>44204</v>
      </c>
      <c r="B6541" s="62" t="s">
        <v>9</v>
      </c>
      <c r="C6541" s="75" t="s">
        <v>149</v>
      </c>
      <c r="D6541" s="16">
        <v>9</v>
      </c>
    </row>
    <row r="6542" spans="1:4" x14ac:dyDescent="0.25">
      <c r="A6542" s="69">
        <v>44204</v>
      </c>
      <c r="B6542" s="62" t="s">
        <v>9</v>
      </c>
      <c r="C6542" s="75" t="s">
        <v>145</v>
      </c>
      <c r="D6542" s="16">
        <v>8</v>
      </c>
    </row>
    <row r="6543" spans="1:4" x14ac:dyDescent="0.25">
      <c r="A6543" s="69">
        <v>44204</v>
      </c>
      <c r="B6543" s="62" t="s">
        <v>15</v>
      </c>
      <c r="C6543" s="75" t="s">
        <v>61</v>
      </c>
      <c r="D6543" s="16">
        <v>1</v>
      </c>
    </row>
    <row r="6544" spans="1:4" x14ac:dyDescent="0.25">
      <c r="A6544" s="69">
        <v>44204</v>
      </c>
      <c r="B6544" s="62" t="s">
        <v>15</v>
      </c>
      <c r="C6544" s="75" t="s">
        <v>1038</v>
      </c>
      <c r="D6544" s="16">
        <v>1</v>
      </c>
    </row>
    <row r="6545" spans="1:4" x14ac:dyDescent="0.25">
      <c r="A6545" s="69">
        <v>44204</v>
      </c>
      <c r="B6545" s="62" t="s">
        <v>11</v>
      </c>
      <c r="C6545" s="75" t="s">
        <v>65</v>
      </c>
      <c r="D6545" s="16">
        <v>1</v>
      </c>
    </row>
    <row r="6546" spans="1:4" x14ac:dyDescent="0.25">
      <c r="A6546" s="69">
        <v>44204</v>
      </c>
      <c r="B6546" s="62" t="s">
        <v>11</v>
      </c>
      <c r="C6546" s="75" t="s">
        <v>11</v>
      </c>
      <c r="D6546" s="16">
        <v>15</v>
      </c>
    </row>
    <row r="6547" spans="1:4" x14ac:dyDescent="0.25">
      <c r="A6547" s="69">
        <v>44204</v>
      </c>
      <c r="B6547" s="62" t="s">
        <v>11</v>
      </c>
      <c r="C6547" s="75" t="s">
        <v>135</v>
      </c>
      <c r="D6547" s="16">
        <v>3</v>
      </c>
    </row>
    <row r="6548" spans="1:4" x14ac:dyDescent="0.25">
      <c r="A6548" s="69">
        <v>44204</v>
      </c>
      <c r="B6548" s="62" t="s">
        <v>12</v>
      </c>
      <c r="C6548" s="75" t="s">
        <v>12</v>
      </c>
      <c r="D6548" s="16">
        <v>13</v>
      </c>
    </row>
    <row r="6549" spans="1:4" x14ac:dyDescent="0.25">
      <c r="A6549" s="69">
        <v>44204</v>
      </c>
      <c r="B6549" s="62" t="s">
        <v>8</v>
      </c>
      <c r="C6549" s="75" t="s">
        <v>229</v>
      </c>
      <c r="D6549" s="16">
        <v>1</v>
      </c>
    </row>
    <row r="6550" spans="1:4" x14ac:dyDescent="0.25">
      <c r="A6550" s="69">
        <v>44204</v>
      </c>
      <c r="B6550" s="62" t="s">
        <v>8</v>
      </c>
      <c r="C6550" s="75" t="s">
        <v>74</v>
      </c>
      <c r="D6550" s="16">
        <v>1</v>
      </c>
    </row>
    <row r="6551" spans="1:4" x14ac:dyDescent="0.25">
      <c r="A6551" s="69">
        <v>44204</v>
      </c>
      <c r="B6551" s="62" t="s">
        <v>8</v>
      </c>
      <c r="C6551" s="75" t="s">
        <v>230</v>
      </c>
      <c r="D6551" s="16">
        <v>3</v>
      </c>
    </row>
    <row r="6552" spans="1:4" x14ac:dyDescent="0.25">
      <c r="A6552" s="69">
        <v>44204</v>
      </c>
      <c r="B6552" s="62" t="s">
        <v>8</v>
      </c>
      <c r="C6552" s="75" t="s">
        <v>59</v>
      </c>
      <c r="D6552" s="16">
        <v>13</v>
      </c>
    </row>
    <row r="6553" spans="1:4" x14ac:dyDescent="0.25">
      <c r="A6553" s="69">
        <v>44204</v>
      </c>
      <c r="B6553" s="62" t="s">
        <v>8</v>
      </c>
      <c r="C6553" s="75" t="s">
        <v>142</v>
      </c>
      <c r="D6553" s="16">
        <v>1</v>
      </c>
    </row>
    <row r="6554" spans="1:4" x14ac:dyDescent="0.25">
      <c r="A6554" s="69">
        <v>44204</v>
      </c>
      <c r="B6554" s="62" t="s">
        <v>8</v>
      </c>
      <c r="C6554" s="75" t="s">
        <v>134</v>
      </c>
      <c r="D6554" s="16">
        <v>5</v>
      </c>
    </row>
    <row r="6555" spans="1:4" x14ac:dyDescent="0.25">
      <c r="A6555" s="69">
        <v>44204</v>
      </c>
      <c r="B6555" s="62" t="s">
        <v>8</v>
      </c>
      <c r="C6555" s="75" t="s">
        <v>205</v>
      </c>
      <c r="D6555" s="16">
        <v>6</v>
      </c>
    </row>
    <row r="6556" spans="1:4" x14ac:dyDescent="0.25">
      <c r="A6556" s="69">
        <v>44204</v>
      </c>
      <c r="B6556" s="62" t="s">
        <v>8</v>
      </c>
      <c r="C6556" s="75" t="s">
        <v>40</v>
      </c>
      <c r="D6556" s="16">
        <v>3</v>
      </c>
    </row>
    <row r="6557" spans="1:4" x14ac:dyDescent="0.25">
      <c r="A6557" s="69">
        <v>44204</v>
      </c>
      <c r="B6557" s="62" t="s">
        <v>8</v>
      </c>
      <c r="C6557" s="75" t="s">
        <v>8</v>
      </c>
      <c r="D6557" s="16">
        <v>80</v>
      </c>
    </row>
    <row r="6558" spans="1:4" x14ac:dyDescent="0.25">
      <c r="A6558" s="69">
        <v>44204</v>
      </c>
      <c r="B6558" s="62" t="s">
        <v>8</v>
      </c>
      <c r="C6558" s="75" t="s">
        <v>187</v>
      </c>
      <c r="D6558" s="16">
        <v>1</v>
      </c>
    </row>
    <row r="6559" spans="1:4" x14ac:dyDescent="0.25">
      <c r="A6559" s="69">
        <v>44204</v>
      </c>
      <c r="B6559" s="62" t="s">
        <v>8</v>
      </c>
      <c r="C6559" s="75" t="s">
        <v>31</v>
      </c>
      <c r="D6559" s="16">
        <v>4</v>
      </c>
    </row>
    <row r="6560" spans="1:4" x14ac:dyDescent="0.25">
      <c r="A6560" s="69">
        <v>44204</v>
      </c>
      <c r="B6560" s="62" t="s">
        <v>8</v>
      </c>
      <c r="C6560" s="75" t="s">
        <v>81</v>
      </c>
      <c r="D6560" s="16">
        <v>2</v>
      </c>
    </row>
    <row r="6561" spans="1:4" x14ac:dyDescent="0.25">
      <c r="A6561" s="69">
        <v>44204</v>
      </c>
      <c r="B6561" s="62" t="s">
        <v>8</v>
      </c>
      <c r="C6561" s="75" t="s">
        <v>595</v>
      </c>
      <c r="D6561" s="16">
        <v>1</v>
      </c>
    </row>
    <row r="6562" spans="1:4" x14ac:dyDescent="0.25">
      <c r="A6562" s="69">
        <v>44204</v>
      </c>
      <c r="B6562" s="62" t="s">
        <v>8</v>
      </c>
      <c r="C6562" s="75" t="s">
        <v>112</v>
      </c>
      <c r="D6562" s="16">
        <v>12</v>
      </c>
    </row>
    <row r="6563" spans="1:4" x14ac:dyDescent="0.25">
      <c r="A6563" s="69">
        <v>44204</v>
      </c>
      <c r="B6563" s="62" t="s">
        <v>49</v>
      </c>
      <c r="C6563" s="75" t="s">
        <v>215</v>
      </c>
      <c r="D6563" s="16">
        <v>3</v>
      </c>
    </row>
    <row r="6564" spans="1:4" x14ac:dyDescent="0.25">
      <c r="A6564" s="69">
        <v>44204</v>
      </c>
      <c r="B6564" s="62" t="s">
        <v>49</v>
      </c>
      <c r="C6564" s="75" t="s">
        <v>49</v>
      </c>
      <c r="D6564" s="16">
        <v>5</v>
      </c>
    </row>
    <row r="6565" spans="1:4" x14ac:dyDescent="0.25">
      <c r="A6565" s="69">
        <v>44204</v>
      </c>
      <c r="B6565" s="62" t="s">
        <v>50</v>
      </c>
      <c r="C6565" s="75" t="s">
        <v>368</v>
      </c>
      <c r="D6565" s="16">
        <v>10</v>
      </c>
    </row>
    <row r="6566" spans="1:4" x14ac:dyDescent="0.25">
      <c r="A6566" s="69">
        <v>44204</v>
      </c>
      <c r="B6566" s="62" t="s">
        <v>27</v>
      </c>
      <c r="C6566" s="75" t="s">
        <v>141</v>
      </c>
      <c r="D6566" s="16">
        <v>3</v>
      </c>
    </row>
    <row r="6567" spans="1:4" x14ac:dyDescent="0.25">
      <c r="A6567" s="69">
        <v>44204</v>
      </c>
      <c r="B6567" s="62" t="s">
        <v>27</v>
      </c>
      <c r="C6567" s="75" t="s">
        <v>233</v>
      </c>
      <c r="D6567" s="16">
        <v>1</v>
      </c>
    </row>
    <row r="6568" spans="1:4" x14ac:dyDescent="0.25">
      <c r="A6568" s="69">
        <v>44204</v>
      </c>
      <c r="B6568" s="62" t="s">
        <v>27</v>
      </c>
      <c r="C6568" s="75" t="s">
        <v>43</v>
      </c>
      <c r="D6568" s="16">
        <v>23</v>
      </c>
    </row>
    <row r="6569" spans="1:4" x14ac:dyDescent="0.25">
      <c r="A6569" s="69">
        <v>44204</v>
      </c>
      <c r="B6569" s="62" t="s">
        <v>27</v>
      </c>
      <c r="C6569" s="75" t="s">
        <v>711</v>
      </c>
      <c r="D6569" s="16">
        <v>2</v>
      </c>
    </row>
    <row r="6570" spans="1:4" x14ac:dyDescent="0.25">
      <c r="A6570" s="69">
        <v>44204</v>
      </c>
      <c r="B6570" s="62" t="s">
        <v>51</v>
      </c>
      <c r="C6570" s="75" t="s">
        <v>51</v>
      </c>
      <c r="D6570" s="16">
        <v>17</v>
      </c>
    </row>
    <row r="6571" spans="1:4" x14ac:dyDescent="0.25">
      <c r="A6571" s="69">
        <v>44204</v>
      </c>
      <c r="B6571" s="62" t="s">
        <v>10</v>
      </c>
      <c r="C6571" s="75" t="s">
        <v>10</v>
      </c>
      <c r="D6571" s="16">
        <v>0</v>
      </c>
    </row>
    <row r="6572" spans="1:4" x14ac:dyDescent="0.25">
      <c r="A6572" s="69">
        <v>44205</v>
      </c>
      <c r="B6572" s="62" t="s">
        <v>14</v>
      </c>
      <c r="C6572" s="75" t="s">
        <v>14</v>
      </c>
      <c r="D6572" s="16">
        <v>12</v>
      </c>
    </row>
    <row r="6573" spans="1:4" x14ac:dyDescent="0.25">
      <c r="A6573" s="69">
        <v>44205</v>
      </c>
      <c r="B6573" s="62" t="s">
        <v>14</v>
      </c>
      <c r="C6573" s="75" t="s">
        <v>16</v>
      </c>
      <c r="D6573" s="16">
        <v>8</v>
      </c>
    </row>
    <row r="6574" spans="1:4" x14ac:dyDescent="0.25">
      <c r="A6574" s="69">
        <v>44205</v>
      </c>
      <c r="B6574" s="62" t="s">
        <v>14</v>
      </c>
      <c r="C6574" s="75" t="s">
        <v>809</v>
      </c>
      <c r="D6574" s="16">
        <v>1</v>
      </c>
    </row>
    <row r="6575" spans="1:4" x14ac:dyDescent="0.25">
      <c r="A6575" s="69">
        <v>44205</v>
      </c>
      <c r="B6575" s="62" t="s">
        <v>14</v>
      </c>
      <c r="C6575" s="75" t="s">
        <v>86</v>
      </c>
      <c r="D6575" s="16">
        <v>4</v>
      </c>
    </row>
    <row r="6576" spans="1:4" x14ac:dyDescent="0.25">
      <c r="A6576" s="69">
        <v>44205</v>
      </c>
      <c r="B6576" s="62" t="s">
        <v>20</v>
      </c>
      <c r="C6576" s="75" t="s">
        <v>20</v>
      </c>
      <c r="D6576" s="16">
        <v>189</v>
      </c>
    </row>
    <row r="6577" spans="1:4" x14ac:dyDescent="0.25">
      <c r="A6577" s="69">
        <v>44205</v>
      </c>
      <c r="B6577" s="62" t="s">
        <v>20</v>
      </c>
      <c r="C6577" s="75" t="s">
        <v>366</v>
      </c>
      <c r="D6577" s="16">
        <v>1</v>
      </c>
    </row>
    <row r="6578" spans="1:4" x14ac:dyDescent="0.25">
      <c r="A6578" s="69">
        <v>44205</v>
      </c>
      <c r="B6578" s="62" t="s">
        <v>20</v>
      </c>
      <c r="C6578" s="75" t="s">
        <v>652</v>
      </c>
      <c r="D6578" s="16">
        <v>1</v>
      </c>
    </row>
    <row r="6579" spans="1:4" x14ac:dyDescent="0.25">
      <c r="A6579" s="69">
        <v>44205</v>
      </c>
      <c r="B6579" s="62" t="s">
        <v>20</v>
      </c>
      <c r="C6579" s="75" t="s">
        <v>713</v>
      </c>
      <c r="D6579" s="16">
        <v>1</v>
      </c>
    </row>
    <row r="6580" spans="1:4" x14ac:dyDescent="0.25">
      <c r="A6580" s="69">
        <v>44205</v>
      </c>
      <c r="B6580" s="62" t="s">
        <v>13</v>
      </c>
      <c r="C6580" s="75" t="s">
        <v>13</v>
      </c>
      <c r="D6580" s="16">
        <v>4</v>
      </c>
    </row>
    <row r="6581" spans="1:4" x14ac:dyDescent="0.25">
      <c r="A6581" s="69">
        <v>44205</v>
      </c>
      <c r="B6581" s="62" t="s">
        <v>13</v>
      </c>
      <c r="C6581" s="75" t="s">
        <v>226</v>
      </c>
      <c r="D6581" s="16">
        <v>1</v>
      </c>
    </row>
    <row r="6582" spans="1:4" x14ac:dyDescent="0.25">
      <c r="A6582" s="69">
        <v>44205</v>
      </c>
      <c r="B6582" s="62" t="s">
        <v>13</v>
      </c>
      <c r="C6582" s="75" t="s">
        <v>223</v>
      </c>
      <c r="D6582" s="16">
        <v>2</v>
      </c>
    </row>
    <row r="6583" spans="1:4" x14ac:dyDescent="0.25">
      <c r="A6583" s="69">
        <v>44205</v>
      </c>
      <c r="B6583" s="62" t="s">
        <v>24</v>
      </c>
      <c r="C6583" s="75" t="s">
        <v>23</v>
      </c>
      <c r="D6583" s="16">
        <v>32</v>
      </c>
    </row>
    <row r="6584" spans="1:4" x14ac:dyDescent="0.25">
      <c r="A6584" s="69">
        <v>44205</v>
      </c>
      <c r="B6584" s="62" t="s">
        <v>24</v>
      </c>
      <c r="C6584" s="75" t="s">
        <v>958</v>
      </c>
      <c r="D6584" s="16">
        <v>1</v>
      </c>
    </row>
    <row r="6585" spans="1:4" x14ac:dyDescent="0.25">
      <c r="A6585" s="69">
        <v>44205</v>
      </c>
      <c r="B6585" s="62" t="s">
        <v>24</v>
      </c>
      <c r="C6585" s="75" t="s">
        <v>24</v>
      </c>
      <c r="D6585" s="16">
        <v>13</v>
      </c>
    </row>
    <row r="6586" spans="1:4" x14ac:dyDescent="0.25">
      <c r="A6586" s="69">
        <v>44205</v>
      </c>
      <c r="B6586" s="62" t="s">
        <v>24</v>
      </c>
      <c r="C6586" s="75" t="s">
        <v>707</v>
      </c>
      <c r="D6586" s="16">
        <v>1</v>
      </c>
    </row>
    <row r="6587" spans="1:4" x14ac:dyDescent="0.25">
      <c r="A6587" s="69">
        <v>44205</v>
      </c>
      <c r="B6587" s="62" t="s">
        <v>24</v>
      </c>
      <c r="C6587" s="75" t="s">
        <v>765</v>
      </c>
      <c r="D6587" s="16">
        <v>1</v>
      </c>
    </row>
    <row r="6588" spans="1:4" x14ac:dyDescent="0.25">
      <c r="A6588" s="69">
        <v>44205</v>
      </c>
      <c r="B6588" s="62" t="s">
        <v>24</v>
      </c>
      <c r="C6588" s="75" t="s">
        <v>194</v>
      </c>
      <c r="D6588" s="16">
        <v>2</v>
      </c>
    </row>
    <row r="6589" spans="1:4" x14ac:dyDescent="0.25">
      <c r="A6589" s="69">
        <v>44205</v>
      </c>
      <c r="B6589" s="62" t="s">
        <v>47</v>
      </c>
      <c r="C6589" s="75" t="s">
        <v>47</v>
      </c>
      <c r="D6589" s="16">
        <v>7</v>
      </c>
    </row>
    <row r="6590" spans="1:4" x14ac:dyDescent="0.25">
      <c r="A6590" s="69">
        <v>44205</v>
      </c>
      <c r="B6590" s="62" t="s">
        <v>48</v>
      </c>
      <c r="C6590" s="75" t="s">
        <v>48</v>
      </c>
      <c r="D6590" s="16">
        <v>14</v>
      </c>
    </row>
    <row r="6591" spans="1:4" x14ac:dyDescent="0.25">
      <c r="A6591" s="69">
        <v>44205</v>
      </c>
      <c r="B6591" s="62" t="s">
        <v>7</v>
      </c>
      <c r="C6591" s="75" t="s">
        <v>116</v>
      </c>
      <c r="D6591" s="16">
        <v>5</v>
      </c>
    </row>
    <row r="6592" spans="1:4" x14ac:dyDescent="0.25">
      <c r="A6592" s="69">
        <v>44205</v>
      </c>
      <c r="B6592" s="62" t="s">
        <v>7</v>
      </c>
      <c r="C6592" s="75" t="s">
        <v>7</v>
      </c>
      <c r="D6592" s="16">
        <v>10</v>
      </c>
    </row>
    <row r="6593" spans="1:4" x14ac:dyDescent="0.25">
      <c r="A6593" s="69">
        <v>44205</v>
      </c>
      <c r="B6593" s="62" t="s">
        <v>9</v>
      </c>
      <c r="C6593" s="62" t="s">
        <v>9</v>
      </c>
      <c r="D6593" s="16">
        <v>70</v>
      </c>
    </row>
    <row r="6594" spans="1:4" x14ac:dyDescent="0.25">
      <c r="A6594" s="69">
        <v>44205</v>
      </c>
      <c r="B6594" s="62" t="s">
        <v>9</v>
      </c>
      <c r="C6594" s="75" t="s">
        <v>149</v>
      </c>
      <c r="D6594" s="16">
        <v>1</v>
      </c>
    </row>
    <row r="6595" spans="1:4" x14ac:dyDescent="0.25">
      <c r="A6595" s="69">
        <v>44205</v>
      </c>
      <c r="B6595" s="62" t="s">
        <v>9</v>
      </c>
      <c r="C6595" s="75" t="s">
        <v>145</v>
      </c>
      <c r="D6595" s="16">
        <v>1</v>
      </c>
    </row>
    <row r="6596" spans="1:4" x14ac:dyDescent="0.25">
      <c r="A6596" s="69">
        <v>44205</v>
      </c>
      <c r="B6596" s="62" t="s">
        <v>15</v>
      </c>
      <c r="C6596" s="75" t="s">
        <v>109</v>
      </c>
      <c r="D6596" s="16">
        <v>1</v>
      </c>
    </row>
    <row r="6597" spans="1:4" x14ac:dyDescent="0.25">
      <c r="A6597" s="69">
        <v>44205</v>
      </c>
      <c r="B6597" s="62" t="s">
        <v>15</v>
      </c>
      <c r="C6597" s="75" t="s">
        <v>61</v>
      </c>
      <c r="D6597" s="16">
        <v>1</v>
      </c>
    </row>
    <row r="6598" spans="1:4" x14ac:dyDescent="0.25">
      <c r="A6598" s="69">
        <v>44205</v>
      </c>
      <c r="B6598" s="62" t="s">
        <v>15</v>
      </c>
      <c r="C6598" s="75" t="s">
        <v>623</v>
      </c>
      <c r="D6598" s="16">
        <v>1</v>
      </c>
    </row>
    <row r="6599" spans="1:4" x14ac:dyDescent="0.25">
      <c r="A6599" s="69">
        <v>44205</v>
      </c>
      <c r="B6599" s="62" t="s">
        <v>15</v>
      </c>
      <c r="C6599" s="75" t="s">
        <v>285</v>
      </c>
      <c r="D6599" s="16">
        <v>1</v>
      </c>
    </row>
    <row r="6600" spans="1:4" x14ac:dyDescent="0.25">
      <c r="A6600" s="69">
        <v>44205</v>
      </c>
      <c r="B6600" s="62" t="s">
        <v>11</v>
      </c>
      <c r="C6600" s="75" t="s">
        <v>65</v>
      </c>
      <c r="D6600" s="16">
        <v>8</v>
      </c>
    </row>
    <row r="6601" spans="1:4" x14ac:dyDescent="0.25">
      <c r="A6601" s="69">
        <v>44205</v>
      </c>
      <c r="B6601" s="62" t="s">
        <v>11</v>
      </c>
      <c r="C6601" s="75" t="s">
        <v>11</v>
      </c>
      <c r="D6601" s="16">
        <v>30</v>
      </c>
    </row>
    <row r="6602" spans="1:4" x14ac:dyDescent="0.25">
      <c r="A6602" s="69">
        <v>44205</v>
      </c>
      <c r="B6602" s="62" t="s">
        <v>12</v>
      </c>
      <c r="C6602" s="75" t="s">
        <v>117</v>
      </c>
      <c r="D6602" s="16">
        <v>5</v>
      </c>
    </row>
    <row r="6603" spans="1:4" x14ac:dyDescent="0.25">
      <c r="A6603" s="69">
        <v>44205</v>
      </c>
      <c r="B6603" s="62" t="s">
        <v>12</v>
      </c>
      <c r="C6603" s="75" t="s">
        <v>12</v>
      </c>
      <c r="D6603" s="16">
        <v>6</v>
      </c>
    </row>
    <row r="6604" spans="1:4" x14ac:dyDescent="0.25">
      <c r="A6604" s="69">
        <v>44205</v>
      </c>
      <c r="B6604" s="62" t="s">
        <v>8</v>
      </c>
      <c r="C6604" s="75" t="s">
        <v>74</v>
      </c>
      <c r="D6604" s="16">
        <v>2</v>
      </c>
    </row>
    <row r="6605" spans="1:4" x14ac:dyDescent="0.25">
      <c r="A6605" s="69">
        <v>44205</v>
      </c>
      <c r="B6605" s="62" t="s">
        <v>8</v>
      </c>
      <c r="C6605" s="75" t="s">
        <v>230</v>
      </c>
      <c r="D6605" s="16">
        <v>1</v>
      </c>
    </row>
    <row r="6606" spans="1:4" x14ac:dyDescent="0.25">
      <c r="A6606" s="69">
        <v>44205</v>
      </c>
      <c r="B6606" s="62" t="s">
        <v>8</v>
      </c>
      <c r="C6606" s="75" t="s">
        <v>940</v>
      </c>
      <c r="D6606" s="16">
        <v>1</v>
      </c>
    </row>
    <row r="6607" spans="1:4" x14ac:dyDescent="0.25">
      <c r="A6607" s="69">
        <v>44205</v>
      </c>
      <c r="B6607" s="62" t="s">
        <v>8</v>
      </c>
      <c r="C6607" s="75" t="s">
        <v>59</v>
      </c>
      <c r="D6607" s="16">
        <v>12</v>
      </c>
    </row>
    <row r="6608" spans="1:4" x14ac:dyDescent="0.25">
      <c r="A6608" s="69">
        <v>44205</v>
      </c>
      <c r="B6608" s="62" t="s">
        <v>8</v>
      </c>
      <c r="C6608" s="75" t="s">
        <v>142</v>
      </c>
      <c r="D6608" s="16">
        <v>2</v>
      </c>
    </row>
    <row r="6609" spans="1:4" x14ac:dyDescent="0.25">
      <c r="A6609" s="69">
        <v>44205</v>
      </c>
      <c r="B6609" s="62" t="s">
        <v>8</v>
      </c>
      <c r="C6609" s="75" t="s">
        <v>134</v>
      </c>
      <c r="D6609" s="16">
        <v>4</v>
      </c>
    </row>
    <row r="6610" spans="1:4" x14ac:dyDescent="0.25">
      <c r="A6610" s="69">
        <v>44205</v>
      </c>
      <c r="B6610" s="62" t="s">
        <v>8</v>
      </c>
      <c r="C6610" s="75" t="s">
        <v>205</v>
      </c>
      <c r="D6610" s="16">
        <v>10</v>
      </c>
    </row>
    <row r="6611" spans="1:4" x14ac:dyDescent="0.25">
      <c r="A6611" s="69">
        <v>44205</v>
      </c>
      <c r="B6611" s="62" t="s">
        <v>8</v>
      </c>
      <c r="C6611" s="75" t="s">
        <v>40</v>
      </c>
      <c r="D6611" s="16">
        <v>1</v>
      </c>
    </row>
    <row r="6612" spans="1:4" x14ac:dyDescent="0.25">
      <c r="A6612" s="69">
        <v>44205</v>
      </c>
      <c r="B6612" s="62" t="s">
        <v>8</v>
      </c>
      <c r="C6612" s="75" t="s">
        <v>8</v>
      </c>
      <c r="D6612" s="16">
        <v>85</v>
      </c>
    </row>
    <row r="6613" spans="1:4" x14ac:dyDescent="0.25">
      <c r="A6613" s="69">
        <v>44205</v>
      </c>
      <c r="B6613" s="62" t="s">
        <v>8</v>
      </c>
      <c r="C6613" s="75" t="s">
        <v>31</v>
      </c>
      <c r="D6613" s="16">
        <v>1</v>
      </c>
    </row>
    <row r="6614" spans="1:4" x14ac:dyDescent="0.25">
      <c r="A6614" s="69">
        <v>44205</v>
      </c>
      <c r="B6614" s="62" t="s">
        <v>8</v>
      </c>
      <c r="C6614" s="75" t="s">
        <v>81</v>
      </c>
      <c r="D6614" s="16">
        <v>2</v>
      </c>
    </row>
    <row r="6615" spans="1:4" x14ac:dyDescent="0.25">
      <c r="A6615" s="69">
        <v>44205</v>
      </c>
      <c r="B6615" s="62" t="s">
        <v>8</v>
      </c>
      <c r="C6615" s="75" t="s">
        <v>112</v>
      </c>
      <c r="D6615" s="16">
        <v>2</v>
      </c>
    </row>
    <row r="6616" spans="1:4" x14ac:dyDescent="0.25">
      <c r="A6616" s="69">
        <v>44205</v>
      </c>
      <c r="B6616" s="62" t="s">
        <v>49</v>
      </c>
      <c r="C6616" s="75" t="s">
        <v>215</v>
      </c>
      <c r="D6616" s="16">
        <v>1</v>
      </c>
    </row>
    <row r="6617" spans="1:4" x14ac:dyDescent="0.25">
      <c r="A6617" s="69">
        <v>44205</v>
      </c>
      <c r="B6617" s="62" t="s">
        <v>49</v>
      </c>
      <c r="C6617" s="75" t="s">
        <v>49</v>
      </c>
      <c r="D6617" s="16">
        <v>18</v>
      </c>
    </row>
    <row r="6618" spans="1:4" x14ac:dyDescent="0.25">
      <c r="A6618" s="69">
        <v>44205</v>
      </c>
      <c r="B6618" s="62" t="s">
        <v>50</v>
      </c>
      <c r="C6618" s="75" t="s">
        <v>368</v>
      </c>
      <c r="D6618" s="16">
        <v>10</v>
      </c>
    </row>
    <row r="6619" spans="1:4" x14ac:dyDescent="0.25">
      <c r="A6619" s="69">
        <v>44205</v>
      </c>
      <c r="B6619" s="62" t="s">
        <v>27</v>
      </c>
      <c r="C6619" s="75" t="s">
        <v>141</v>
      </c>
      <c r="D6619" s="16">
        <v>12</v>
      </c>
    </row>
    <row r="6620" spans="1:4" x14ac:dyDescent="0.25">
      <c r="A6620" s="69">
        <v>44205</v>
      </c>
      <c r="B6620" s="62" t="s">
        <v>27</v>
      </c>
      <c r="C6620" s="75" t="s">
        <v>43</v>
      </c>
      <c r="D6620" s="16">
        <v>61</v>
      </c>
    </row>
    <row r="6621" spans="1:4" x14ac:dyDescent="0.25">
      <c r="A6621" s="69">
        <v>44205</v>
      </c>
      <c r="B6621" s="62" t="s">
        <v>27</v>
      </c>
      <c r="C6621" s="75" t="s">
        <v>28</v>
      </c>
      <c r="D6621" s="16">
        <v>1</v>
      </c>
    </row>
    <row r="6622" spans="1:4" x14ac:dyDescent="0.25">
      <c r="A6622" s="69">
        <v>44205</v>
      </c>
      <c r="B6622" s="62" t="s">
        <v>27</v>
      </c>
      <c r="C6622" s="75" t="s">
        <v>711</v>
      </c>
      <c r="D6622" s="16">
        <v>4</v>
      </c>
    </row>
    <row r="6623" spans="1:4" x14ac:dyDescent="0.25">
      <c r="A6623" s="69">
        <v>44205</v>
      </c>
      <c r="B6623" s="62" t="s">
        <v>51</v>
      </c>
      <c r="C6623" s="62" t="s">
        <v>51</v>
      </c>
      <c r="D6623" s="16">
        <v>18</v>
      </c>
    </row>
    <row r="6624" spans="1:4" x14ac:dyDescent="0.25">
      <c r="A6624" s="69">
        <v>44205</v>
      </c>
      <c r="B6624" s="62" t="s">
        <v>10</v>
      </c>
      <c r="C6624" s="62" t="s">
        <v>10</v>
      </c>
      <c r="D6624" s="16">
        <v>23</v>
      </c>
    </row>
    <row r="6625" spans="1:4" x14ac:dyDescent="0.25">
      <c r="A6625" s="69">
        <v>44206</v>
      </c>
      <c r="B6625" s="62" t="s">
        <v>14</v>
      </c>
      <c r="C6625" s="62" t="s">
        <v>14</v>
      </c>
      <c r="D6625" s="16">
        <v>0</v>
      </c>
    </row>
    <row r="6626" spans="1:4" x14ac:dyDescent="0.25">
      <c r="A6626" s="69">
        <v>44206</v>
      </c>
      <c r="B6626" s="62" t="s">
        <v>20</v>
      </c>
      <c r="C6626" s="62" t="s">
        <v>20</v>
      </c>
      <c r="D6626" s="16">
        <v>0</v>
      </c>
    </row>
    <row r="6627" spans="1:4" x14ac:dyDescent="0.25">
      <c r="A6627" s="69">
        <v>44206</v>
      </c>
      <c r="B6627" s="62" t="s">
        <v>13</v>
      </c>
      <c r="C6627" s="62" t="s">
        <v>13</v>
      </c>
      <c r="D6627" s="16">
        <v>0</v>
      </c>
    </row>
    <row r="6628" spans="1:4" x14ac:dyDescent="0.25">
      <c r="A6628" s="69">
        <v>44206</v>
      </c>
      <c r="B6628" s="62" t="s">
        <v>24</v>
      </c>
      <c r="C6628" s="62" t="s">
        <v>24</v>
      </c>
      <c r="D6628" s="16">
        <v>0</v>
      </c>
    </row>
    <row r="6629" spans="1:4" x14ac:dyDescent="0.25">
      <c r="A6629" s="69">
        <v>44206</v>
      </c>
      <c r="B6629" s="62" t="s">
        <v>47</v>
      </c>
      <c r="C6629" s="62" t="s">
        <v>47</v>
      </c>
      <c r="D6629" s="16">
        <v>0</v>
      </c>
    </row>
    <row r="6630" spans="1:4" x14ac:dyDescent="0.25">
      <c r="A6630" s="69">
        <v>44206</v>
      </c>
      <c r="B6630" s="62" t="s">
        <v>48</v>
      </c>
      <c r="C6630" s="62" t="s">
        <v>48</v>
      </c>
      <c r="D6630" s="16">
        <v>0</v>
      </c>
    </row>
    <row r="6631" spans="1:4" x14ac:dyDescent="0.25">
      <c r="A6631" s="69">
        <v>44206</v>
      </c>
      <c r="B6631" s="62" t="s">
        <v>7</v>
      </c>
      <c r="C6631" s="62" t="s">
        <v>7</v>
      </c>
      <c r="D6631" s="16">
        <v>0</v>
      </c>
    </row>
    <row r="6632" spans="1:4" x14ac:dyDescent="0.25">
      <c r="A6632" s="69">
        <v>44206</v>
      </c>
      <c r="B6632" s="62" t="s">
        <v>9</v>
      </c>
      <c r="C6632" s="62" t="s">
        <v>9</v>
      </c>
      <c r="D6632" s="16">
        <v>0</v>
      </c>
    </row>
    <row r="6633" spans="1:4" x14ac:dyDescent="0.25">
      <c r="A6633" s="69">
        <v>44206</v>
      </c>
      <c r="B6633" s="62" t="s">
        <v>15</v>
      </c>
      <c r="C6633" s="62" t="s">
        <v>15</v>
      </c>
      <c r="D6633" s="16">
        <v>0</v>
      </c>
    </row>
    <row r="6634" spans="1:4" x14ac:dyDescent="0.25">
      <c r="A6634" s="69">
        <v>44206</v>
      </c>
      <c r="B6634" s="62" t="s">
        <v>11</v>
      </c>
      <c r="C6634" s="62" t="s">
        <v>11</v>
      </c>
      <c r="D6634" s="16">
        <v>0</v>
      </c>
    </row>
    <row r="6635" spans="1:4" x14ac:dyDescent="0.25">
      <c r="A6635" s="69">
        <v>44206</v>
      </c>
      <c r="B6635" s="62" t="s">
        <v>12</v>
      </c>
      <c r="C6635" s="62" t="s">
        <v>12</v>
      </c>
      <c r="D6635" s="16">
        <v>0</v>
      </c>
    </row>
    <row r="6636" spans="1:4" x14ac:dyDescent="0.25">
      <c r="A6636" s="69">
        <v>44206</v>
      </c>
      <c r="B6636" s="62" t="s">
        <v>8</v>
      </c>
      <c r="C6636" s="62" t="s">
        <v>8</v>
      </c>
      <c r="D6636" s="16">
        <v>0</v>
      </c>
    </row>
    <row r="6637" spans="1:4" x14ac:dyDescent="0.25">
      <c r="A6637" s="69">
        <v>44206</v>
      </c>
      <c r="B6637" s="62" t="s">
        <v>49</v>
      </c>
      <c r="C6637" s="62" t="s">
        <v>49</v>
      </c>
      <c r="D6637" s="16">
        <v>0</v>
      </c>
    </row>
    <row r="6638" spans="1:4" x14ac:dyDescent="0.25">
      <c r="A6638" s="69">
        <v>44206</v>
      </c>
      <c r="B6638" s="62" t="s">
        <v>50</v>
      </c>
      <c r="C6638" s="62" t="s">
        <v>50</v>
      </c>
      <c r="D6638" s="16">
        <v>0</v>
      </c>
    </row>
    <row r="6639" spans="1:4" x14ac:dyDescent="0.25">
      <c r="A6639" s="69">
        <v>44206</v>
      </c>
      <c r="B6639" s="62" t="s">
        <v>27</v>
      </c>
      <c r="C6639" s="62" t="s">
        <v>27</v>
      </c>
      <c r="D6639" s="16">
        <v>0</v>
      </c>
    </row>
    <row r="6640" spans="1:4" x14ac:dyDescent="0.25">
      <c r="A6640" s="69">
        <v>44206</v>
      </c>
      <c r="B6640" s="62" t="s">
        <v>51</v>
      </c>
      <c r="C6640" s="62" t="s">
        <v>51</v>
      </c>
      <c r="D6640" s="16">
        <v>0</v>
      </c>
    </row>
    <row r="6641" spans="1:4" ht="21" customHeight="1" x14ac:dyDescent="0.25">
      <c r="A6641" s="69">
        <v>44206</v>
      </c>
      <c r="B6641" s="62" t="s">
        <v>10</v>
      </c>
      <c r="C6641" s="62" t="s">
        <v>10</v>
      </c>
      <c r="D6641" s="16">
        <v>0</v>
      </c>
    </row>
    <row r="6642" spans="1:4" s="23" customFormat="1" x14ac:dyDescent="0.25">
      <c r="A6642" s="69">
        <v>44206</v>
      </c>
      <c r="B6642" s="23" t="s">
        <v>1047</v>
      </c>
      <c r="C6642" s="93" t="s">
        <v>1047</v>
      </c>
      <c r="D6642" s="1">
        <v>0</v>
      </c>
    </row>
    <row r="6643" spans="1:4" s="23" customFormat="1" x14ac:dyDescent="0.25">
      <c r="A6643" s="69">
        <v>44206</v>
      </c>
      <c r="B6643" s="23" t="s">
        <v>1048</v>
      </c>
      <c r="C6643" s="93" t="s">
        <v>1048</v>
      </c>
      <c r="D6643" s="1">
        <v>0</v>
      </c>
    </row>
    <row r="6644" spans="1:4" x14ac:dyDescent="0.25">
      <c r="A6644" s="69">
        <v>44207</v>
      </c>
      <c r="B6644" s="62" t="s">
        <v>14</v>
      </c>
      <c r="C6644" s="75" t="s">
        <v>14</v>
      </c>
      <c r="D6644" s="16">
        <v>42</v>
      </c>
    </row>
    <row r="6645" spans="1:4" x14ac:dyDescent="0.25">
      <c r="A6645" s="69">
        <v>44207</v>
      </c>
      <c r="B6645" s="62" t="s">
        <v>14</v>
      </c>
      <c r="C6645" s="75" t="s">
        <v>957</v>
      </c>
      <c r="D6645" s="16">
        <v>1</v>
      </c>
    </row>
    <row r="6646" spans="1:4" x14ac:dyDescent="0.25">
      <c r="A6646" s="69">
        <v>44207</v>
      </c>
      <c r="B6646" s="62" t="s">
        <v>14</v>
      </c>
      <c r="C6646" s="75" t="s">
        <v>16</v>
      </c>
      <c r="D6646" s="16">
        <v>17</v>
      </c>
    </row>
    <row r="6647" spans="1:4" x14ac:dyDescent="0.25">
      <c r="A6647" s="69">
        <v>44207</v>
      </c>
      <c r="B6647" s="62" t="s">
        <v>14</v>
      </c>
      <c r="C6647" s="75" t="s">
        <v>809</v>
      </c>
      <c r="D6647" s="16">
        <v>1</v>
      </c>
    </row>
    <row r="6648" spans="1:4" x14ac:dyDescent="0.25">
      <c r="A6648" s="69">
        <v>44207</v>
      </c>
      <c r="B6648" s="62" t="s">
        <v>14</v>
      </c>
      <c r="C6648" s="75" t="s">
        <v>86</v>
      </c>
      <c r="D6648" s="16">
        <v>7</v>
      </c>
    </row>
    <row r="6649" spans="1:4" x14ac:dyDescent="0.25">
      <c r="A6649" s="69">
        <v>44207</v>
      </c>
      <c r="B6649" s="62" t="s">
        <v>20</v>
      </c>
      <c r="C6649" s="75" t="s">
        <v>20</v>
      </c>
      <c r="D6649" s="16">
        <v>180</v>
      </c>
    </row>
    <row r="6650" spans="1:4" x14ac:dyDescent="0.25">
      <c r="A6650" s="69">
        <v>44207</v>
      </c>
      <c r="B6650" s="62" t="s">
        <v>20</v>
      </c>
      <c r="C6650" s="75" t="s">
        <v>366</v>
      </c>
      <c r="D6650" s="16">
        <v>1</v>
      </c>
    </row>
    <row r="6651" spans="1:4" x14ac:dyDescent="0.25">
      <c r="A6651" s="69">
        <v>44207</v>
      </c>
      <c r="B6651" s="62" t="s">
        <v>20</v>
      </c>
      <c r="C6651" s="75" t="s">
        <v>652</v>
      </c>
      <c r="D6651" s="16">
        <v>1</v>
      </c>
    </row>
    <row r="6652" spans="1:4" x14ac:dyDescent="0.25">
      <c r="A6652" s="69">
        <v>44207</v>
      </c>
      <c r="B6652" s="62" t="s">
        <v>20</v>
      </c>
      <c r="C6652" s="75" t="s">
        <v>1044</v>
      </c>
      <c r="D6652" s="16">
        <v>1</v>
      </c>
    </row>
    <row r="6653" spans="1:4" x14ac:dyDescent="0.25">
      <c r="A6653" s="69">
        <v>44207</v>
      </c>
      <c r="B6653" s="62" t="s">
        <v>13</v>
      </c>
      <c r="C6653" s="75" t="s">
        <v>352</v>
      </c>
      <c r="D6653" s="16">
        <v>1</v>
      </c>
    </row>
    <row r="6654" spans="1:4" x14ac:dyDescent="0.25">
      <c r="A6654" s="69">
        <v>44207</v>
      </c>
      <c r="B6654" s="62" t="s">
        <v>13</v>
      </c>
      <c r="C6654" s="75" t="s">
        <v>13</v>
      </c>
      <c r="D6654" s="16">
        <v>3</v>
      </c>
    </row>
    <row r="6655" spans="1:4" x14ac:dyDescent="0.25">
      <c r="A6655" s="69">
        <v>44207</v>
      </c>
      <c r="B6655" s="62" t="s">
        <v>13</v>
      </c>
      <c r="C6655" s="75" t="s">
        <v>226</v>
      </c>
      <c r="D6655" s="16">
        <v>2</v>
      </c>
    </row>
    <row r="6656" spans="1:4" x14ac:dyDescent="0.25">
      <c r="A6656" s="69">
        <v>44207</v>
      </c>
      <c r="B6656" s="62" t="s">
        <v>24</v>
      </c>
      <c r="C6656" s="75" t="s">
        <v>23</v>
      </c>
      <c r="D6656" s="16">
        <v>42</v>
      </c>
    </row>
    <row r="6657" spans="1:4" x14ac:dyDescent="0.25">
      <c r="A6657" s="69">
        <v>44207</v>
      </c>
      <c r="B6657" s="62" t="s">
        <v>24</v>
      </c>
      <c r="C6657" s="75" t="s">
        <v>24</v>
      </c>
      <c r="D6657" s="16">
        <v>2</v>
      </c>
    </row>
    <row r="6658" spans="1:4" x14ac:dyDescent="0.25">
      <c r="A6658" s="69">
        <v>44207</v>
      </c>
      <c r="B6658" s="62" t="s">
        <v>24</v>
      </c>
      <c r="C6658" s="75" t="s">
        <v>765</v>
      </c>
      <c r="D6658" s="16">
        <v>1</v>
      </c>
    </row>
    <row r="6659" spans="1:4" x14ac:dyDescent="0.25">
      <c r="A6659" s="69">
        <v>44207</v>
      </c>
      <c r="B6659" s="62" t="s">
        <v>24</v>
      </c>
      <c r="C6659" s="75" t="s">
        <v>36</v>
      </c>
      <c r="D6659" s="16">
        <v>4</v>
      </c>
    </row>
    <row r="6660" spans="1:4" x14ac:dyDescent="0.25">
      <c r="A6660" s="69">
        <v>44207</v>
      </c>
      <c r="B6660" s="62" t="s">
        <v>47</v>
      </c>
      <c r="C6660" s="62" t="s">
        <v>47</v>
      </c>
      <c r="D6660" s="16">
        <v>5</v>
      </c>
    </row>
    <row r="6661" spans="1:4" x14ac:dyDescent="0.25">
      <c r="A6661" s="69">
        <v>44207</v>
      </c>
      <c r="B6661" s="62" t="s">
        <v>48</v>
      </c>
      <c r="C6661" s="75" t="s">
        <v>48</v>
      </c>
      <c r="D6661" s="16">
        <v>3</v>
      </c>
    </row>
    <row r="6662" spans="1:4" x14ac:dyDescent="0.25">
      <c r="A6662" s="69">
        <v>44207</v>
      </c>
      <c r="B6662" s="62" t="s">
        <v>7</v>
      </c>
      <c r="C6662" s="75" t="s">
        <v>116</v>
      </c>
      <c r="D6662" s="16">
        <v>2</v>
      </c>
    </row>
    <row r="6663" spans="1:4" x14ac:dyDescent="0.25">
      <c r="A6663" s="69">
        <v>44207</v>
      </c>
      <c r="B6663" s="62" t="s">
        <v>7</v>
      </c>
      <c r="C6663" s="75" t="s">
        <v>7</v>
      </c>
      <c r="D6663" s="16">
        <v>6</v>
      </c>
    </row>
    <row r="6664" spans="1:4" x14ac:dyDescent="0.25">
      <c r="A6664" s="69">
        <v>44207</v>
      </c>
      <c r="B6664" s="62" t="s">
        <v>9</v>
      </c>
      <c r="C6664" s="75" t="s">
        <v>944</v>
      </c>
      <c r="D6664" s="16">
        <v>1</v>
      </c>
    </row>
    <row r="6665" spans="1:4" x14ac:dyDescent="0.25">
      <c r="A6665" s="69">
        <v>44207</v>
      </c>
      <c r="B6665" s="62" t="s">
        <v>9</v>
      </c>
      <c r="C6665" s="62" t="s">
        <v>9</v>
      </c>
      <c r="D6665" s="16">
        <v>96</v>
      </c>
    </row>
    <row r="6666" spans="1:4" x14ac:dyDescent="0.25">
      <c r="A6666" s="69">
        <v>44207</v>
      </c>
      <c r="B6666" s="62" t="s">
        <v>9</v>
      </c>
      <c r="C6666" s="75" t="s">
        <v>710</v>
      </c>
      <c r="D6666" s="16">
        <v>1</v>
      </c>
    </row>
    <row r="6667" spans="1:4" x14ac:dyDescent="0.25">
      <c r="A6667" s="69">
        <v>44207</v>
      </c>
      <c r="B6667" s="62" t="s">
        <v>9</v>
      </c>
      <c r="C6667" s="75" t="s">
        <v>17</v>
      </c>
      <c r="D6667" s="16">
        <v>2</v>
      </c>
    </row>
    <row r="6668" spans="1:4" x14ac:dyDescent="0.25">
      <c r="A6668" s="69">
        <v>44207</v>
      </c>
      <c r="B6668" s="62" t="s">
        <v>9</v>
      </c>
      <c r="C6668" s="75" t="s">
        <v>149</v>
      </c>
      <c r="D6668" s="16">
        <v>2</v>
      </c>
    </row>
    <row r="6669" spans="1:4" x14ac:dyDescent="0.25">
      <c r="A6669" s="69">
        <v>44207</v>
      </c>
      <c r="B6669" s="62" t="s">
        <v>9</v>
      </c>
      <c r="C6669" s="75" t="s">
        <v>145</v>
      </c>
      <c r="D6669" s="16">
        <v>3</v>
      </c>
    </row>
    <row r="6670" spans="1:4" x14ac:dyDescent="0.25">
      <c r="A6670" s="69">
        <v>44207</v>
      </c>
      <c r="B6670" s="62" t="s">
        <v>15</v>
      </c>
      <c r="C6670" s="75" t="s">
        <v>109</v>
      </c>
      <c r="D6670" s="16">
        <v>2</v>
      </c>
    </row>
    <row r="6671" spans="1:4" x14ac:dyDescent="0.25">
      <c r="A6671" s="69">
        <v>44207</v>
      </c>
      <c r="B6671" s="62" t="s">
        <v>15</v>
      </c>
      <c r="C6671" s="75" t="s">
        <v>61</v>
      </c>
      <c r="D6671" s="16">
        <v>8</v>
      </c>
    </row>
    <row r="6672" spans="1:4" x14ac:dyDescent="0.25">
      <c r="A6672" s="69">
        <v>44207</v>
      </c>
      <c r="B6672" s="62" t="s">
        <v>11</v>
      </c>
      <c r="C6672" s="75" t="s">
        <v>11</v>
      </c>
      <c r="D6672" s="16">
        <v>20</v>
      </c>
    </row>
    <row r="6673" spans="1:4" x14ac:dyDescent="0.25">
      <c r="A6673" s="69">
        <v>44207</v>
      </c>
      <c r="B6673" s="62" t="s">
        <v>11</v>
      </c>
      <c r="C6673" s="75" t="s">
        <v>856</v>
      </c>
      <c r="D6673" s="16">
        <v>1</v>
      </c>
    </row>
    <row r="6674" spans="1:4" x14ac:dyDescent="0.25">
      <c r="A6674" s="69">
        <v>44207</v>
      </c>
      <c r="B6674" s="62" t="s">
        <v>12</v>
      </c>
      <c r="C6674" s="75" t="s">
        <v>75</v>
      </c>
      <c r="D6674" s="16">
        <v>1</v>
      </c>
    </row>
    <row r="6675" spans="1:4" x14ac:dyDescent="0.25">
      <c r="A6675" s="69">
        <v>44207</v>
      </c>
      <c r="B6675" s="62" t="s">
        <v>12</v>
      </c>
      <c r="C6675" s="75" t="s">
        <v>117</v>
      </c>
      <c r="D6675" s="16">
        <v>6</v>
      </c>
    </row>
    <row r="6676" spans="1:4" x14ac:dyDescent="0.25">
      <c r="A6676" s="69">
        <v>44207</v>
      </c>
      <c r="B6676" s="62" t="s">
        <v>12</v>
      </c>
      <c r="C6676" s="75" t="s">
        <v>12</v>
      </c>
      <c r="D6676" s="16">
        <v>3</v>
      </c>
    </row>
    <row r="6677" spans="1:4" x14ac:dyDescent="0.25">
      <c r="A6677" s="69">
        <v>44207</v>
      </c>
      <c r="B6677" s="62" t="s">
        <v>1047</v>
      </c>
      <c r="C6677" s="75" t="s">
        <v>1047</v>
      </c>
      <c r="D6677" s="16">
        <v>15</v>
      </c>
    </row>
    <row r="6678" spans="1:4" x14ac:dyDescent="0.25">
      <c r="A6678" s="69">
        <v>44207</v>
      </c>
      <c r="B6678" s="62" t="s">
        <v>8</v>
      </c>
      <c r="C6678" s="75" t="s">
        <v>229</v>
      </c>
      <c r="D6678" s="16">
        <v>1</v>
      </c>
    </row>
    <row r="6679" spans="1:4" x14ac:dyDescent="0.25">
      <c r="A6679" s="69">
        <v>44207</v>
      </c>
      <c r="B6679" s="62" t="s">
        <v>8</v>
      </c>
      <c r="C6679" s="75" t="s">
        <v>230</v>
      </c>
      <c r="D6679" s="16">
        <v>2</v>
      </c>
    </row>
    <row r="6680" spans="1:4" x14ac:dyDescent="0.25">
      <c r="A6680" s="69">
        <v>44207</v>
      </c>
      <c r="B6680" s="62" t="s">
        <v>8</v>
      </c>
      <c r="C6680" s="75" t="s">
        <v>59</v>
      </c>
      <c r="D6680" s="16">
        <v>12</v>
      </c>
    </row>
    <row r="6681" spans="1:4" x14ac:dyDescent="0.25">
      <c r="A6681" s="69">
        <v>44207</v>
      </c>
      <c r="B6681" s="62" t="s">
        <v>8</v>
      </c>
      <c r="C6681" s="75" t="s">
        <v>142</v>
      </c>
      <c r="D6681" s="16">
        <v>5</v>
      </c>
    </row>
    <row r="6682" spans="1:4" x14ac:dyDescent="0.25">
      <c r="A6682" s="69">
        <v>44207</v>
      </c>
      <c r="B6682" s="62" t="s">
        <v>8</v>
      </c>
      <c r="C6682" s="75" t="s">
        <v>205</v>
      </c>
      <c r="D6682" s="16">
        <v>11</v>
      </c>
    </row>
    <row r="6683" spans="1:4" x14ac:dyDescent="0.25">
      <c r="A6683" s="69">
        <v>44207</v>
      </c>
      <c r="B6683" s="62" t="s">
        <v>8</v>
      </c>
      <c r="C6683" s="75" t="s">
        <v>40</v>
      </c>
      <c r="D6683" s="16">
        <v>1</v>
      </c>
    </row>
    <row r="6684" spans="1:4" x14ac:dyDescent="0.25">
      <c r="A6684" s="69">
        <v>44207</v>
      </c>
      <c r="B6684" s="62" t="s">
        <v>8</v>
      </c>
      <c r="C6684" s="75" t="s">
        <v>8</v>
      </c>
      <c r="D6684" s="16">
        <v>63</v>
      </c>
    </row>
    <row r="6685" spans="1:4" x14ac:dyDescent="0.25">
      <c r="A6685" s="69">
        <v>44207</v>
      </c>
      <c r="B6685" s="62" t="s">
        <v>8</v>
      </c>
      <c r="C6685" s="75" t="s">
        <v>1045</v>
      </c>
      <c r="D6685" s="16">
        <v>1</v>
      </c>
    </row>
    <row r="6686" spans="1:4" x14ac:dyDescent="0.25">
      <c r="A6686" s="69">
        <v>44207</v>
      </c>
      <c r="B6686" s="62" t="s">
        <v>8</v>
      </c>
      <c r="C6686" s="75" t="s">
        <v>81</v>
      </c>
      <c r="D6686" s="16">
        <v>1</v>
      </c>
    </row>
    <row r="6687" spans="1:4" x14ac:dyDescent="0.25">
      <c r="A6687" s="69">
        <v>44207</v>
      </c>
      <c r="B6687" s="62" t="s">
        <v>8</v>
      </c>
      <c r="C6687" s="75" t="s">
        <v>595</v>
      </c>
      <c r="D6687" s="16">
        <v>1</v>
      </c>
    </row>
    <row r="6688" spans="1:4" x14ac:dyDescent="0.25">
      <c r="A6688" s="69">
        <v>44207</v>
      </c>
      <c r="B6688" s="62" t="s">
        <v>8</v>
      </c>
      <c r="C6688" s="75" t="s">
        <v>112</v>
      </c>
      <c r="D6688" s="16">
        <v>4</v>
      </c>
    </row>
    <row r="6689" spans="1:4" x14ac:dyDescent="0.25">
      <c r="A6689" s="69">
        <v>44207</v>
      </c>
      <c r="B6689" s="62" t="s">
        <v>49</v>
      </c>
      <c r="C6689" s="62" t="s">
        <v>49</v>
      </c>
      <c r="D6689" s="16">
        <v>8</v>
      </c>
    </row>
    <row r="6690" spans="1:4" x14ac:dyDescent="0.25">
      <c r="A6690" s="69">
        <v>44207</v>
      </c>
      <c r="B6690" s="62" t="s">
        <v>50</v>
      </c>
      <c r="C6690" s="75" t="s">
        <v>232</v>
      </c>
      <c r="D6690" s="16">
        <v>3</v>
      </c>
    </row>
    <row r="6691" spans="1:4" x14ac:dyDescent="0.25">
      <c r="A6691" s="69">
        <v>44207</v>
      </c>
      <c r="B6691" s="62" t="s">
        <v>50</v>
      </c>
      <c r="C6691" s="75" t="s">
        <v>368</v>
      </c>
      <c r="D6691" s="16">
        <v>9</v>
      </c>
    </row>
    <row r="6692" spans="1:4" x14ac:dyDescent="0.25">
      <c r="A6692" s="69">
        <v>44207</v>
      </c>
      <c r="B6692" s="62" t="s">
        <v>27</v>
      </c>
      <c r="C6692" s="75" t="s">
        <v>141</v>
      </c>
      <c r="D6692" s="16">
        <v>5</v>
      </c>
    </row>
    <row r="6693" spans="1:4" x14ac:dyDescent="0.25">
      <c r="A6693" s="69">
        <v>44207</v>
      </c>
      <c r="B6693" s="62" t="s">
        <v>27</v>
      </c>
      <c r="C6693" s="254" t="s">
        <v>233</v>
      </c>
      <c r="D6693" s="16">
        <v>1</v>
      </c>
    </row>
    <row r="6694" spans="1:4" x14ac:dyDescent="0.25">
      <c r="A6694" s="69">
        <v>44207</v>
      </c>
      <c r="B6694" s="62" t="s">
        <v>27</v>
      </c>
      <c r="C6694" s="75" t="s">
        <v>43</v>
      </c>
      <c r="D6694" s="16">
        <v>19</v>
      </c>
    </row>
    <row r="6695" spans="1:4" x14ac:dyDescent="0.25">
      <c r="A6695" s="69">
        <v>44207</v>
      </c>
      <c r="B6695" s="62" t="s">
        <v>27</v>
      </c>
      <c r="C6695" s="75" t="s">
        <v>956</v>
      </c>
      <c r="D6695" s="16">
        <v>3</v>
      </c>
    </row>
    <row r="6696" spans="1:4" x14ac:dyDescent="0.25">
      <c r="A6696" s="69">
        <v>44207</v>
      </c>
      <c r="B6696" s="62" t="s">
        <v>27</v>
      </c>
      <c r="C6696" s="75" t="s">
        <v>711</v>
      </c>
      <c r="D6696" s="16">
        <v>1</v>
      </c>
    </row>
    <row r="6697" spans="1:4" x14ac:dyDescent="0.25">
      <c r="A6697" s="69">
        <v>44207</v>
      </c>
      <c r="B6697" s="62" t="s">
        <v>51</v>
      </c>
      <c r="C6697" s="75" t="s">
        <v>1046</v>
      </c>
      <c r="D6697" s="16">
        <v>1</v>
      </c>
    </row>
    <row r="6698" spans="1:4" x14ac:dyDescent="0.25">
      <c r="A6698" s="69">
        <v>44207</v>
      </c>
      <c r="B6698" s="62" t="s">
        <v>51</v>
      </c>
      <c r="C6698" s="75" t="s">
        <v>51</v>
      </c>
      <c r="D6698" s="16">
        <v>16</v>
      </c>
    </row>
    <row r="6699" spans="1:4" x14ac:dyDescent="0.25">
      <c r="A6699" s="69">
        <v>44207</v>
      </c>
      <c r="B6699" s="62" t="s">
        <v>10</v>
      </c>
      <c r="C6699" s="75" t="s">
        <v>343</v>
      </c>
      <c r="D6699" s="16">
        <v>1</v>
      </c>
    </row>
    <row r="6700" spans="1:4" x14ac:dyDescent="0.25">
      <c r="A6700" s="69">
        <v>44207</v>
      </c>
      <c r="B6700" s="62" t="s">
        <v>10</v>
      </c>
      <c r="C6700" s="75" t="s">
        <v>10</v>
      </c>
      <c r="D6700" s="16">
        <v>5</v>
      </c>
    </row>
    <row r="6701" spans="1:4" s="23" customFormat="1" x14ac:dyDescent="0.25">
      <c r="A6701" s="69">
        <v>44207</v>
      </c>
      <c r="B6701" s="23" t="s">
        <v>1047</v>
      </c>
      <c r="C6701" s="93" t="s">
        <v>1047</v>
      </c>
      <c r="D6701" s="1">
        <v>0</v>
      </c>
    </row>
    <row r="6702" spans="1:4" s="23" customFormat="1" x14ac:dyDescent="0.25">
      <c r="A6702" s="69">
        <v>44207</v>
      </c>
      <c r="B6702" s="23" t="s">
        <v>1048</v>
      </c>
      <c r="C6702" s="93" t="s">
        <v>1048</v>
      </c>
      <c r="D6702" s="1">
        <v>0</v>
      </c>
    </row>
    <row r="6703" spans="1:4" x14ac:dyDescent="0.25">
      <c r="A6703" s="69">
        <v>44208</v>
      </c>
      <c r="B6703" s="62" t="s">
        <v>14</v>
      </c>
      <c r="C6703" s="75" t="s">
        <v>14</v>
      </c>
      <c r="D6703" s="16">
        <v>16</v>
      </c>
    </row>
    <row r="6704" spans="1:4" x14ac:dyDescent="0.25">
      <c r="A6704" s="69">
        <v>44208</v>
      </c>
      <c r="B6704" s="62" t="s">
        <v>14</v>
      </c>
      <c r="C6704" s="75" t="s">
        <v>16</v>
      </c>
      <c r="D6704" s="16">
        <v>8</v>
      </c>
    </row>
    <row r="6705" spans="1:4" x14ac:dyDescent="0.25">
      <c r="A6705" s="69">
        <v>44208</v>
      </c>
      <c r="B6705" s="62" t="s">
        <v>14</v>
      </c>
      <c r="C6705" s="75" t="s">
        <v>86</v>
      </c>
      <c r="D6705" s="16">
        <v>4</v>
      </c>
    </row>
    <row r="6706" spans="1:4" x14ac:dyDescent="0.25">
      <c r="A6706" s="69">
        <v>44208</v>
      </c>
      <c r="B6706" s="62" t="s">
        <v>20</v>
      </c>
      <c r="C6706" s="75" t="s">
        <v>855</v>
      </c>
      <c r="D6706" s="16">
        <v>1</v>
      </c>
    </row>
    <row r="6707" spans="1:4" x14ac:dyDescent="0.25">
      <c r="A6707" s="69">
        <v>44208</v>
      </c>
      <c r="B6707" s="62" t="s">
        <v>20</v>
      </c>
      <c r="C6707" s="75" t="s">
        <v>20</v>
      </c>
      <c r="D6707" s="16">
        <v>110</v>
      </c>
    </row>
    <row r="6708" spans="1:4" x14ac:dyDescent="0.25">
      <c r="A6708" s="69">
        <v>44208</v>
      </c>
      <c r="B6708" s="62" t="s">
        <v>20</v>
      </c>
      <c r="C6708" s="75" t="s">
        <v>366</v>
      </c>
      <c r="D6708" s="16">
        <v>1</v>
      </c>
    </row>
    <row r="6709" spans="1:4" x14ac:dyDescent="0.25">
      <c r="A6709" s="239">
        <v>44208</v>
      </c>
      <c r="B6709" s="62" t="s">
        <v>20</v>
      </c>
      <c r="C6709" s="75" t="s">
        <v>652</v>
      </c>
      <c r="D6709" s="16">
        <v>1</v>
      </c>
    </row>
    <row r="6710" spans="1:4" x14ac:dyDescent="0.25">
      <c r="A6710" s="69">
        <v>44208</v>
      </c>
      <c r="B6710" s="62" t="s">
        <v>20</v>
      </c>
      <c r="C6710" s="75" t="s">
        <v>713</v>
      </c>
      <c r="D6710" s="16">
        <v>1</v>
      </c>
    </row>
    <row r="6711" spans="1:4" x14ac:dyDescent="0.25">
      <c r="A6711" s="69">
        <v>44208</v>
      </c>
      <c r="B6711" s="62" t="s">
        <v>13</v>
      </c>
      <c r="C6711" s="75" t="s">
        <v>13</v>
      </c>
      <c r="D6711" s="16">
        <v>0</v>
      </c>
    </row>
    <row r="6712" spans="1:4" x14ac:dyDescent="0.25">
      <c r="A6712" s="69">
        <v>44208</v>
      </c>
      <c r="B6712" s="62" t="s">
        <v>24</v>
      </c>
      <c r="C6712" s="75" t="s">
        <v>23</v>
      </c>
      <c r="D6712" s="16">
        <v>16</v>
      </c>
    </row>
    <row r="6713" spans="1:4" x14ac:dyDescent="0.25">
      <c r="A6713" s="69">
        <v>44208</v>
      </c>
      <c r="B6713" s="62" t="s">
        <v>24</v>
      </c>
      <c r="C6713" s="75" t="s">
        <v>24</v>
      </c>
      <c r="D6713" s="16">
        <v>1</v>
      </c>
    </row>
    <row r="6714" spans="1:4" x14ac:dyDescent="0.25">
      <c r="A6714" s="69">
        <v>44208</v>
      </c>
      <c r="B6714" s="62" t="s">
        <v>47</v>
      </c>
      <c r="C6714" s="62" t="s">
        <v>47</v>
      </c>
      <c r="D6714" s="16">
        <v>0</v>
      </c>
    </row>
    <row r="6715" spans="1:4" x14ac:dyDescent="0.25">
      <c r="A6715" s="69">
        <v>44208</v>
      </c>
      <c r="B6715" s="62" t="s">
        <v>48</v>
      </c>
      <c r="C6715" s="62" t="s">
        <v>48</v>
      </c>
      <c r="D6715" s="16">
        <v>7</v>
      </c>
    </row>
    <row r="6716" spans="1:4" x14ac:dyDescent="0.25">
      <c r="A6716" s="69">
        <v>44208</v>
      </c>
      <c r="B6716" s="62" t="s">
        <v>7</v>
      </c>
      <c r="C6716" s="62" t="s">
        <v>7</v>
      </c>
      <c r="D6716" s="16">
        <v>0</v>
      </c>
    </row>
    <row r="6717" spans="1:4" x14ac:dyDescent="0.25">
      <c r="A6717" s="69">
        <v>44208</v>
      </c>
      <c r="B6717" s="62" t="s">
        <v>9</v>
      </c>
      <c r="C6717" s="62" t="s">
        <v>9</v>
      </c>
      <c r="D6717" s="16">
        <v>41</v>
      </c>
    </row>
    <row r="6718" spans="1:4" x14ac:dyDescent="0.25">
      <c r="A6718" s="69">
        <v>44208</v>
      </c>
      <c r="B6718" s="62" t="s">
        <v>9</v>
      </c>
      <c r="C6718" s="75" t="s">
        <v>145</v>
      </c>
      <c r="D6718" s="16">
        <v>1</v>
      </c>
    </row>
    <row r="6719" spans="1:4" x14ac:dyDescent="0.25">
      <c r="A6719" s="69">
        <v>44208</v>
      </c>
      <c r="B6719" s="62" t="s">
        <v>15</v>
      </c>
      <c r="C6719" s="75" t="s">
        <v>61</v>
      </c>
      <c r="D6719" s="16">
        <v>22</v>
      </c>
    </row>
    <row r="6720" spans="1:4" x14ac:dyDescent="0.25">
      <c r="A6720" s="69">
        <v>44208</v>
      </c>
      <c r="B6720" s="62" t="s">
        <v>15</v>
      </c>
      <c r="C6720" s="75" t="s">
        <v>285</v>
      </c>
      <c r="D6720" s="16">
        <v>8</v>
      </c>
    </row>
    <row r="6721" spans="1:4" x14ac:dyDescent="0.25">
      <c r="A6721" s="69">
        <v>44208</v>
      </c>
      <c r="B6721" s="62" t="s">
        <v>15</v>
      </c>
      <c r="C6721" s="75" t="s">
        <v>623</v>
      </c>
      <c r="D6721" s="16">
        <v>1</v>
      </c>
    </row>
    <row r="6722" spans="1:4" x14ac:dyDescent="0.25">
      <c r="A6722" s="69">
        <v>44208</v>
      </c>
      <c r="B6722" s="62" t="s">
        <v>11</v>
      </c>
      <c r="C6722" s="75" t="s">
        <v>336</v>
      </c>
      <c r="D6722" s="16">
        <v>1</v>
      </c>
    </row>
    <row r="6723" spans="1:4" x14ac:dyDescent="0.25">
      <c r="A6723" s="69">
        <v>44208</v>
      </c>
      <c r="B6723" s="62" t="s">
        <v>11</v>
      </c>
      <c r="C6723" s="75" t="s">
        <v>11</v>
      </c>
      <c r="D6723" s="16">
        <v>1</v>
      </c>
    </row>
    <row r="6724" spans="1:4" x14ac:dyDescent="0.25">
      <c r="A6724" s="69">
        <v>44208</v>
      </c>
      <c r="B6724" s="62" t="s">
        <v>12</v>
      </c>
      <c r="C6724" s="75" t="s">
        <v>12</v>
      </c>
      <c r="D6724" s="16">
        <v>1</v>
      </c>
    </row>
    <row r="6725" spans="1:4" x14ac:dyDescent="0.25">
      <c r="A6725" s="69">
        <v>44208</v>
      </c>
      <c r="B6725" s="62" t="s">
        <v>8</v>
      </c>
      <c r="C6725" s="75" t="s">
        <v>230</v>
      </c>
      <c r="D6725" s="16">
        <v>2</v>
      </c>
    </row>
    <row r="6726" spans="1:4" x14ac:dyDescent="0.25">
      <c r="A6726" s="69">
        <v>44208</v>
      </c>
      <c r="B6726" s="62" t="s">
        <v>8</v>
      </c>
      <c r="C6726" s="75" t="s">
        <v>59</v>
      </c>
      <c r="D6726" s="16">
        <v>1</v>
      </c>
    </row>
    <row r="6727" spans="1:4" x14ac:dyDescent="0.25">
      <c r="A6727" s="69">
        <v>44208</v>
      </c>
      <c r="B6727" s="62" t="s">
        <v>8</v>
      </c>
      <c r="C6727" s="75" t="s">
        <v>142</v>
      </c>
      <c r="D6727" s="16">
        <v>1</v>
      </c>
    </row>
    <row r="6728" spans="1:4" x14ac:dyDescent="0.25">
      <c r="A6728" s="69">
        <v>44208</v>
      </c>
      <c r="B6728" s="62" t="s">
        <v>8</v>
      </c>
      <c r="C6728" s="75" t="s">
        <v>134</v>
      </c>
      <c r="D6728" s="16">
        <v>3</v>
      </c>
    </row>
    <row r="6729" spans="1:4" x14ac:dyDescent="0.25">
      <c r="A6729" s="69">
        <v>44208</v>
      </c>
      <c r="B6729" s="62" t="s">
        <v>8</v>
      </c>
      <c r="C6729" s="75" t="s">
        <v>205</v>
      </c>
      <c r="D6729" s="16">
        <v>3</v>
      </c>
    </row>
    <row r="6730" spans="1:4" x14ac:dyDescent="0.25">
      <c r="A6730" s="69">
        <v>44208</v>
      </c>
      <c r="B6730" s="62" t="s">
        <v>8</v>
      </c>
      <c r="C6730" s="75" t="s">
        <v>8</v>
      </c>
      <c r="D6730" s="16">
        <v>94</v>
      </c>
    </row>
    <row r="6731" spans="1:4" x14ac:dyDescent="0.25">
      <c r="A6731" s="69">
        <v>44208</v>
      </c>
      <c r="B6731" s="62" t="s">
        <v>49</v>
      </c>
      <c r="C6731" s="62" t="s">
        <v>49</v>
      </c>
      <c r="D6731" s="16">
        <v>10</v>
      </c>
    </row>
    <row r="6732" spans="1:4" x14ac:dyDescent="0.25">
      <c r="A6732" s="69">
        <v>44208</v>
      </c>
      <c r="B6732" s="62" t="s">
        <v>50</v>
      </c>
      <c r="C6732" s="75" t="s">
        <v>368</v>
      </c>
      <c r="D6732" s="16">
        <v>5</v>
      </c>
    </row>
    <row r="6733" spans="1:4" x14ac:dyDescent="0.25">
      <c r="A6733" s="69">
        <v>44208</v>
      </c>
      <c r="B6733" s="62" t="s">
        <v>27</v>
      </c>
      <c r="C6733" s="75" t="s">
        <v>141</v>
      </c>
      <c r="D6733" s="16">
        <v>1</v>
      </c>
    </row>
    <row r="6734" spans="1:4" x14ac:dyDescent="0.25">
      <c r="A6734" s="69">
        <v>44208</v>
      </c>
      <c r="B6734" s="62" t="s">
        <v>27</v>
      </c>
      <c r="C6734" s="75" t="s">
        <v>43</v>
      </c>
      <c r="D6734" s="16">
        <v>27</v>
      </c>
    </row>
    <row r="6735" spans="1:4" x14ac:dyDescent="0.25">
      <c r="A6735" s="69">
        <v>44208</v>
      </c>
      <c r="B6735" s="62" t="s">
        <v>27</v>
      </c>
      <c r="C6735" s="75" t="s">
        <v>956</v>
      </c>
      <c r="D6735" s="16">
        <v>1</v>
      </c>
    </row>
    <row r="6736" spans="1:4" x14ac:dyDescent="0.25">
      <c r="A6736" s="69">
        <v>44208</v>
      </c>
      <c r="B6736" s="62" t="s">
        <v>27</v>
      </c>
      <c r="C6736" s="75" t="s">
        <v>28</v>
      </c>
      <c r="D6736" s="16">
        <v>1</v>
      </c>
    </row>
    <row r="6737" spans="1:4" x14ac:dyDescent="0.25">
      <c r="A6737" s="69">
        <v>44208</v>
      </c>
      <c r="B6737" s="62" t="s">
        <v>51</v>
      </c>
      <c r="C6737" s="75" t="s">
        <v>51</v>
      </c>
      <c r="D6737" s="16">
        <v>3</v>
      </c>
    </row>
    <row r="6738" spans="1:4" x14ac:dyDescent="0.25">
      <c r="A6738" s="69">
        <v>44208</v>
      </c>
      <c r="B6738" s="62" t="s">
        <v>10</v>
      </c>
      <c r="C6738" s="75" t="s">
        <v>343</v>
      </c>
      <c r="D6738" s="16">
        <v>1</v>
      </c>
    </row>
    <row r="6739" spans="1:4" x14ac:dyDescent="0.25">
      <c r="A6739" s="69">
        <v>44208</v>
      </c>
      <c r="B6739" s="62" t="s">
        <v>10</v>
      </c>
      <c r="C6739" s="75" t="s">
        <v>10</v>
      </c>
      <c r="D6739" s="16">
        <v>3</v>
      </c>
    </row>
    <row r="6740" spans="1:4" x14ac:dyDescent="0.25">
      <c r="A6740" s="69">
        <v>44208</v>
      </c>
      <c r="B6740" s="62" t="s">
        <v>1047</v>
      </c>
      <c r="C6740" s="75" t="s">
        <v>1047</v>
      </c>
      <c r="D6740" s="16">
        <v>9</v>
      </c>
    </row>
    <row r="6741" spans="1:4" x14ac:dyDescent="0.25">
      <c r="A6741" s="69">
        <v>44208</v>
      </c>
      <c r="B6741" s="62" t="s">
        <v>1048</v>
      </c>
      <c r="C6741" s="75" t="s">
        <v>1048</v>
      </c>
      <c r="D6741" s="16">
        <v>9</v>
      </c>
    </row>
    <row r="6742" spans="1:4" x14ac:dyDescent="0.25">
      <c r="A6742" s="69">
        <v>44209</v>
      </c>
      <c r="B6742" s="62" t="s">
        <v>14</v>
      </c>
      <c r="C6742" s="75" t="s">
        <v>14</v>
      </c>
      <c r="D6742" s="16">
        <v>17</v>
      </c>
    </row>
    <row r="6743" spans="1:4" x14ac:dyDescent="0.25">
      <c r="A6743" s="69">
        <v>44209</v>
      </c>
      <c r="B6743" s="62" t="s">
        <v>14</v>
      </c>
      <c r="C6743" s="75" t="s">
        <v>16</v>
      </c>
      <c r="D6743" s="16">
        <v>14</v>
      </c>
    </row>
    <row r="6744" spans="1:4" x14ac:dyDescent="0.25">
      <c r="A6744" s="69">
        <v>44209</v>
      </c>
      <c r="B6744" s="62" t="s">
        <v>14</v>
      </c>
      <c r="C6744" s="75" t="s">
        <v>86</v>
      </c>
      <c r="D6744" s="16">
        <v>1</v>
      </c>
    </row>
    <row r="6745" spans="1:4" x14ac:dyDescent="0.25">
      <c r="A6745" s="69">
        <v>44209</v>
      </c>
      <c r="B6745" s="62" t="s">
        <v>20</v>
      </c>
      <c r="C6745" s="75" t="s">
        <v>20</v>
      </c>
      <c r="D6745" s="16">
        <v>121</v>
      </c>
    </row>
    <row r="6746" spans="1:4" x14ac:dyDescent="0.25">
      <c r="A6746" s="69">
        <v>44209</v>
      </c>
      <c r="B6746" s="62" t="s">
        <v>13</v>
      </c>
      <c r="C6746" s="75" t="s">
        <v>13</v>
      </c>
      <c r="D6746" s="16">
        <v>1</v>
      </c>
    </row>
    <row r="6747" spans="1:4" x14ac:dyDescent="0.25">
      <c r="A6747" s="69">
        <v>44209</v>
      </c>
      <c r="B6747" s="62" t="s">
        <v>13</v>
      </c>
      <c r="C6747" s="75" t="s">
        <v>226</v>
      </c>
      <c r="D6747" s="16">
        <v>1</v>
      </c>
    </row>
    <row r="6748" spans="1:4" x14ac:dyDescent="0.25">
      <c r="A6748" s="69">
        <v>44209</v>
      </c>
      <c r="B6748" s="62" t="s">
        <v>13</v>
      </c>
      <c r="C6748" s="75" t="s">
        <v>223</v>
      </c>
      <c r="D6748" s="16">
        <v>2</v>
      </c>
    </row>
    <row r="6749" spans="1:4" x14ac:dyDescent="0.25">
      <c r="A6749" s="69">
        <v>44209</v>
      </c>
      <c r="B6749" s="62" t="s">
        <v>24</v>
      </c>
      <c r="C6749" s="75" t="s">
        <v>23</v>
      </c>
      <c r="D6749" s="16">
        <v>28</v>
      </c>
    </row>
    <row r="6750" spans="1:4" x14ac:dyDescent="0.25">
      <c r="A6750" s="69">
        <v>44209</v>
      </c>
      <c r="B6750" s="62" t="s">
        <v>24</v>
      </c>
      <c r="C6750" s="75" t="s">
        <v>958</v>
      </c>
      <c r="D6750" s="16">
        <v>1</v>
      </c>
    </row>
    <row r="6751" spans="1:4" x14ac:dyDescent="0.25">
      <c r="A6751" s="69">
        <v>44209</v>
      </c>
      <c r="B6751" s="62" t="s">
        <v>24</v>
      </c>
      <c r="C6751" s="75" t="s">
        <v>24</v>
      </c>
      <c r="D6751" s="16">
        <v>4</v>
      </c>
    </row>
    <row r="6752" spans="1:4" x14ac:dyDescent="0.25">
      <c r="A6752" s="69">
        <v>44209</v>
      </c>
      <c r="B6752" s="62" t="s">
        <v>24</v>
      </c>
      <c r="C6752" s="75" t="s">
        <v>1049</v>
      </c>
      <c r="D6752" s="16">
        <v>1</v>
      </c>
    </row>
    <row r="6753" spans="1:4" x14ac:dyDescent="0.25">
      <c r="A6753" s="69">
        <v>44209</v>
      </c>
      <c r="B6753" s="62" t="s">
        <v>24</v>
      </c>
      <c r="C6753" s="75" t="s">
        <v>657</v>
      </c>
      <c r="D6753" s="16">
        <v>1</v>
      </c>
    </row>
    <row r="6754" spans="1:4" x14ac:dyDescent="0.25">
      <c r="A6754" s="69">
        <v>44209</v>
      </c>
      <c r="B6754" s="62" t="s">
        <v>24</v>
      </c>
      <c r="C6754" s="75" t="s">
        <v>37</v>
      </c>
      <c r="D6754" s="16">
        <v>1</v>
      </c>
    </row>
    <row r="6755" spans="1:4" x14ac:dyDescent="0.25">
      <c r="A6755" s="69">
        <v>44209</v>
      </c>
      <c r="B6755" s="62" t="s">
        <v>24</v>
      </c>
      <c r="C6755" s="75" t="s">
        <v>36</v>
      </c>
      <c r="D6755" s="16">
        <v>1</v>
      </c>
    </row>
    <row r="6756" spans="1:4" x14ac:dyDescent="0.25">
      <c r="A6756" s="69">
        <v>44209</v>
      </c>
      <c r="B6756" s="62" t="s">
        <v>47</v>
      </c>
      <c r="C6756" s="75" t="s">
        <v>47</v>
      </c>
      <c r="D6756" s="16">
        <v>8</v>
      </c>
    </row>
    <row r="6757" spans="1:4" x14ac:dyDescent="0.25">
      <c r="A6757" s="69">
        <v>44209</v>
      </c>
      <c r="B6757" s="62" t="s">
        <v>47</v>
      </c>
      <c r="C6757" s="75" t="s">
        <v>934</v>
      </c>
      <c r="D6757" s="16">
        <v>1</v>
      </c>
    </row>
    <row r="6758" spans="1:4" x14ac:dyDescent="0.25">
      <c r="A6758" s="69">
        <v>44209</v>
      </c>
      <c r="B6758" s="62" t="s">
        <v>48</v>
      </c>
      <c r="C6758" s="75" t="s">
        <v>48</v>
      </c>
      <c r="D6758" s="16">
        <v>1</v>
      </c>
    </row>
    <row r="6759" spans="1:4" x14ac:dyDescent="0.25">
      <c r="A6759" s="69">
        <v>44209</v>
      </c>
      <c r="B6759" s="62" t="s">
        <v>7</v>
      </c>
      <c r="C6759" s="62" t="s">
        <v>7</v>
      </c>
      <c r="D6759" s="16">
        <v>8</v>
      </c>
    </row>
    <row r="6760" spans="1:4" x14ac:dyDescent="0.25">
      <c r="A6760" s="69">
        <v>44209</v>
      </c>
      <c r="B6760" s="62" t="s">
        <v>9</v>
      </c>
      <c r="C6760" s="75" t="s">
        <v>365</v>
      </c>
      <c r="D6760" s="16">
        <v>1</v>
      </c>
    </row>
    <row r="6761" spans="1:4" x14ac:dyDescent="0.25">
      <c r="A6761" s="69">
        <v>44209</v>
      </c>
      <c r="B6761" s="62" t="s">
        <v>9</v>
      </c>
      <c r="C6761" s="75" t="s">
        <v>9</v>
      </c>
      <c r="D6761" s="16">
        <v>55</v>
      </c>
    </row>
    <row r="6762" spans="1:4" x14ac:dyDescent="0.25">
      <c r="A6762" s="69">
        <v>44209</v>
      </c>
      <c r="B6762" s="62" t="s">
        <v>9</v>
      </c>
      <c r="C6762" s="75" t="s">
        <v>17</v>
      </c>
      <c r="D6762" s="16">
        <v>1</v>
      </c>
    </row>
    <row r="6763" spans="1:4" x14ac:dyDescent="0.25">
      <c r="A6763" s="69">
        <v>44209</v>
      </c>
      <c r="B6763" s="62" t="s">
        <v>9</v>
      </c>
      <c r="C6763" s="75" t="s">
        <v>149</v>
      </c>
      <c r="D6763" s="16">
        <v>4</v>
      </c>
    </row>
    <row r="6764" spans="1:4" x14ac:dyDescent="0.25">
      <c r="A6764" s="69">
        <v>44209</v>
      </c>
      <c r="B6764" s="62" t="s">
        <v>15</v>
      </c>
      <c r="C6764" s="75" t="s">
        <v>61</v>
      </c>
      <c r="D6764" s="16">
        <v>17</v>
      </c>
    </row>
    <row r="6765" spans="1:4" x14ac:dyDescent="0.25">
      <c r="A6765" s="69">
        <v>44209</v>
      </c>
      <c r="B6765" s="62" t="s">
        <v>15</v>
      </c>
      <c r="C6765" s="75" t="s">
        <v>623</v>
      </c>
      <c r="D6765" s="16">
        <v>1</v>
      </c>
    </row>
    <row r="6766" spans="1:4" x14ac:dyDescent="0.25">
      <c r="A6766" s="69">
        <v>44209</v>
      </c>
      <c r="B6766" s="62" t="s">
        <v>15</v>
      </c>
      <c r="C6766" s="75" t="s">
        <v>285</v>
      </c>
      <c r="D6766" s="16">
        <v>6</v>
      </c>
    </row>
    <row r="6767" spans="1:4" x14ac:dyDescent="0.25">
      <c r="A6767" s="69">
        <v>44209</v>
      </c>
      <c r="B6767" s="62" t="s">
        <v>11</v>
      </c>
      <c r="C6767" s="75" t="s">
        <v>65</v>
      </c>
      <c r="D6767" s="16">
        <v>6</v>
      </c>
    </row>
    <row r="6768" spans="1:4" x14ac:dyDescent="0.25">
      <c r="A6768" s="69">
        <v>44209</v>
      </c>
      <c r="B6768" s="62" t="s">
        <v>11</v>
      </c>
      <c r="C6768" s="75" t="s">
        <v>11</v>
      </c>
      <c r="D6768" s="16">
        <v>32</v>
      </c>
    </row>
    <row r="6769" spans="1:4" x14ac:dyDescent="0.25">
      <c r="A6769" s="69">
        <v>44209</v>
      </c>
      <c r="B6769" s="62" t="s">
        <v>11</v>
      </c>
      <c r="C6769" s="75" t="s">
        <v>135</v>
      </c>
      <c r="D6769" s="16">
        <v>3</v>
      </c>
    </row>
    <row r="6770" spans="1:4" x14ac:dyDescent="0.25">
      <c r="A6770" s="69">
        <v>44209</v>
      </c>
      <c r="B6770" s="62" t="s">
        <v>12</v>
      </c>
      <c r="C6770" s="75" t="s">
        <v>117</v>
      </c>
      <c r="D6770" s="16">
        <v>7</v>
      </c>
    </row>
    <row r="6771" spans="1:4" x14ac:dyDescent="0.25">
      <c r="A6771" s="69">
        <v>44209</v>
      </c>
      <c r="B6771" s="62" t="s">
        <v>12</v>
      </c>
      <c r="C6771" s="75" t="s">
        <v>12</v>
      </c>
      <c r="D6771" s="16">
        <v>7</v>
      </c>
    </row>
    <row r="6772" spans="1:4" x14ac:dyDescent="0.25">
      <c r="A6772" s="69">
        <v>44209</v>
      </c>
      <c r="B6772" s="62" t="s">
        <v>8</v>
      </c>
      <c r="C6772" s="75" t="s">
        <v>613</v>
      </c>
      <c r="D6772" s="16">
        <v>1</v>
      </c>
    </row>
    <row r="6773" spans="1:4" x14ac:dyDescent="0.25">
      <c r="A6773" s="69">
        <v>44209</v>
      </c>
      <c r="B6773" s="62" t="s">
        <v>8</v>
      </c>
      <c r="C6773" s="75" t="s">
        <v>74</v>
      </c>
      <c r="D6773" s="16">
        <v>2</v>
      </c>
    </row>
    <row r="6774" spans="1:4" x14ac:dyDescent="0.25">
      <c r="A6774" s="69">
        <v>44209</v>
      </c>
      <c r="B6774" s="62" t="s">
        <v>8</v>
      </c>
      <c r="C6774" s="75" t="s">
        <v>230</v>
      </c>
      <c r="D6774" s="16">
        <v>3</v>
      </c>
    </row>
    <row r="6775" spans="1:4" x14ac:dyDescent="0.25">
      <c r="A6775" s="69">
        <v>44209</v>
      </c>
      <c r="B6775" s="62" t="s">
        <v>8</v>
      </c>
      <c r="C6775" s="75" t="s">
        <v>142</v>
      </c>
      <c r="D6775" s="16">
        <v>12</v>
      </c>
    </row>
    <row r="6776" spans="1:4" x14ac:dyDescent="0.25">
      <c r="A6776" s="69">
        <v>44209</v>
      </c>
      <c r="B6776" s="62" t="s">
        <v>8</v>
      </c>
      <c r="C6776" s="75" t="s">
        <v>134</v>
      </c>
      <c r="D6776" s="16">
        <v>3</v>
      </c>
    </row>
    <row r="6777" spans="1:4" x14ac:dyDescent="0.25">
      <c r="A6777" s="69">
        <v>44209</v>
      </c>
      <c r="B6777" s="62" t="s">
        <v>8</v>
      </c>
      <c r="C6777" s="75" t="s">
        <v>205</v>
      </c>
      <c r="D6777" s="16">
        <v>4</v>
      </c>
    </row>
    <row r="6778" spans="1:4" x14ac:dyDescent="0.25">
      <c r="A6778" s="69">
        <v>44209</v>
      </c>
      <c r="B6778" s="62" t="s">
        <v>8</v>
      </c>
      <c r="C6778" s="75" t="s">
        <v>40</v>
      </c>
      <c r="D6778" s="16">
        <v>2</v>
      </c>
    </row>
    <row r="6779" spans="1:4" x14ac:dyDescent="0.25">
      <c r="A6779" s="69">
        <v>44209</v>
      </c>
      <c r="B6779" s="62" t="s">
        <v>8</v>
      </c>
      <c r="C6779" s="75" t="s">
        <v>8</v>
      </c>
      <c r="D6779" s="16">
        <v>56</v>
      </c>
    </row>
    <row r="6780" spans="1:4" x14ac:dyDescent="0.25">
      <c r="A6780" s="69">
        <v>44209</v>
      </c>
      <c r="B6780" s="62" t="s">
        <v>8</v>
      </c>
      <c r="C6780" s="75" t="s">
        <v>187</v>
      </c>
      <c r="D6780" s="16">
        <v>1</v>
      </c>
    </row>
    <row r="6781" spans="1:4" x14ac:dyDescent="0.25">
      <c r="A6781" s="69">
        <v>44209</v>
      </c>
      <c r="B6781" s="62" t="s">
        <v>8</v>
      </c>
      <c r="C6781" s="75" t="s">
        <v>1045</v>
      </c>
      <c r="D6781" s="16">
        <v>1</v>
      </c>
    </row>
    <row r="6782" spans="1:4" x14ac:dyDescent="0.25">
      <c r="A6782" s="69">
        <v>44209</v>
      </c>
      <c r="B6782" s="62" t="s">
        <v>8</v>
      </c>
      <c r="C6782" s="75" t="s">
        <v>31</v>
      </c>
      <c r="D6782" s="16">
        <v>3</v>
      </c>
    </row>
    <row r="6783" spans="1:4" x14ac:dyDescent="0.25">
      <c r="A6783" s="69">
        <v>44209</v>
      </c>
      <c r="B6783" s="62" t="s">
        <v>8</v>
      </c>
      <c r="C6783" s="75" t="s">
        <v>595</v>
      </c>
      <c r="D6783" s="16">
        <v>3</v>
      </c>
    </row>
    <row r="6784" spans="1:4" x14ac:dyDescent="0.25">
      <c r="A6784" s="69">
        <v>44209</v>
      </c>
      <c r="B6784" s="62" t="s">
        <v>8</v>
      </c>
      <c r="C6784" s="75" t="s">
        <v>112</v>
      </c>
      <c r="D6784" s="16">
        <v>15</v>
      </c>
    </row>
    <row r="6785" spans="1:4" x14ac:dyDescent="0.25">
      <c r="A6785" s="69">
        <v>44209</v>
      </c>
      <c r="B6785" s="62" t="s">
        <v>8</v>
      </c>
      <c r="C6785" s="75" t="s">
        <v>348</v>
      </c>
      <c r="D6785" s="16">
        <v>1</v>
      </c>
    </row>
    <row r="6786" spans="1:4" x14ac:dyDescent="0.25">
      <c r="A6786" s="69">
        <v>44209</v>
      </c>
      <c r="B6786" s="62" t="s">
        <v>49</v>
      </c>
      <c r="C6786" s="62" t="s">
        <v>49</v>
      </c>
      <c r="D6786" s="16">
        <v>5</v>
      </c>
    </row>
    <row r="6787" spans="1:4" x14ac:dyDescent="0.25">
      <c r="A6787" s="69">
        <v>44209</v>
      </c>
      <c r="B6787" s="62" t="s">
        <v>50</v>
      </c>
      <c r="C6787" s="75" t="s">
        <v>368</v>
      </c>
      <c r="D6787" s="16">
        <v>1</v>
      </c>
    </row>
    <row r="6788" spans="1:4" x14ac:dyDescent="0.25">
      <c r="A6788" s="69">
        <v>44209</v>
      </c>
      <c r="B6788" s="62" t="s">
        <v>27</v>
      </c>
      <c r="C6788" s="75" t="s">
        <v>141</v>
      </c>
      <c r="D6788" s="16">
        <v>4</v>
      </c>
    </row>
    <row r="6789" spans="1:4" x14ac:dyDescent="0.25">
      <c r="A6789" s="69">
        <v>44209</v>
      </c>
      <c r="B6789" s="62" t="s">
        <v>27</v>
      </c>
      <c r="C6789" s="75" t="s">
        <v>955</v>
      </c>
      <c r="D6789" s="16">
        <v>1</v>
      </c>
    </row>
    <row r="6790" spans="1:4" x14ac:dyDescent="0.25">
      <c r="A6790" s="69">
        <v>44209</v>
      </c>
      <c r="B6790" s="62" t="s">
        <v>27</v>
      </c>
      <c r="C6790" s="75" t="s">
        <v>43</v>
      </c>
      <c r="D6790" s="16">
        <v>4</v>
      </c>
    </row>
    <row r="6791" spans="1:4" x14ac:dyDescent="0.25">
      <c r="A6791" s="69">
        <v>44209</v>
      </c>
      <c r="B6791" s="62" t="s">
        <v>51</v>
      </c>
      <c r="C6791" s="75" t="s">
        <v>1050</v>
      </c>
      <c r="D6791" s="16">
        <v>1</v>
      </c>
    </row>
    <row r="6792" spans="1:4" x14ac:dyDescent="0.25">
      <c r="A6792" s="69">
        <v>44209</v>
      </c>
      <c r="B6792" s="62" t="s">
        <v>51</v>
      </c>
      <c r="C6792" s="75" t="s">
        <v>51</v>
      </c>
      <c r="D6792" s="16">
        <v>10</v>
      </c>
    </row>
    <row r="6793" spans="1:4" x14ac:dyDescent="0.25">
      <c r="A6793" s="69">
        <v>44209</v>
      </c>
      <c r="B6793" s="62" t="s">
        <v>10</v>
      </c>
      <c r="C6793" s="75" t="s">
        <v>10</v>
      </c>
      <c r="D6793" s="16">
        <v>2</v>
      </c>
    </row>
    <row r="6794" spans="1:4" x14ac:dyDescent="0.25">
      <c r="A6794" s="69">
        <v>44209</v>
      </c>
      <c r="B6794" s="75" t="s">
        <v>1047</v>
      </c>
      <c r="C6794" s="75" t="s">
        <v>1047</v>
      </c>
      <c r="D6794" s="16">
        <v>9</v>
      </c>
    </row>
    <row r="6795" spans="1:4" x14ac:dyDescent="0.25">
      <c r="A6795" s="69">
        <v>44209</v>
      </c>
      <c r="B6795" s="75" t="s">
        <v>1048</v>
      </c>
      <c r="C6795" s="75" t="s">
        <v>1048</v>
      </c>
      <c r="D6795" s="16">
        <v>12</v>
      </c>
    </row>
    <row r="6796" spans="1:4" x14ac:dyDescent="0.25">
      <c r="A6796" s="69">
        <v>44210</v>
      </c>
      <c r="B6796" s="62" t="s">
        <v>14</v>
      </c>
      <c r="C6796" s="80" t="s">
        <v>14</v>
      </c>
      <c r="D6796" s="1">
        <v>33</v>
      </c>
    </row>
    <row r="6797" spans="1:4" x14ac:dyDescent="0.25">
      <c r="A6797" s="69">
        <v>44210</v>
      </c>
      <c r="B6797" s="62" t="s">
        <v>14</v>
      </c>
      <c r="C6797" s="80" t="s">
        <v>16</v>
      </c>
      <c r="D6797" s="1">
        <v>23</v>
      </c>
    </row>
    <row r="6798" spans="1:4" x14ac:dyDescent="0.25">
      <c r="A6798" s="69">
        <v>44210</v>
      </c>
      <c r="B6798" s="62" t="s">
        <v>14</v>
      </c>
      <c r="C6798" s="80" t="s">
        <v>86</v>
      </c>
      <c r="D6798" s="1">
        <v>19</v>
      </c>
    </row>
    <row r="6799" spans="1:4" x14ac:dyDescent="0.25">
      <c r="A6799" s="69">
        <v>44210</v>
      </c>
      <c r="B6799" s="62" t="s">
        <v>20</v>
      </c>
      <c r="C6799" s="80" t="s">
        <v>20</v>
      </c>
      <c r="D6799" s="1">
        <v>110</v>
      </c>
    </row>
    <row r="6800" spans="1:4" x14ac:dyDescent="0.25">
      <c r="A6800" s="69">
        <v>44210</v>
      </c>
      <c r="B6800" s="62" t="s">
        <v>20</v>
      </c>
      <c r="C6800" s="148" t="s">
        <v>942</v>
      </c>
      <c r="D6800" s="1">
        <v>1</v>
      </c>
    </row>
    <row r="6801" spans="1:4" x14ac:dyDescent="0.25">
      <c r="A6801" s="69">
        <v>44210</v>
      </c>
      <c r="B6801" s="62" t="s">
        <v>20</v>
      </c>
      <c r="C6801" s="309" t="s">
        <v>652</v>
      </c>
      <c r="D6801" s="1">
        <v>1</v>
      </c>
    </row>
    <row r="6802" spans="1:4" x14ac:dyDescent="0.25">
      <c r="A6802" s="69">
        <v>44210</v>
      </c>
      <c r="B6802" s="62" t="s">
        <v>20</v>
      </c>
      <c r="C6802" s="309" t="s">
        <v>885</v>
      </c>
      <c r="D6802" s="1">
        <v>1</v>
      </c>
    </row>
    <row r="6803" spans="1:4" x14ac:dyDescent="0.25">
      <c r="A6803" s="69">
        <v>44210</v>
      </c>
      <c r="B6803" s="62" t="s">
        <v>20</v>
      </c>
      <c r="C6803" s="309" t="s">
        <v>680</v>
      </c>
      <c r="D6803" s="1">
        <v>2</v>
      </c>
    </row>
    <row r="6804" spans="1:4" x14ac:dyDescent="0.25">
      <c r="A6804" s="69">
        <v>44210</v>
      </c>
      <c r="B6804" s="62" t="s">
        <v>20</v>
      </c>
      <c r="C6804" s="309" t="s">
        <v>713</v>
      </c>
      <c r="D6804" s="1">
        <v>2</v>
      </c>
    </row>
    <row r="6805" spans="1:4" x14ac:dyDescent="0.25">
      <c r="A6805" s="69">
        <v>44210</v>
      </c>
      <c r="B6805" s="62" t="s">
        <v>13</v>
      </c>
      <c r="C6805" s="309" t="s">
        <v>13</v>
      </c>
      <c r="D6805" s="1">
        <v>5</v>
      </c>
    </row>
    <row r="6806" spans="1:4" x14ac:dyDescent="0.25">
      <c r="A6806" s="69">
        <v>44210</v>
      </c>
      <c r="B6806" s="62" t="s">
        <v>13</v>
      </c>
      <c r="C6806" s="309" t="s">
        <v>226</v>
      </c>
      <c r="D6806" s="1">
        <v>1</v>
      </c>
    </row>
    <row r="6807" spans="1:4" x14ac:dyDescent="0.25">
      <c r="A6807" s="69">
        <v>44210</v>
      </c>
      <c r="B6807" s="62" t="s">
        <v>24</v>
      </c>
      <c r="C6807" s="309" t="s">
        <v>23</v>
      </c>
      <c r="D6807" s="1">
        <v>20</v>
      </c>
    </row>
    <row r="6808" spans="1:4" x14ac:dyDescent="0.25">
      <c r="A6808" s="69">
        <v>44210</v>
      </c>
      <c r="B6808" s="62" t="s">
        <v>24</v>
      </c>
      <c r="C6808" s="309" t="s">
        <v>24</v>
      </c>
      <c r="D6808" s="1">
        <v>6</v>
      </c>
    </row>
    <row r="6809" spans="1:4" x14ac:dyDescent="0.25">
      <c r="A6809" s="69">
        <v>44210</v>
      </c>
      <c r="B6809" s="62" t="s">
        <v>24</v>
      </c>
      <c r="C6809" s="309" t="s">
        <v>36</v>
      </c>
      <c r="D6809" s="1">
        <v>2</v>
      </c>
    </row>
    <row r="6810" spans="1:4" x14ac:dyDescent="0.25">
      <c r="A6810" s="69">
        <v>44210</v>
      </c>
      <c r="B6810" s="62" t="s">
        <v>47</v>
      </c>
      <c r="C6810" s="309" t="s">
        <v>47</v>
      </c>
      <c r="D6810" s="1">
        <v>5</v>
      </c>
    </row>
    <row r="6811" spans="1:4" x14ac:dyDescent="0.25">
      <c r="A6811" s="69">
        <v>44210</v>
      </c>
      <c r="B6811" s="62" t="s">
        <v>48</v>
      </c>
      <c r="C6811" s="309" t="s">
        <v>48</v>
      </c>
      <c r="D6811" s="1">
        <v>1</v>
      </c>
    </row>
    <row r="6812" spans="1:4" x14ac:dyDescent="0.25">
      <c r="A6812" s="69">
        <v>44210</v>
      </c>
      <c r="B6812" s="62" t="s">
        <v>7</v>
      </c>
      <c r="C6812" s="309" t="s">
        <v>116</v>
      </c>
      <c r="D6812" s="1">
        <v>4</v>
      </c>
    </row>
    <row r="6813" spans="1:4" x14ac:dyDescent="0.25">
      <c r="A6813" s="69">
        <v>44210</v>
      </c>
      <c r="B6813" s="62" t="s">
        <v>7</v>
      </c>
      <c r="C6813" s="62" t="s">
        <v>7</v>
      </c>
      <c r="D6813" s="1">
        <v>10</v>
      </c>
    </row>
    <row r="6814" spans="1:4" x14ac:dyDescent="0.25">
      <c r="A6814" s="69">
        <v>44210</v>
      </c>
      <c r="B6814" s="62" t="s">
        <v>9</v>
      </c>
      <c r="C6814" s="62" t="s">
        <v>9</v>
      </c>
      <c r="D6814" s="1">
        <v>68</v>
      </c>
    </row>
    <row r="6815" spans="1:4" x14ac:dyDescent="0.25">
      <c r="A6815" s="69">
        <v>44210</v>
      </c>
      <c r="B6815" s="62" t="s">
        <v>9</v>
      </c>
      <c r="C6815" s="80" t="s">
        <v>17</v>
      </c>
      <c r="D6815" s="1">
        <v>7</v>
      </c>
    </row>
    <row r="6816" spans="1:4" x14ac:dyDescent="0.25">
      <c r="A6816" s="69">
        <v>44210</v>
      </c>
      <c r="B6816" s="62" t="s">
        <v>9</v>
      </c>
      <c r="C6816" s="80" t="s">
        <v>1025</v>
      </c>
      <c r="D6816" s="1">
        <v>1</v>
      </c>
    </row>
    <row r="6817" spans="1:4" x14ac:dyDescent="0.25">
      <c r="A6817" s="69">
        <v>44210</v>
      </c>
      <c r="B6817" s="62" t="s">
        <v>9</v>
      </c>
      <c r="C6817" s="80" t="s">
        <v>145</v>
      </c>
      <c r="D6817" s="1">
        <v>1</v>
      </c>
    </row>
    <row r="6818" spans="1:4" x14ac:dyDescent="0.25">
      <c r="A6818" s="69">
        <v>44210</v>
      </c>
      <c r="B6818" s="62" t="s">
        <v>15</v>
      </c>
      <c r="C6818" s="80" t="s">
        <v>61</v>
      </c>
      <c r="D6818" s="1">
        <v>0</v>
      </c>
    </row>
    <row r="6819" spans="1:4" x14ac:dyDescent="0.25">
      <c r="A6819" s="69">
        <v>44210</v>
      </c>
      <c r="B6819" s="62" t="s">
        <v>11</v>
      </c>
      <c r="C6819" s="80" t="s">
        <v>11</v>
      </c>
      <c r="D6819" s="1">
        <v>17</v>
      </c>
    </row>
    <row r="6820" spans="1:4" x14ac:dyDescent="0.25">
      <c r="A6820" s="69">
        <v>44210</v>
      </c>
      <c r="B6820" s="62" t="s">
        <v>11</v>
      </c>
      <c r="C6820" s="80" t="s">
        <v>135</v>
      </c>
      <c r="D6820" s="1">
        <v>5</v>
      </c>
    </row>
    <row r="6821" spans="1:4" x14ac:dyDescent="0.25">
      <c r="A6821" s="69">
        <v>44210</v>
      </c>
      <c r="B6821" s="62" t="s">
        <v>12</v>
      </c>
      <c r="C6821" s="80" t="s">
        <v>117</v>
      </c>
      <c r="D6821" s="1">
        <v>4</v>
      </c>
    </row>
    <row r="6822" spans="1:4" x14ac:dyDescent="0.25">
      <c r="A6822" s="69">
        <v>44210</v>
      </c>
      <c r="B6822" s="62" t="s">
        <v>12</v>
      </c>
      <c r="C6822" s="80" t="s">
        <v>12</v>
      </c>
      <c r="D6822" s="1">
        <v>17</v>
      </c>
    </row>
    <row r="6823" spans="1:4" x14ac:dyDescent="0.25">
      <c r="A6823" s="69">
        <v>44210</v>
      </c>
      <c r="B6823" s="62" t="s">
        <v>8</v>
      </c>
      <c r="C6823" s="80" t="s">
        <v>74</v>
      </c>
      <c r="D6823" s="1">
        <v>2</v>
      </c>
    </row>
    <row r="6824" spans="1:4" x14ac:dyDescent="0.25">
      <c r="A6824" s="69">
        <v>44210</v>
      </c>
      <c r="B6824" s="62" t="s">
        <v>8</v>
      </c>
      <c r="C6824" s="80" t="s">
        <v>940</v>
      </c>
      <c r="D6824" s="1">
        <v>1</v>
      </c>
    </row>
    <row r="6825" spans="1:4" x14ac:dyDescent="0.25">
      <c r="A6825" s="69">
        <v>44210</v>
      </c>
      <c r="B6825" s="62" t="s">
        <v>8</v>
      </c>
      <c r="C6825" s="80" t="s">
        <v>59</v>
      </c>
      <c r="D6825" s="1">
        <v>8</v>
      </c>
    </row>
    <row r="6826" spans="1:4" x14ac:dyDescent="0.25">
      <c r="A6826" s="69">
        <v>44210</v>
      </c>
      <c r="B6826" s="62" t="s">
        <v>8</v>
      </c>
      <c r="C6826" s="80" t="s">
        <v>142</v>
      </c>
      <c r="D6826" s="1">
        <v>4</v>
      </c>
    </row>
    <row r="6827" spans="1:4" x14ac:dyDescent="0.25">
      <c r="A6827" s="69">
        <v>44210</v>
      </c>
      <c r="B6827" s="62" t="s">
        <v>8</v>
      </c>
      <c r="C6827" s="80" t="s">
        <v>205</v>
      </c>
      <c r="D6827" s="1">
        <v>15</v>
      </c>
    </row>
    <row r="6828" spans="1:4" x14ac:dyDescent="0.25">
      <c r="A6828" s="69">
        <v>44210</v>
      </c>
      <c r="B6828" s="62" t="s">
        <v>8</v>
      </c>
      <c r="C6828" s="80" t="s">
        <v>40</v>
      </c>
      <c r="D6828" s="1">
        <v>2</v>
      </c>
    </row>
    <row r="6829" spans="1:4" x14ac:dyDescent="0.25">
      <c r="A6829" s="69">
        <v>44210</v>
      </c>
      <c r="B6829" s="62" t="s">
        <v>8</v>
      </c>
      <c r="C6829" s="80" t="s">
        <v>8</v>
      </c>
      <c r="D6829" s="1">
        <v>96</v>
      </c>
    </row>
    <row r="6830" spans="1:4" x14ac:dyDescent="0.25">
      <c r="A6830" s="69">
        <v>44210</v>
      </c>
      <c r="B6830" s="62" t="s">
        <v>8</v>
      </c>
      <c r="C6830" s="80" t="s">
        <v>187</v>
      </c>
      <c r="D6830" s="1">
        <v>1</v>
      </c>
    </row>
    <row r="6831" spans="1:4" x14ac:dyDescent="0.25">
      <c r="A6831" s="69">
        <v>44210</v>
      </c>
      <c r="B6831" s="62" t="s">
        <v>8</v>
      </c>
      <c r="C6831" s="80" t="s">
        <v>31</v>
      </c>
      <c r="D6831" s="1">
        <v>1</v>
      </c>
    </row>
    <row r="6832" spans="1:4" x14ac:dyDescent="0.25">
      <c r="A6832" s="69">
        <v>44210</v>
      </c>
      <c r="B6832" s="62" t="s">
        <v>8</v>
      </c>
      <c r="C6832" s="80" t="s">
        <v>112</v>
      </c>
      <c r="D6832" s="1">
        <v>3</v>
      </c>
    </row>
    <row r="6833" spans="1:4" x14ac:dyDescent="0.25">
      <c r="A6833" s="69">
        <v>44210</v>
      </c>
      <c r="B6833" s="62" t="s">
        <v>8</v>
      </c>
      <c r="C6833" s="80" t="s">
        <v>348</v>
      </c>
      <c r="D6833" s="1">
        <v>1</v>
      </c>
    </row>
    <row r="6834" spans="1:4" x14ac:dyDescent="0.25">
      <c r="A6834" s="69">
        <v>44210</v>
      </c>
      <c r="B6834" s="62" t="s">
        <v>49</v>
      </c>
      <c r="C6834" s="62" t="s">
        <v>49</v>
      </c>
      <c r="D6834" s="1">
        <v>0</v>
      </c>
    </row>
    <row r="6835" spans="1:4" x14ac:dyDescent="0.25">
      <c r="A6835" s="69">
        <v>44210</v>
      </c>
      <c r="B6835" s="62" t="s">
        <v>50</v>
      </c>
      <c r="C6835" s="80" t="s">
        <v>232</v>
      </c>
      <c r="D6835" s="1">
        <v>4</v>
      </c>
    </row>
    <row r="6836" spans="1:4" x14ac:dyDescent="0.25">
      <c r="A6836" s="69">
        <v>44210</v>
      </c>
      <c r="B6836" s="62" t="s">
        <v>50</v>
      </c>
      <c r="C6836" s="80" t="s">
        <v>368</v>
      </c>
      <c r="D6836" s="1">
        <v>6</v>
      </c>
    </row>
    <row r="6837" spans="1:4" x14ac:dyDescent="0.25">
      <c r="A6837" s="69">
        <v>44210</v>
      </c>
      <c r="B6837" s="62" t="s">
        <v>27</v>
      </c>
      <c r="C6837" s="80" t="s">
        <v>233</v>
      </c>
      <c r="D6837" s="1">
        <v>6</v>
      </c>
    </row>
    <row r="6838" spans="1:4" x14ac:dyDescent="0.25">
      <c r="A6838" s="69">
        <v>44210</v>
      </c>
      <c r="B6838" s="62" t="s">
        <v>27</v>
      </c>
      <c r="C6838" s="80" t="s">
        <v>141</v>
      </c>
      <c r="D6838" s="1">
        <v>8</v>
      </c>
    </row>
    <row r="6839" spans="1:4" x14ac:dyDescent="0.25">
      <c r="A6839" s="69">
        <v>44210</v>
      </c>
      <c r="B6839" s="62" t="s">
        <v>27</v>
      </c>
      <c r="C6839" s="80" t="s">
        <v>43</v>
      </c>
      <c r="D6839" s="1">
        <v>36</v>
      </c>
    </row>
    <row r="6840" spans="1:4" x14ac:dyDescent="0.25">
      <c r="A6840" s="69">
        <v>44210</v>
      </c>
      <c r="B6840" s="62" t="s">
        <v>27</v>
      </c>
      <c r="C6840" s="80" t="s">
        <v>711</v>
      </c>
      <c r="D6840" s="1">
        <v>1</v>
      </c>
    </row>
    <row r="6841" spans="1:4" x14ac:dyDescent="0.25">
      <c r="A6841" s="69">
        <v>44210</v>
      </c>
      <c r="B6841" s="62" t="s">
        <v>51</v>
      </c>
      <c r="C6841" s="62" t="s">
        <v>51</v>
      </c>
      <c r="D6841" s="1">
        <v>6</v>
      </c>
    </row>
    <row r="6842" spans="1:4" x14ac:dyDescent="0.25">
      <c r="A6842" s="69">
        <v>44210</v>
      </c>
      <c r="B6842" s="62" t="s">
        <v>10</v>
      </c>
      <c r="C6842" s="62" t="s">
        <v>10</v>
      </c>
      <c r="D6842" s="1">
        <v>10</v>
      </c>
    </row>
    <row r="6843" spans="1:4" x14ac:dyDescent="0.25">
      <c r="A6843" s="69">
        <v>44210</v>
      </c>
      <c r="B6843" s="62" t="s">
        <v>10</v>
      </c>
      <c r="C6843" s="80" t="s">
        <v>941</v>
      </c>
      <c r="D6843" s="1">
        <v>1</v>
      </c>
    </row>
    <row r="6844" spans="1:4" x14ac:dyDescent="0.25">
      <c r="A6844" s="69">
        <v>44210</v>
      </c>
      <c r="B6844" t="s">
        <v>1047</v>
      </c>
      <c r="C6844" s="80" t="s">
        <v>1047</v>
      </c>
      <c r="D6844" s="1">
        <v>8</v>
      </c>
    </row>
    <row r="6845" spans="1:4" x14ac:dyDescent="0.25">
      <c r="A6845" s="239">
        <v>44210</v>
      </c>
      <c r="B6845" t="s">
        <v>1048</v>
      </c>
      <c r="C6845" s="80" t="s">
        <v>1048</v>
      </c>
      <c r="D6845" s="1">
        <v>9</v>
      </c>
    </row>
    <row r="6846" spans="1:4" x14ac:dyDescent="0.25">
      <c r="A6846" s="313">
        <v>44211</v>
      </c>
      <c r="B6846" s="314" t="s">
        <v>14</v>
      </c>
      <c r="C6846" s="315" t="s">
        <v>14</v>
      </c>
      <c r="D6846" s="316">
        <v>12</v>
      </c>
    </row>
    <row r="6847" spans="1:4" x14ac:dyDescent="0.25">
      <c r="A6847" s="313">
        <v>44211</v>
      </c>
      <c r="B6847" s="314" t="s">
        <v>14</v>
      </c>
      <c r="C6847" s="315" t="s">
        <v>16</v>
      </c>
      <c r="D6847" s="316">
        <v>19</v>
      </c>
    </row>
    <row r="6848" spans="1:4" x14ac:dyDescent="0.25">
      <c r="A6848" s="313">
        <v>44211</v>
      </c>
      <c r="B6848" s="314" t="s">
        <v>14</v>
      </c>
      <c r="C6848" s="315" t="s">
        <v>86</v>
      </c>
      <c r="D6848" s="316">
        <v>3</v>
      </c>
    </row>
    <row r="6849" spans="1:4" x14ac:dyDescent="0.25">
      <c r="A6849" s="313">
        <v>44211</v>
      </c>
      <c r="B6849" s="314" t="s">
        <v>20</v>
      </c>
      <c r="C6849" s="315" t="s">
        <v>20</v>
      </c>
      <c r="D6849" s="316">
        <v>100</v>
      </c>
    </row>
    <row r="6850" spans="1:4" x14ac:dyDescent="0.25">
      <c r="A6850" s="313">
        <v>44211</v>
      </c>
      <c r="B6850" s="314" t="s">
        <v>20</v>
      </c>
      <c r="C6850" s="315" t="s">
        <v>680</v>
      </c>
      <c r="D6850" s="316">
        <v>1</v>
      </c>
    </row>
    <row r="6851" spans="1:4" x14ac:dyDescent="0.25">
      <c r="A6851" s="313">
        <v>44211</v>
      </c>
      <c r="B6851" s="314" t="s">
        <v>20</v>
      </c>
      <c r="C6851" s="315" t="s">
        <v>366</v>
      </c>
      <c r="D6851" s="316">
        <v>1</v>
      </c>
    </row>
    <row r="6852" spans="1:4" x14ac:dyDescent="0.25">
      <c r="A6852" s="313">
        <v>44211</v>
      </c>
      <c r="B6852" s="314" t="s">
        <v>20</v>
      </c>
      <c r="C6852" s="315" t="s">
        <v>652</v>
      </c>
      <c r="D6852" s="316">
        <v>1</v>
      </c>
    </row>
    <row r="6853" spans="1:4" x14ac:dyDescent="0.25">
      <c r="A6853" s="313">
        <v>44211</v>
      </c>
      <c r="B6853" s="314" t="s">
        <v>20</v>
      </c>
      <c r="C6853" s="315" t="s">
        <v>713</v>
      </c>
      <c r="D6853" s="316">
        <v>1</v>
      </c>
    </row>
    <row r="6854" spans="1:4" x14ac:dyDescent="0.25">
      <c r="A6854" s="313">
        <v>44211</v>
      </c>
      <c r="B6854" s="314" t="s">
        <v>13</v>
      </c>
      <c r="C6854" s="315" t="s">
        <v>225</v>
      </c>
      <c r="D6854" s="316">
        <v>1</v>
      </c>
    </row>
    <row r="6855" spans="1:4" x14ac:dyDescent="0.25">
      <c r="A6855" s="313">
        <v>44211</v>
      </c>
      <c r="B6855" s="314" t="s">
        <v>13</v>
      </c>
      <c r="C6855" s="315" t="s">
        <v>13</v>
      </c>
      <c r="D6855" s="316">
        <v>1</v>
      </c>
    </row>
    <row r="6856" spans="1:4" x14ac:dyDescent="0.25">
      <c r="A6856" s="313">
        <v>44211</v>
      </c>
      <c r="B6856" s="314" t="s">
        <v>13</v>
      </c>
      <c r="C6856" s="315" t="s">
        <v>226</v>
      </c>
      <c r="D6856" s="316">
        <v>1</v>
      </c>
    </row>
    <row r="6857" spans="1:4" x14ac:dyDescent="0.25">
      <c r="A6857" s="313">
        <v>44211</v>
      </c>
      <c r="B6857" s="314" t="s">
        <v>13</v>
      </c>
      <c r="C6857" s="315" t="s">
        <v>223</v>
      </c>
      <c r="D6857" s="316">
        <v>5</v>
      </c>
    </row>
    <row r="6858" spans="1:4" x14ac:dyDescent="0.25">
      <c r="A6858" s="313">
        <v>44211</v>
      </c>
      <c r="B6858" s="314" t="s">
        <v>24</v>
      </c>
      <c r="C6858" s="315" t="s">
        <v>23</v>
      </c>
      <c r="D6858" s="316">
        <v>22</v>
      </c>
    </row>
    <row r="6859" spans="1:4" x14ac:dyDescent="0.25">
      <c r="A6859" s="313">
        <v>44211</v>
      </c>
      <c r="B6859" s="314" t="s">
        <v>24</v>
      </c>
      <c r="C6859" s="315" t="s">
        <v>958</v>
      </c>
      <c r="D6859" s="316">
        <v>1</v>
      </c>
    </row>
    <row r="6860" spans="1:4" x14ac:dyDescent="0.25">
      <c r="A6860" s="313">
        <v>44211</v>
      </c>
      <c r="B6860" s="314" t="s">
        <v>24</v>
      </c>
      <c r="C6860" s="315" t="s">
        <v>24</v>
      </c>
      <c r="D6860" s="316">
        <v>8</v>
      </c>
    </row>
    <row r="6861" spans="1:4" x14ac:dyDescent="0.25">
      <c r="A6861" s="313">
        <v>44211</v>
      </c>
      <c r="B6861" s="314" t="s">
        <v>24</v>
      </c>
      <c r="C6861" s="315" t="s">
        <v>765</v>
      </c>
      <c r="D6861" s="316">
        <v>3</v>
      </c>
    </row>
    <row r="6862" spans="1:4" x14ac:dyDescent="0.25">
      <c r="A6862" s="313">
        <v>44211</v>
      </c>
      <c r="B6862" s="314" t="s">
        <v>24</v>
      </c>
      <c r="C6862" s="315" t="s">
        <v>36</v>
      </c>
      <c r="D6862" s="316">
        <v>2</v>
      </c>
    </row>
    <row r="6863" spans="1:4" x14ac:dyDescent="0.25">
      <c r="A6863" s="313">
        <v>44211</v>
      </c>
      <c r="B6863" s="314" t="s">
        <v>24</v>
      </c>
      <c r="C6863" s="315" t="s">
        <v>936</v>
      </c>
      <c r="D6863" s="316">
        <v>1</v>
      </c>
    </row>
    <row r="6864" spans="1:4" x14ac:dyDescent="0.25">
      <c r="A6864" s="313">
        <v>44211</v>
      </c>
      <c r="B6864" s="314" t="s">
        <v>47</v>
      </c>
      <c r="C6864" s="315" t="s">
        <v>1051</v>
      </c>
      <c r="D6864" s="316">
        <v>1</v>
      </c>
    </row>
    <row r="6865" spans="1:4" x14ac:dyDescent="0.25">
      <c r="A6865" s="313">
        <v>44211</v>
      </c>
      <c r="B6865" s="314" t="s">
        <v>47</v>
      </c>
      <c r="C6865" s="315" t="s">
        <v>47</v>
      </c>
      <c r="D6865" s="316">
        <v>15</v>
      </c>
    </row>
    <row r="6866" spans="1:4" s="23" customFormat="1" x14ac:dyDescent="0.25">
      <c r="A6866" s="313">
        <v>44211</v>
      </c>
      <c r="B6866" s="314" t="s">
        <v>48</v>
      </c>
      <c r="C6866" s="315" t="s">
        <v>48</v>
      </c>
      <c r="D6866" s="316">
        <v>0</v>
      </c>
    </row>
    <row r="6867" spans="1:4" x14ac:dyDescent="0.25">
      <c r="A6867" s="313">
        <v>44211</v>
      </c>
      <c r="B6867" s="314" t="s">
        <v>7</v>
      </c>
      <c r="C6867" s="315" t="s">
        <v>116</v>
      </c>
      <c r="D6867" s="316">
        <v>3</v>
      </c>
    </row>
    <row r="6868" spans="1:4" x14ac:dyDescent="0.25">
      <c r="A6868" s="313">
        <v>44211</v>
      </c>
      <c r="B6868" s="314" t="s">
        <v>7</v>
      </c>
      <c r="C6868" s="314" t="s">
        <v>7</v>
      </c>
      <c r="D6868" s="316">
        <v>13</v>
      </c>
    </row>
    <row r="6869" spans="1:4" x14ac:dyDescent="0.25">
      <c r="A6869" s="313">
        <v>44211</v>
      </c>
      <c r="B6869" s="314" t="s">
        <v>9</v>
      </c>
      <c r="C6869" s="315" t="s">
        <v>613</v>
      </c>
      <c r="D6869" s="316">
        <v>1</v>
      </c>
    </row>
    <row r="6870" spans="1:4" x14ac:dyDescent="0.25">
      <c r="A6870" s="313">
        <v>44211</v>
      </c>
      <c r="B6870" s="314" t="s">
        <v>9</v>
      </c>
      <c r="C6870" s="314" t="s">
        <v>9</v>
      </c>
      <c r="D6870" s="316">
        <v>91</v>
      </c>
    </row>
    <row r="6871" spans="1:4" x14ac:dyDescent="0.25">
      <c r="A6871" s="313">
        <v>44211</v>
      </c>
      <c r="B6871" s="314" t="s">
        <v>9</v>
      </c>
      <c r="C6871" s="315" t="s">
        <v>17</v>
      </c>
      <c r="D6871" s="316">
        <v>4</v>
      </c>
    </row>
    <row r="6872" spans="1:4" x14ac:dyDescent="0.25">
      <c r="A6872" s="313">
        <v>44211</v>
      </c>
      <c r="B6872" s="314" t="s">
        <v>9</v>
      </c>
      <c r="C6872" s="315" t="s">
        <v>149</v>
      </c>
      <c r="D6872" s="316">
        <v>5</v>
      </c>
    </row>
    <row r="6873" spans="1:4" x14ac:dyDescent="0.25">
      <c r="A6873" s="313">
        <v>44211</v>
      </c>
      <c r="B6873" s="314" t="s">
        <v>9</v>
      </c>
      <c r="C6873" s="315" t="s">
        <v>145</v>
      </c>
      <c r="D6873" s="316">
        <v>15</v>
      </c>
    </row>
    <row r="6874" spans="1:4" x14ac:dyDescent="0.25">
      <c r="A6874" s="313">
        <v>44211</v>
      </c>
      <c r="B6874" s="314" t="s">
        <v>15</v>
      </c>
      <c r="C6874" s="315" t="s">
        <v>109</v>
      </c>
      <c r="D6874" s="316">
        <v>1</v>
      </c>
    </row>
    <row r="6875" spans="1:4" x14ac:dyDescent="0.25">
      <c r="A6875" s="313">
        <v>44211</v>
      </c>
      <c r="B6875" s="314" t="s">
        <v>15</v>
      </c>
      <c r="C6875" s="315" t="s">
        <v>61</v>
      </c>
      <c r="D6875" s="316">
        <v>1</v>
      </c>
    </row>
    <row r="6876" spans="1:4" x14ac:dyDescent="0.25">
      <c r="A6876" s="313">
        <v>44211</v>
      </c>
      <c r="B6876" s="314" t="s">
        <v>15</v>
      </c>
      <c r="C6876" s="315" t="s">
        <v>623</v>
      </c>
      <c r="D6876" s="316">
        <v>1</v>
      </c>
    </row>
    <row r="6877" spans="1:4" x14ac:dyDescent="0.25">
      <c r="A6877" s="313">
        <v>44211</v>
      </c>
      <c r="B6877" s="314" t="s">
        <v>15</v>
      </c>
      <c r="C6877" s="315" t="s">
        <v>285</v>
      </c>
      <c r="D6877" s="316">
        <v>3</v>
      </c>
    </row>
    <row r="6878" spans="1:4" x14ac:dyDescent="0.25">
      <c r="A6878" s="313">
        <v>44211</v>
      </c>
      <c r="B6878" s="314" t="s">
        <v>11</v>
      </c>
      <c r="C6878" s="315" t="s">
        <v>65</v>
      </c>
      <c r="D6878" s="316">
        <v>1</v>
      </c>
    </row>
    <row r="6879" spans="1:4" x14ac:dyDescent="0.25">
      <c r="A6879" s="313">
        <v>44211</v>
      </c>
      <c r="B6879" s="314" t="s">
        <v>11</v>
      </c>
      <c r="C6879" s="315" t="s">
        <v>336</v>
      </c>
      <c r="D6879" s="316">
        <v>5</v>
      </c>
    </row>
    <row r="6880" spans="1:4" x14ac:dyDescent="0.25">
      <c r="A6880" s="313">
        <v>44211</v>
      </c>
      <c r="B6880" s="314" t="s">
        <v>11</v>
      </c>
      <c r="C6880" s="315" t="s">
        <v>11</v>
      </c>
      <c r="D6880" s="316">
        <v>24</v>
      </c>
    </row>
    <row r="6881" spans="1:4" x14ac:dyDescent="0.25">
      <c r="A6881" s="313">
        <v>44211</v>
      </c>
      <c r="B6881" s="314" t="s">
        <v>11</v>
      </c>
      <c r="C6881" s="315" t="s">
        <v>764</v>
      </c>
      <c r="D6881" s="316">
        <v>1</v>
      </c>
    </row>
    <row r="6882" spans="1:4" x14ac:dyDescent="0.25">
      <c r="A6882" s="313">
        <v>44211</v>
      </c>
      <c r="B6882" s="314" t="s">
        <v>12</v>
      </c>
      <c r="C6882" s="315" t="s">
        <v>117</v>
      </c>
      <c r="D6882" s="316">
        <v>6</v>
      </c>
    </row>
    <row r="6883" spans="1:4" x14ac:dyDescent="0.25">
      <c r="A6883" s="313">
        <v>44211</v>
      </c>
      <c r="B6883" s="314" t="s">
        <v>12</v>
      </c>
      <c r="C6883" s="315" t="s">
        <v>12</v>
      </c>
      <c r="D6883" s="316">
        <v>5</v>
      </c>
    </row>
    <row r="6884" spans="1:4" x14ac:dyDescent="0.25">
      <c r="A6884" s="313">
        <v>44211</v>
      </c>
      <c r="B6884" s="314" t="s">
        <v>8</v>
      </c>
      <c r="C6884" s="315" t="s">
        <v>229</v>
      </c>
      <c r="D6884" s="316">
        <v>1</v>
      </c>
    </row>
    <row r="6885" spans="1:4" x14ac:dyDescent="0.25">
      <c r="A6885" s="313">
        <v>44211</v>
      </c>
      <c r="B6885" s="314" t="s">
        <v>8</v>
      </c>
      <c r="C6885" s="315" t="s">
        <v>59</v>
      </c>
      <c r="D6885" s="316">
        <v>1</v>
      </c>
    </row>
    <row r="6886" spans="1:4" x14ac:dyDescent="0.25">
      <c r="A6886" s="313">
        <v>44211</v>
      </c>
      <c r="B6886" s="314" t="s">
        <v>8</v>
      </c>
      <c r="C6886" s="315" t="s">
        <v>142</v>
      </c>
      <c r="D6886" s="316">
        <v>12</v>
      </c>
    </row>
    <row r="6887" spans="1:4" x14ac:dyDescent="0.25">
      <c r="A6887" s="313">
        <v>44211</v>
      </c>
      <c r="B6887" s="314" t="s">
        <v>8</v>
      </c>
      <c r="C6887" s="315" t="s">
        <v>134</v>
      </c>
      <c r="D6887" s="316">
        <v>1</v>
      </c>
    </row>
    <row r="6888" spans="1:4" x14ac:dyDescent="0.25">
      <c r="A6888" s="313">
        <v>44211</v>
      </c>
      <c r="B6888" s="314" t="s">
        <v>8</v>
      </c>
      <c r="C6888" s="315" t="s">
        <v>40</v>
      </c>
      <c r="D6888" s="316">
        <v>4</v>
      </c>
    </row>
    <row r="6889" spans="1:4" x14ac:dyDescent="0.25">
      <c r="A6889" s="313">
        <v>44211</v>
      </c>
      <c r="B6889" s="314" t="s">
        <v>8</v>
      </c>
      <c r="C6889" s="315" t="s">
        <v>8</v>
      </c>
      <c r="D6889" s="316">
        <v>73</v>
      </c>
    </row>
    <row r="6890" spans="1:4" x14ac:dyDescent="0.25">
      <c r="A6890" s="313">
        <v>44211</v>
      </c>
      <c r="B6890" s="314" t="s">
        <v>8</v>
      </c>
      <c r="C6890" s="315" t="s">
        <v>31</v>
      </c>
      <c r="D6890" s="316">
        <v>4</v>
      </c>
    </row>
    <row r="6891" spans="1:4" x14ac:dyDescent="0.25">
      <c r="A6891" s="313">
        <v>44211</v>
      </c>
      <c r="B6891" s="314" t="s">
        <v>8</v>
      </c>
      <c r="C6891" s="315" t="s">
        <v>595</v>
      </c>
      <c r="D6891" s="316">
        <v>2</v>
      </c>
    </row>
    <row r="6892" spans="1:4" x14ac:dyDescent="0.25">
      <c r="A6892" s="313">
        <v>44211</v>
      </c>
      <c r="B6892" s="314" t="s">
        <v>8</v>
      </c>
      <c r="C6892" s="315" t="s">
        <v>112</v>
      </c>
      <c r="D6892" s="316">
        <v>4</v>
      </c>
    </row>
    <row r="6893" spans="1:4" x14ac:dyDescent="0.25">
      <c r="A6893" s="313">
        <v>44211</v>
      </c>
      <c r="B6893" s="314" t="s">
        <v>49</v>
      </c>
      <c r="C6893" s="315" t="s">
        <v>49</v>
      </c>
      <c r="D6893" s="316">
        <v>5</v>
      </c>
    </row>
    <row r="6894" spans="1:4" x14ac:dyDescent="0.25">
      <c r="A6894" s="313">
        <v>44211</v>
      </c>
      <c r="B6894" s="314" t="s">
        <v>50</v>
      </c>
      <c r="C6894" s="315" t="s">
        <v>368</v>
      </c>
      <c r="D6894" s="316">
        <v>12</v>
      </c>
    </row>
    <row r="6895" spans="1:4" x14ac:dyDescent="0.25">
      <c r="A6895" s="313">
        <v>44211</v>
      </c>
      <c r="B6895" s="314" t="s">
        <v>27</v>
      </c>
      <c r="C6895" s="315" t="s">
        <v>141</v>
      </c>
      <c r="D6895" s="316">
        <v>18</v>
      </c>
    </row>
    <row r="6896" spans="1:4" x14ac:dyDescent="0.25">
      <c r="A6896" s="313">
        <v>44211</v>
      </c>
      <c r="B6896" s="314" t="s">
        <v>27</v>
      </c>
      <c r="C6896" s="315" t="s">
        <v>43</v>
      </c>
      <c r="D6896" s="316">
        <v>34</v>
      </c>
    </row>
    <row r="6897" spans="1:4" x14ac:dyDescent="0.25">
      <c r="A6897" s="313">
        <v>44211</v>
      </c>
      <c r="B6897" s="314" t="s">
        <v>27</v>
      </c>
      <c r="C6897" s="315" t="s">
        <v>956</v>
      </c>
      <c r="D6897" s="316">
        <v>1</v>
      </c>
    </row>
    <row r="6898" spans="1:4" x14ac:dyDescent="0.25">
      <c r="A6898" s="313">
        <v>44211</v>
      </c>
      <c r="B6898" s="314" t="s">
        <v>27</v>
      </c>
      <c r="C6898" s="315" t="s">
        <v>711</v>
      </c>
      <c r="D6898" s="316">
        <v>2</v>
      </c>
    </row>
    <row r="6899" spans="1:4" x14ac:dyDescent="0.25">
      <c r="A6899" s="313">
        <v>44211</v>
      </c>
      <c r="B6899" s="314" t="s">
        <v>27</v>
      </c>
      <c r="C6899" s="315" t="s">
        <v>28</v>
      </c>
      <c r="D6899" s="316">
        <v>1</v>
      </c>
    </row>
    <row r="6900" spans="1:4" x14ac:dyDescent="0.25">
      <c r="A6900" s="313">
        <v>44211</v>
      </c>
      <c r="B6900" s="314" t="s">
        <v>51</v>
      </c>
      <c r="C6900" s="315" t="s">
        <v>51</v>
      </c>
      <c r="D6900" s="316">
        <v>9</v>
      </c>
    </row>
    <row r="6901" spans="1:4" x14ac:dyDescent="0.25">
      <c r="A6901" s="313">
        <v>44211</v>
      </c>
      <c r="B6901" s="314" t="s">
        <v>10</v>
      </c>
      <c r="C6901" s="315" t="s">
        <v>10</v>
      </c>
      <c r="D6901" s="316">
        <v>15</v>
      </c>
    </row>
    <row r="6902" spans="1:4" x14ac:dyDescent="0.25">
      <c r="A6902" s="313">
        <v>44211</v>
      </c>
      <c r="B6902" s="314" t="s">
        <v>1047</v>
      </c>
      <c r="C6902" s="315" t="s">
        <v>1047</v>
      </c>
      <c r="D6902" s="316">
        <v>6</v>
      </c>
    </row>
    <row r="6903" spans="1:4" x14ac:dyDescent="0.25">
      <c r="A6903" s="313">
        <v>44211</v>
      </c>
      <c r="B6903" s="314" t="s">
        <v>1048</v>
      </c>
      <c r="C6903" s="315" t="s">
        <v>1048</v>
      </c>
      <c r="D6903" s="316">
        <v>6</v>
      </c>
    </row>
    <row r="6904" spans="1:4" x14ac:dyDescent="0.25">
      <c r="A6904" s="313">
        <v>44212</v>
      </c>
      <c r="B6904" s="62" t="s">
        <v>14</v>
      </c>
      <c r="C6904" s="317" t="s">
        <v>964</v>
      </c>
      <c r="D6904" s="1">
        <v>1</v>
      </c>
    </row>
    <row r="6905" spans="1:4" x14ac:dyDescent="0.25">
      <c r="A6905" s="313">
        <v>44212</v>
      </c>
      <c r="B6905" s="62" t="s">
        <v>14</v>
      </c>
      <c r="C6905" s="318" t="s">
        <v>14</v>
      </c>
      <c r="D6905" s="1">
        <v>60</v>
      </c>
    </row>
    <row r="6906" spans="1:4" x14ac:dyDescent="0.25">
      <c r="A6906" s="313">
        <v>44212</v>
      </c>
      <c r="B6906" s="62" t="s">
        <v>14</v>
      </c>
      <c r="C6906" s="318" t="s">
        <v>16</v>
      </c>
      <c r="D6906" s="1">
        <v>7</v>
      </c>
    </row>
    <row r="6907" spans="1:4" x14ac:dyDescent="0.25">
      <c r="A6907" s="313">
        <v>44212</v>
      </c>
      <c r="B6907" s="62" t="s">
        <v>14</v>
      </c>
      <c r="C6907" s="318" t="s">
        <v>809</v>
      </c>
      <c r="D6907" s="1">
        <v>3</v>
      </c>
    </row>
    <row r="6908" spans="1:4" x14ac:dyDescent="0.25">
      <c r="A6908" s="313">
        <v>44212</v>
      </c>
      <c r="B6908" s="62" t="s">
        <v>14</v>
      </c>
      <c r="C6908" s="318" t="s">
        <v>86</v>
      </c>
      <c r="D6908" s="1">
        <v>7</v>
      </c>
    </row>
    <row r="6909" spans="1:4" x14ac:dyDescent="0.25">
      <c r="A6909" s="313">
        <v>44212</v>
      </c>
      <c r="B6909" s="62" t="s">
        <v>20</v>
      </c>
      <c r="C6909" s="318" t="s">
        <v>855</v>
      </c>
      <c r="D6909" s="1">
        <v>1</v>
      </c>
    </row>
    <row r="6910" spans="1:4" x14ac:dyDescent="0.25">
      <c r="A6910" s="313">
        <v>44212</v>
      </c>
      <c r="B6910" s="62" t="s">
        <v>20</v>
      </c>
      <c r="C6910" s="318" t="s">
        <v>20</v>
      </c>
      <c r="D6910" s="1">
        <v>102</v>
      </c>
    </row>
    <row r="6911" spans="1:4" x14ac:dyDescent="0.25">
      <c r="A6911" s="313">
        <v>44212</v>
      </c>
      <c r="B6911" s="62" t="s">
        <v>20</v>
      </c>
      <c r="C6911" s="318" t="s">
        <v>680</v>
      </c>
      <c r="D6911" s="1">
        <v>1</v>
      </c>
    </row>
    <row r="6912" spans="1:4" x14ac:dyDescent="0.25">
      <c r="A6912" s="313">
        <v>44212</v>
      </c>
      <c r="B6912" s="62" t="s">
        <v>20</v>
      </c>
      <c r="C6912" s="318" t="s">
        <v>713</v>
      </c>
      <c r="D6912" s="1">
        <v>1</v>
      </c>
    </row>
    <row r="6913" spans="1:4" x14ac:dyDescent="0.25">
      <c r="A6913" s="313">
        <v>44212</v>
      </c>
      <c r="B6913" s="62" t="s">
        <v>13</v>
      </c>
      <c r="C6913" s="318" t="s">
        <v>612</v>
      </c>
      <c r="D6913" s="1">
        <v>1</v>
      </c>
    </row>
    <row r="6914" spans="1:4" x14ac:dyDescent="0.25">
      <c r="A6914" s="313">
        <v>44212</v>
      </c>
      <c r="B6914" s="62" t="s">
        <v>13</v>
      </c>
      <c r="C6914" s="318" t="s">
        <v>818</v>
      </c>
      <c r="D6914" s="1">
        <v>2</v>
      </c>
    </row>
    <row r="6915" spans="1:4" x14ac:dyDescent="0.25">
      <c r="A6915" s="313">
        <v>44212</v>
      </c>
      <c r="B6915" s="62" t="s">
        <v>13</v>
      </c>
      <c r="C6915" s="318" t="s">
        <v>13</v>
      </c>
      <c r="D6915" s="1">
        <v>2</v>
      </c>
    </row>
    <row r="6916" spans="1:4" x14ac:dyDescent="0.25">
      <c r="A6916" s="313">
        <v>44212</v>
      </c>
      <c r="B6916" s="62" t="s">
        <v>13</v>
      </c>
      <c r="C6916" s="318" t="s">
        <v>223</v>
      </c>
      <c r="D6916" s="1">
        <v>2</v>
      </c>
    </row>
    <row r="6917" spans="1:4" x14ac:dyDescent="0.25">
      <c r="A6917" s="313">
        <v>44212</v>
      </c>
      <c r="B6917" s="62" t="s">
        <v>24</v>
      </c>
      <c r="C6917" s="318" t="s">
        <v>23</v>
      </c>
      <c r="D6917" s="1">
        <v>13</v>
      </c>
    </row>
    <row r="6918" spans="1:4" x14ac:dyDescent="0.25">
      <c r="A6918" s="313">
        <v>44212</v>
      </c>
      <c r="B6918" s="62" t="s">
        <v>24</v>
      </c>
      <c r="C6918" s="318" t="s">
        <v>780</v>
      </c>
      <c r="D6918" s="1">
        <v>2</v>
      </c>
    </row>
    <row r="6919" spans="1:4" x14ac:dyDescent="0.25">
      <c r="A6919" s="313">
        <v>44212</v>
      </c>
      <c r="B6919" s="62" t="s">
        <v>24</v>
      </c>
      <c r="C6919" s="318" t="s">
        <v>24</v>
      </c>
      <c r="D6919" s="1">
        <v>8</v>
      </c>
    </row>
    <row r="6920" spans="1:4" x14ac:dyDescent="0.25">
      <c r="A6920" s="313">
        <v>44212</v>
      </c>
      <c r="B6920" s="62" t="s">
        <v>24</v>
      </c>
      <c r="C6920" s="318" t="s">
        <v>657</v>
      </c>
      <c r="D6920" s="1">
        <v>1</v>
      </c>
    </row>
    <row r="6921" spans="1:4" x14ac:dyDescent="0.25">
      <c r="A6921" s="313">
        <v>44212</v>
      </c>
      <c r="B6921" s="62" t="s">
        <v>47</v>
      </c>
      <c r="C6921" s="318" t="s">
        <v>47</v>
      </c>
      <c r="D6921" s="1">
        <v>1</v>
      </c>
    </row>
    <row r="6922" spans="1:4" x14ac:dyDescent="0.25">
      <c r="A6922" s="313">
        <v>44212</v>
      </c>
      <c r="B6922" s="62" t="s">
        <v>48</v>
      </c>
      <c r="C6922" s="318" t="s">
        <v>48</v>
      </c>
      <c r="D6922" s="1">
        <v>4</v>
      </c>
    </row>
    <row r="6923" spans="1:4" x14ac:dyDescent="0.25">
      <c r="A6923" s="313">
        <v>44212</v>
      </c>
      <c r="B6923" s="62" t="s">
        <v>7</v>
      </c>
      <c r="C6923" s="318" t="s">
        <v>116</v>
      </c>
      <c r="D6923" s="1">
        <v>4</v>
      </c>
    </row>
    <row r="6924" spans="1:4" x14ac:dyDescent="0.25">
      <c r="A6924" s="313">
        <v>44212</v>
      </c>
      <c r="B6924" s="62" t="s">
        <v>7</v>
      </c>
      <c r="C6924" s="318" t="s">
        <v>7</v>
      </c>
      <c r="D6924" s="1">
        <v>14</v>
      </c>
    </row>
    <row r="6925" spans="1:4" x14ac:dyDescent="0.25">
      <c r="A6925" s="313">
        <v>44212</v>
      </c>
      <c r="B6925" s="62" t="s">
        <v>9</v>
      </c>
      <c r="C6925" s="62" t="s">
        <v>9</v>
      </c>
      <c r="D6925" s="1">
        <v>83</v>
      </c>
    </row>
    <row r="6926" spans="1:4" x14ac:dyDescent="0.25">
      <c r="A6926" s="313">
        <v>44212</v>
      </c>
      <c r="B6926" s="62" t="s">
        <v>9</v>
      </c>
      <c r="C6926" s="93" t="s">
        <v>17</v>
      </c>
      <c r="D6926" s="1">
        <v>1</v>
      </c>
    </row>
    <row r="6927" spans="1:4" x14ac:dyDescent="0.25">
      <c r="A6927" s="313">
        <v>44212</v>
      </c>
      <c r="B6927" s="62" t="s">
        <v>9</v>
      </c>
      <c r="C6927" s="93" t="s">
        <v>149</v>
      </c>
      <c r="D6927" s="1">
        <v>5</v>
      </c>
    </row>
    <row r="6928" spans="1:4" x14ac:dyDescent="0.25">
      <c r="A6928" s="313">
        <v>44212</v>
      </c>
      <c r="B6928" s="62" t="s">
        <v>9</v>
      </c>
      <c r="C6928" s="93" t="s">
        <v>145</v>
      </c>
      <c r="D6928" s="1">
        <v>7</v>
      </c>
    </row>
    <row r="6929" spans="1:4" x14ac:dyDescent="0.25">
      <c r="A6929" s="313">
        <v>44212</v>
      </c>
      <c r="B6929" s="62" t="s">
        <v>15</v>
      </c>
      <c r="C6929" s="93" t="s">
        <v>109</v>
      </c>
      <c r="D6929" s="1">
        <v>13</v>
      </c>
    </row>
    <row r="6930" spans="1:4" x14ac:dyDescent="0.25">
      <c r="A6930" s="313">
        <v>44212</v>
      </c>
      <c r="B6930" s="62" t="s">
        <v>15</v>
      </c>
      <c r="C6930" s="93" t="s">
        <v>61</v>
      </c>
      <c r="D6930" s="1">
        <v>3</v>
      </c>
    </row>
    <row r="6931" spans="1:4" x14ac:dyDescent="0.25">
      <c r="A6931" s="313">
        <v>44212</v>
      </c>
      <c r="B6931" s="62" t="s">
        <v>15</v>
      </c>
      <c r="C6931" s="93" t="s">
        <v>1052</v>
      </c>
      <c r="D6931" s="1">
        <v>1</v>
      </c>
    </row>
    <row r="6932" spans="1:4" x14ac:dyDescent="0.25">
      <c r="A6932" s="313">
        <v>44212</v>
      </c>
      <c r="B6932" s="62" t="s">
        <v>11</v>
      </c>
      <c r="C6932" s="93" t="s">
        <v>65</v>
      </c>
      <c r="D6932" s="1">
        <v>2</v>
      </c>
    </row>
    <row r="6933" spans="1:4" x14ac:dyDescent="0.25">
      <c r="A6933" s="313">
        <v>44212</v>
      </c>
      <c r="B6933" s="62" t="s">
        <v>11</v>
      </c>
      <c r="C6933" s="93" t="s">
        <v>11</v>
      </c>
      <c r="D6933" s="1">
        <v>17</v>
      </c>
    </row>
    <row r="6934" spans="1:4" x14ac:dyDescent="0.25">
      <c r="A6934" s="313">
        <v>44212</v>
      </c>
      <c r="B6934" s="62" t="s">
        <v>11</v>
      </c>
      <c r="C6934" s="93" t="s">
        <v>856</v>
      </c>
      <c r="D6934" s="1">
        <v>1</v>
      </c>
    </row>
    <row r="6935" spans="1:4" x14ac:dyDescent="0.25">
      <c r="A6935" s="313">
        <v>44212</v>
      </c>
      <c r="B6935" s="62" t="s">
        <v>11</v>
      </c>
      <c r="C6935" s="93" t="s">
        <v>764</v>
      </c>
      <c r="D6935" s="1">
        <v>1</v>
      </c>
    </row>
    <row r="6936" spans="1:4" x14ac:dyDescent="0.25">
      <c r="A6936" s="313">
        <v>44212</v>
      </c>
      <c r="B6936" s="62" t="s">
        <v>12</v>
      </c>
      <c r="C6936" s="93" t="s">
        <v>117</v>
      </c>
      <c r="D6936" s="1">
        <v>2</v>
      </c>
    </row>
    <row r="6937" spans="1:4" x14ac:dyDescent="0.25">
      <c r="A6937" s="313">
        <v>44212</v>
      </c>
      <c r="B6937" s="62" t="s">
        <v>12</v>
      </c>
      <c r="C6937" s="93" t="s">
        <v>12</v>
      </c>
      <c r="D6937" s="1">
        <v>11</v>
      </c>
    </row>
    <row r="6938" spans="1:4" x14ac:dyDescent="0.25">
      <c r="A6938" s="313">
        <v>44212</v>
      </c>
      <c r="B6938" s="62" t="s">
        <v>8</v>
      </c>
      <c r="C6938" s="93" t="s">
        <v>74</v>
      </c>
      <c r="D6938" s="1">
        <v>2</v>
      </c>
    </row>
    <row r="6939" spans="1:4" x14ac:dyDescent="0.25">
      <c r="A6939" s="313">
        <v>44212</v>
      </c>
      <c r="B6939" s="62" t="s">
        <v>8</v>
      </c>
      <c r="C6939" s="93" t="s">
        <v>59</v>
      </c>
      <c r="D6939" s="1">
        <v>12</v>
      </c>
    </row>
    <row r="6940" spans="1:4" x14ac:dyDescent="0.25">
      <c r="A6940" s="313">
        <v>44212</v>
      </c>
      <c r="B6940" s="62" t="s">
        <v>8</v>
      </c>
      <c r="C6940" s="93" t="s">
        <v>722</v>
      </c>
      <c r="D6940" s="1">
        <v>1</v>
      </c>
    </row>
    <row r="6941" spans="1:4" x14ac:dyDescent="0.25">
      <c r="A6941" s="313">
        <v>44212</v>
      </c>
      <c r="B6941" s="62" t="s">
        <v>8</v>
      </c>
      <c r="C6941" s="93" t="s">
        <v>142</v>
      </c>
      <c r="D6941" s="1">
        <v>19</v>
      </c>
    </row>
    <row r="6942" spans="1:4" x14ac:dyDescent="0.25">
      <c r="A6942" s="313">
        <v>44212</v>
      </c>
      <c r="B6942" s="62" t="s">
        <v>8</v>
      </c>
      <c r="C6942" s="93" t="s">
        <v>134</v>
      </c>
      <c r="D6942" s="1">
        <v>2</v>
      </c>
    </row>
    <row r="6943" spans="1:4" x14ac:dyDescent="0.25">
      <c r="A6943" s="313">
        <v>44212</v>
      </c>
      <c r="B6943" s="62" t="s">
        <v>8</v>
      </c>
      <c r="C6943" s="93" t="s">
        <v>205</v>
      </c>
      <c r="D6943" s="1">
        <v>27</v>
      </c>
    </row>
    <row r="6944" spans="1:4" x14ac:dyDescent="0.25">
      <c r="A6944" s="313">
        <v>44212</v>
      </c>
      <c r="B6944" s="62" t="s">
        <v>8</v>
      </c>
      <c r="C6944" s="93" t="s">
        <v>8</v>
      </c>
      <c r="D6944" s="1">
        <v>70</v>
      </c>
    </row>
    <row r="6945" spans="1:4" x14ac:dyDescent="0.25">
      <c r="A6945" s="313">
        <v>44212</v>
      </c>
      <c r="B6945" s="62" t="s">
        <v>8</v>
      </c>
      <c r="C6945" s="93" t="s">
        <v>31</v>
      </c>
      <c r="D6945" s="1">
        <v>2</v>
      </c>
    </row>
    <row r="6946" spans="1:4" x14ac:dyDescent="0.25">
      <c r="A6946" s="313">
        <v>44212</v>
      </c>
      <c r="B6946" s="62" t="s">
        <v>8</v>
      </c>
      <c r="C6946" s="93" t="s">
        <v>706</v>
      </c>
      <c r="D6946" s="1">
        <v>1</v>
      </c>
    </row>
    <row r="6947" spans="1:4" x14ac:dyDescent="0.25">
      <c r="A6947" s="313">
        <v>44212</v>
      </c>
      <c r="B6947" s="62" t="s">
        <v>8</v>
      </c>
      <c r="C6947" s="93" t="s">
        <v>595</v>
      </c>
      <c r="D6947" s="1">
        <v>3</v>
      </c>
    </row>
    <row r="6948" spans="1:4" x14ac:dyDescent="0.25">
      <c r="A6948" s="313">
        <v>44212</v>
      </c>
      <c r="B6948" s="62" t="s">
        <v>8</v>
      </c>
      <c r="C6948" s="93" t="s">
        <v>112</v>
      </c>
      <c r="D6948" s="1">
        <v>4</v>
      </c>
    </row>
    <row r="6949" spans="1:4" x14ac:dyDescent="0.25">
      <c r="A6949" s="313">
        <v>44212</v>
      </c>
      <c r="B6949" s="62" t="s">
        <v>49</v>
      </c>
      <c r="C6949" s="93" t="s">
        <v>215</v>
      </c>
      <c r="D6949" s="1">
        <v>2</v>
      </c>
    </row>
    <row r="6950" spans="1:4" x14ac:dyDescent="0.25">
      <c r="A6950" s="313">
        <v>44212</v>
      </c>
      <c r="B6950" s="62" t="s">
        <v>49</v>
      </c>
      <c r="C6950" s="93" t="s">
        <v>49</v>
      </c>
      <c r="D6950" s="1">
        <v>2</v>
      </c>
    </row>
    <row r="6951" spans="1:4" x14ac:dyDescent="0.25">
      <c r="A6951" s="313">
        <v>44212</v>
      </c>
      <c r="B6951" s="62" t="s">
        <v>50</v>
      </c>
      <c r="C6951" s="93" t="s">
        <v>232</v>
      </c>
      <c r="D6951" s="1">
        <v>2</v>
      </c>
    </row>
    <row r="6952" spans="1:4" x14ac:dyDescent="0.25">
      <c r="A6952" s="313">
        <v>44212</v>
      </c>
      <c r="B6952" s="62" t="s">
        <v>50</v>
      </c>
      <c r="C6952" s="93" t="s">
        <v>368</v>
      </c>
      <c r="D6952" s="1">
        <v>18</v>
      </c>
    </row>
    <row r="6953" spans="1:4" x14ac:dyDescent="0.25">
      <c r="A6953" s="313">
        <v>44212</v>
      </c>
      <c r="B6953" s="62" t="s">
        <v>27</v>
      </c>
      <c r="C6953" s="93" t="s">
        <v>233</v>
      </c>
      <c r="D6953" s="1">
        <v>1</v>
      </c>
    </row>
    <row r="6954" spans="1:4" x14ac:dyDescent="0.25">
      <c r="A6954" s="313">
        <v>44212</v>
      </c>
      <c r="B6954" s="62" t="s">
        <v>27</v>
      </c>
      <c r="C6954" s="93" t="s">
        <v>141</v>
      </c>
      <c r="D6954" s="1">
        <v>2</v>
      </c>
    </row>
    <row r="6955" spans="1:4" x14ac:dyDescent="0.25">
      <c r="A6955" s="313">
        <v>44212</v>
      </c>
      <c r="B6955" s="62" t="s">
        <v>27</v>
      </c>
      <c r="C6955" s="93" t="s">
        <v>235</v>
      </c>
      <c r="D6955" s="1">
        <v>1</v>
      </c>
    </row>
    <row r="6956" spans="1:4" x14ac:dyDescent="0.25">
      <c r="A6956" s="313">
        <v>44212</v>
      </c>
      <c r="B6956" s="62" t="s">
        <v>27</v>
      </c>
      <c r="C6956" s="93" t="s">
        <v>43</v>
      </c>
      <c r="D6956" s="1">
        <v>19</v>
      </c>
    </row>
    <row r="6957" spans="1:4" x14ac:dyDescent="0.25">
      <c r="A6957" s="313">
        <v>44212</v>
      </c>
      <c r="B6957" s="62" t="s">
        <v>51</v>
      </c>
      <c r="C6957" s="93" t="s">
        <v>1046</v>
      </c>
      <c r="D6957" s="1">
        <v>1</v>
      </c>
    </row>
    <row r="6958" spans="1:4" x14ac:dyDescent="0.25">
      <c r="A6958" s="313">
        <v>44212</v>
      </c>
      <c r="B6958" s="62" t="s">
        <v>51</v>
      </c>
      <c r="C6958" s="93" t="s">
        <v>1050</v>
      </c>
      <c r="D6958" s="1">
        <v>1</v>
      </c>
    </row>
    <row r="6959" spans="1:4" x14ac:dyDescent="0.25">
      <c r="A6959" s="313">
        <v>44212</v>
      </c>
      <c r="B6959" s="62" t="s">
        <v>51</v>
      </c>
      <c r="C6959" s="93" t="s">
        <v>51</v>
      </c>
      <c r="D6959" s="1">
        <v>6</v>
      </c>
    </row>
    <row r="6960" spans="1:4" x14ac:dyDescent="0.25">
      <c r="A6960" s="313">
        <v>44212</v>
      </c>
      <c r="B6960" s="62" t="s">
        <v>10</v>
      </c>
      <c r="C6960" s="62" t="s">
        <v>10</v>
      </c>
      <c r="D6960" s="1">
        <v>11</v>
      </c>
    </row>
    <row r="6961" spans="1:4" x14ac:dyDescent="0.25">
      <c r="A6961" s="313">
        <v>44212</v>
      </c>
      <c r="B6961" t="s">
        <v>1047</v>
      </c>
      <c r="C6961" s="93" t="s">
        <v>1047</v>
      </c>
      <c r="D6961" s="1">
        <v>10</v>
      </c>
    </row>
    <row r="6962" spans="1:4" x14ac:dyDescent="0.25">
      <c r="A6962" s="313">
        <v>44212</v>
      </c>
      <c r="B6962" t="s">
        <v>1048</v>
      </c>
      <c r="C6962" s="93" t="s">
        <v>1048</v>
      </c>
      <c r="D6962" s="1">
        <v>2</v>
      </c>
    </row>
    <row r="6963" spans="1:4" x14ac:dyDescent="0.25">
      <c r="A6963" s="313">
        <v>44213</v>
      </c>
      <c r="B6963" s="62" t="s">
        <v>14</v>
      </c>
      <c r="C6963" s="62" t="s">
        <v>14</v>
      </c>
      <c r="D6963" s="1">
        <v>0</v>
      </c>
    </row>
    <row r="6964" spans="1:4" x14ac:dyDescent="0.25">
      <c r="A6964" s="313">
        <v>44213</v>
      </c>
      <c r="B6964" s="62" t="s">
        <v>20</v>
      </c>
      <c r="C6964" s="62" t="s">
        <v>20</v>
      </c>
      <c r="D6964" s="1">
        <v>0</v>
      </c>
    </row>
    <row r="6965" spans="1:4" x14ac:dyDescent="0.25">
      <c r="A6965" s="313">
        <v>44213</v>
      </c>
      <c r="B6965" s="62" t="s">
        <v>13</v>
      </c>
      <c r="C6965" s="62" t="s">
        <v>13</v>
      </c>
      <c r="D6965" s="1">
        <v>0</v>
      </c>
    </row>
    <row r="6966" spans="1:4" x14ac:dyDescent="0.25">
      <c r="A6966" s="313">
        <v>44213</v>
      </c>
      <c r="B6966" s="62" t="s">
        <v>24</v>
      </c>
      <c r="C6966" s="62" t="s">
        <v>24</v>
      </c>
      <c r="D6966" s="1">
        <v>0</v>
      </c>
    </row>
    <row r="6967" spans="1:4" x14ac:dyDescent="0.25">
      <c r="A6967" s="313">
        <v>44213</v>
      </c>
      <c r="B6967" s="62" t="s">
        <v>47</v>
      </c>
      <c r="C6967" s="62" t="s">
        <v>47</v>
      </c>
      <c r="D6967" s="1">
        <v>0</v>
      </c>
    </row>
    <row r="6968" spans="1:4" x14ac:dyDescent="0.25">
      <c r="A6968" s="313">
        <v>44213</v>
      </c>
      <c r="B6968" s="62" t="s">
        <v>48</v>
      </c>
      <c r="C6968" s="62" t="s">
        <v>48</v>
      </c>
      <c r="D6968" s="1">
        <v>0</v>
      </c>
    </row>
    <row r="6969" spans="1:4" x14ac:dyDescent="0.25">
      <c r="A6969" s="313">
        <v>44213</v>
      </c>
      <c r="B6969" s="62" t="s">
        <v>7</v>
      </c>
      <c r="C6969" s="62" t="s">
        <v>7</v>
      </c>
      <c r="D6969" s="1">
        <v>0</v>
      </c>
    </row>
    <row r="6970" spans="1:4" x14ac:dyDescent="0.25">
      <c r="A6970" s="313">
        <v>44213</v>
      </c>
      <c r="B6970" s="62" t="s">
        <v>9</v>
      </c>
      <c r="C6970" s="62" t="s">
        <v>9</v>
      </c>
      <c r="D6970" s="1">
        <v>0</v>
      </c>
    </row>
    <row r="6971" spans="1:4" x14ac:dyDescent="0.25">
      <c r="A6971" s="313">
        <v>44213</v>
      </c>
      <c r="B6971" s="62" t="s">
        <v>15</v>
      </c>
      <c r="C6971" s="62" t="s">
        <v>15</v>
      </c>
      <c r="D6971" s="1">
        <v>0</v>
      </c>
    </row>
    <row r="6972" spans="1:4" x14ac:dyDescent="0.25">
      <c r="A6972" s="313">
        <v>44213</v>
      </c>
      <c r="B6972" s="62" t="s">
        <v>11</v>
      </c>
      <c r="C6972" s="62" t="s">
        <v>11</v>
      </c>
      <c r="D6972" s="1">
        <v>0</v>
      </c>
    </row>
    <row r="6973" spans="1:4" x14ac:dyDescent="0.25">
      <c r="A6973" s="313">
        <v>44213</v>
      </c>
      <c r="B6973" s="62" t="s">
        <v>12</v>
      </c>
      <c r="C6973" s="62" t="s">
        <v>12</v>
      </c>
      <c r="D6973" s="1">
        <v>0</v>
      </c>
    </row>
    <row r="6974" spans="1:4" x14ac:dyDescent="0.25">
      <c r="A6974" s="313">
        <v>44213</v>
      </c>
      <c r="B6974" s="62" t="s">
        <v>8</v>
      </c>
      <c r="C6974" s="62" t="s">
        <v>8</v>
      </c>
      <c r="D6974" s="1">
        <v>0</v>
      </c>
    </row>
    <row r="6975" spans="1:4" x14ac:dyDescent="0.25">
      <c r="A6975" s="313">
        <v>44213</v>
      </c>
      <c r="B6975" s="62" t="s">
        <v>49</v>
      </c>
      <c r="C6975" s="62" t="s">
        <v>49</v>
      </c>
      <c r="D6975" s="1">
        <v>0</v>
      </c>
    </row>
    <row r="6976" spans="1:4" x14ac:dyDescent="0.25">
      <c r="A6976" s="313">
        <v>44213</v>
      </c>
      <c r="B6976" s="62" t="s">
        <v>50</v>
      </c>
      <c r="C6976" s="62" t="s">
        <v>50</v>
      </c>
      <c r="D6976" s="1">
        <v>0</v>
      </c>
    </row>
    <row r="6977" spans="1:4" x14ac:dyDescent="0.25">
      <c r="A6977" s="313">
        <v>44213</v>
      </c>
      <c r="B6977" s="62" t="s">
        <v>27</v>
      </c>
      <c r="C6977" s="62" t="s">
        <v>27</v>
      </c>
      <c r="D6977" s="1">
        <v>0</v>
      </c>
    </row>
    <row r="6978" spans="1:4" x14ac:dyDescent="0.25">
      <c r="A6978" s="313">
        <v>44213</v>
      </c>
      <c r="B6978" s="62" t="s">
        <v>51</v>
      </c>
      <c r="C6978" s="62" t="s">
        <v>51</v>
      </c>
      <c r="D6978" s="1">
        <v>0</v>
      </c>
    </row>
    <row r="6979" spans="1:4" x14ac:dyDescent="0.25">
      <c r="A6979" s="313">
        <v>44213</v>
      </c>
      <c r="B6979" s="62" t="s">
        <v>10</v>
      </c>
      <c r="C6979" s="62" t="s">
        <v>10</v>
      </c>
      <c r="D6979" s="1">
        <v>0</v>
      </c>
    </row>
    <row r="6980" spans="1:4" x14ac:dyDescent="0.25">
      <c r="A6980" s="313">
        <v>44213</v>
      </c>
      <c r="B6980" s="23" t="s">
        <v>1047</v>
      </c>
      <c r="C6980" s="93" t="s">
        <v>1047</v>
      </c>
      <c r="D6980" s="1">
        <v>0</v>
      </c>
    </row>
    <row r="6981" spans="1:4" x14ac:dyDescent="0.25">
      <c r="A6981" s="319">
        <v>44213</v>
      </c>
      <c r="B6981" s="23" t="s">
        <v>1048</v>
      </c>
      <c r="C6981" s="93" t="s">
        <v>1048</v>
      </c>
      <c r="D6981" s="1">
        <v>0</v>
      </c>
    </row>
    <row r="6982" spans="1:4" x14ac:dyDescent="0.25">
      <c r="A6982" s="69">
        <v>44214</v>
      </c>
      <c r="B6982" s="62" t="s">
        <v>14</v>
      </c>
      <c r="C6982" s="75" t="s">
        <v>14</v>
      </c>
      <c r="D6982" s="16">
        <v>28</v>
      </c>
    </row>
    <row r="6983" spans="1:4" x14ac:dyDescent="0.25">
      <c r="A6983" s="69">
        <v>44214</v>
      </c>
      <c r="B6983" s="62" t="s">
        <v>14</v>
      </c>
      <c r="C6983" s="75" t="s">
        <v>16</v>
      </c>
      <c r="D6983" s="16">
        <v>27</v>
      </c>
    </row>
    <row r="6984" spans="1:4" x14ac:dyDescent="0.25">
      <c r="A6984" s="69">
        <v>44214</v>
      </c>
      <c r="B6984" s="62" t="s">
        <v>14</v>
      </c>
      <c r="C6984" s="75" t="s">
        <v>86</v>
      </c>
      <c r="D6984" s="16">
        <v>17</v>
      </c>
    </row>
    <row r="6985" spans="1:4" x14ac:dyDescent="0.25">
      <c r="A6985" s="69">
        <v>44214</v>
      </c>
      <c r="B6985" s="62" t="s">
        <v>20</v>
      </c>
      <c r="C6985" s="75" t="s">
        <v>20</v>
      </c>
      <c r="D6985" s="16">
        <v>96</v>
      </c>
    </row>
    <row r="6986" spans="1:4" x14ac:dyDescent="0.25">
      <c r="A6986" s="69">
        <v>44214</v>
      </c>
      <c r="B6986" s="62" t="s">
        <v>20</v>
      </c>
      <c r="C6986" s="75" t="s">
        <v>652</v>
      </c>
      <c r="D6986" s="16">
        <v>1</v>
      </c>
    </row>
    <row r="6987" spans="1:4" x14ac:dyDescent="0.25">
      <c r="A6987" s="69">
        <v>44214</v>
      </c>
      <c r="B6987" s="62" t="s">
        <v>20</v>
      </c>
      <c r="C6987" s="75" t="s">
        <v>713</v>
      </c>
      <c r="D6987" s="16">
        <v>1</v>
      </c>
    </row>
    <row r="6988" spans="1:4" x14ac:dyDescent="0.25">
      <c r="A6988" s="69">
        <v>44214</v>
      </c>
      <c r="B6988" s="62" t="s">
        <v>13</v>
      </c>
      <c r="C6988" s="75" t="s">
        <v>13</v>
      </c>
      <c r="D6988" s="16">
        <v>3</v>
      </c>
    </row>
    <row r="6989" spans="1:4" x14ac:dyDescent="0.25">
      <c r="A6989" s="69">
        <v>44214</v>
      </c>
      <c r="B6989" s="62" t="s">
        <v>13</v>
      </c>
      <c r="C6989" s="75" t="s">
        <v>226</v>
      </c>
      <c r="D6989" s="16">
        <v>2</v>
      </c>
    </row>
    <row r="6990" spans="1:4" x14ac:dyDescent="0.25">
      <c r="A6990" s="69">
        <v>44214</v>
      </c>
      <c r="B6990" s="62" t="s">
        <v>13</v>
      </c>
      <c r="C6990" s="75" t="s">
        <v>223</v>
      </c>
      <c r="D6990" s="16">
        <v>6</v>
      </c>
    </row>
    <row r="6991" spans="1:4" x14ac:dyDescent="0.25">
      <c r="A6991" s="69">
        <v>44214</v>
      </c>
      <c r="B6991" s="62" t="s">
        <v>24</v>
      </c>
      <c r="C6991" s="75" t="s">
        <v>23</v>
      </c>
      <c r="D6991" s="16">
        <v>10</v>
      </c>
    </row>
    <row r="6992" spans="1:4" x14ac:dyDescent="0.25">
      <c r="A6992" s="69">
        <v>44214</v>
      </c>
      <c r="B6992" s="62" t="s">
        <v>24</v>
      </c>
      <c r="C6992" s="75" t="s">
        <v>24</v>
      </c>
      <c r="D6992" s="16">
        <v>1</v>
      </c>
    </row>
    <row r="6993" spans="1:4" x14ac:dyDescent="0.25">
      <c r="A6993" s="69">
        <v>44214</v>
      </c>
      <c r="B6993" s="62" t="s">
        <v>24</v>
      </c>
      <c r="C6993" s="75" t="s">
        <v>36</v>
      </c>
      <c r="D6993" s="16">
        <v>3</v>
      </c>
    </row>
    <row r="6994" spans="1:4" x14ac:dyDescent="0.25">
      <c r="A6994" s="69">
        <v>44214</v>
      </c>
      <c r="B6994" s="62" t="s">
        <v>47</v>
      </c>
      <c r="C6994" s="75" t="s">
        <v>47</v>
      </c>
      <c r="D6994" s="16">
        <v>4</v>
      </c>
    </row>
    <row r="6995" spans="1:4" x14ac:dyDescent="0.25">
      <c r="A6995" s="69">
        <v>44214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44214</v>
      </c>
      <c r="B6996" s="62" t="s">
        <v>7</v>
      </c>
      <c r="C6996" s="62" t="s">
        <v>7</v>
      </c>
      <c r="D6996" s="16">
        <v>13</v>
      </c>
    </row>
    <row r="6997" spans="1:4" x14ac:dyDescent="0.25">
      <c r="A6997" s="69">
        <v>44214</v>
      </c>
      <c r="B6997" s="62" t="s">
        <v>7</v>
      </c>
      <c r="C6997" s="75" t="s">
        <v>116</v>
      </c>
      <c r="D6997" s="16">
        <v>1</v>
      </c>
    </row>
    <row r="6998" spans="1:4" x14ac:dyDescent="0.25">
      <c r="A6998" s="69">
        <v>44214</v>
      </c>
      <c r="B6998" s="62" t="s">
        <v>9</v>
      </c>
      <c r="C6998" s="75" t="s">
        <v>613</v>
      </c>
      <c r="D6998" s="16">
        <v>7</v>
      </c>
    </row>
    <row r="6999" spans="1:4" x14ac:dyDescent="0.25">
      <c r="A6999" s="69">
        <v>44214</v>
      </c>
      <c r="B6999" s="62" t="s">
        <v>9</v>
      </c>
      <c r="C6999" s="62" t="s">
        <v>9</v>
      </c>
      <c r="D6999" s="16">
        <v>76</v>
      </c>
    </row>
    <row r="7000" spans="1:4" x14ac:dyDescent="0.25">
      <c r="A7000" s="69">
        <v>44214</v>
      </c>
      <c r="B7000" s="62" t="s">
        <v>9</v>
      </c>
      <c r="C7000" s="75" t="s">
        <v>17</v>
      </c>
      <c r="D7000" s="16">
        <v>8</v>
      </c>
    </row>
    <row r="7001" spans="1:4" x14ac:dyDescent="0.25">
      <c r="A7001" s="69">
        <v>44214</v>
      </c>
      <c r="B7001" s="62" t="s">
        <v>9</v>
      </c>
      <c r="C7001" s="75" t="s">
        <v>145</v>
      </c>
      <c r="D7001" s="16">
        <v>9</v>
      </c>
    </row>
    <row r="7002" spans="1:4" x14ac:dyDescent="0.25">
      <c r="A7002" s="69">
        <v>44214</v>
      </c>
      <c r="B7002" s="62" t="s">
        <v>15</v>
      </c>
      <c r="C7002" s="75" t="s">
        <v>109</v>
      </c>
      <c r="D7002" s="16">
        <v>3</v>
      </c>
    </row>
    <row r="7003" spans="1:4" x14ac:dyDescent="0.25">
      <c r="A7003" s="69">
        <v>44214</v>
      </c>
      <c r="B7003" s="62" t="s">
        <v>11</v>
      </c>
      <c r="C7003" s="75" t="s">
        <v>11</v>
      </c>
      <c r="D7003" s="16">
        <v>21</v>
      </c>
    </row>
    <row r="7004" spans="1:4" x14ac:dyDescent="0.25">
      <c r="A7004" s="69">
        <v>44214</v>
      </c>
      <c r="B7004" s="62" t="s">
        <v>11</v>
      </c>
      <c r="C7004" s="75" t="s">
        <v>1053</v>
      </c>
      <c r="D7004" s="16">
        <v>1</v>
      </c>
    </row>
    <row r="7005" spans="1:4" x14ac:dyDescent="0.25">
      <c r="A7005" s="69">
        <v>44214</v>
      </c>
      <c r="B7005" s="62" t="s">
        <v>11</v>
      </c>
      <c r="C7005" s="75" t="s">
        <v>135</v>
      </c>
      <c r="D7005" s="16">
        <v>2</v>
      </c>
    </row>
    <row r="7006" spans="1:4" x14ac:dyDescent="0.25">
      <c r="A7006" s="69">
        <v>44214</v>
      </c>
      <c r="B7006" s="62" t="s">
        <v>12</v>
      </c>
      <c r="C7006" s="75" t="s">
        <v>782</v>
      </c>
      <c r="D7006" s="16">
        <v>1</v>
      </c>
    </row>
    <row r="7007" spans="1:4" x14ac:dyDescent="0.25">
      <c r="A7007" s="69">
        <v>44214</v>
      </c>
      <c r="B7007" s="62" t="s">
        <v>12</v>
      </c>
      <c r="C7007" s="75" t="s">
        <v>117</v>
      </c>
      <c r="D7007" s="16">
        <v>1</v>
      </c>
    </row>
    <row r="7008" spans="1:4" x14ac:dyDescent="0.25">
      <c r="A7008" s="69">
        <v>44214</v>
      </c>
      <c r="B7008" s="62" t="s">
        <v>12</v>
      </c>
      <c r="C7008" s="75" t="s">
        <v>12</v>
      </c>
      <c r="D7008" s="16">
        <v>8</v>
      </c>
    </row>
    <row r="7009" spans="1:4" x14ac:dyDescent="0.25">
      <c r="A7009" s="69">
        <v>44214</v>
      </c>
      <c r="B7009" s="62" t="s">
        <v>8</v>
      </c>
      <c r="C7009" s="75" t="s">
        <v>229</v>
      </c>
      <c r="D7009" s="16">
        <v>1</v>
      </c>
    </row>
    <row r="7010" spans="1:4" x14ac:dyDescent="0.25">
      <c r="A7010" s="69">
        <v>44214</v>
      </c>
      <c r="B7010" s="62" t="s">
        <v>8</v>
      </c>
      <c r="C7010" s="75" t="s">
        <v>74</v>
      </c>
      <c r="D7010" s="16">
        <v>2</v>
      </c>
    </row>
    <row r="7011" spans="1:4" x14ac:dyDescent="0.25">
      <c r="A7011" s="69">
        <v>44214</v>
      </c>
      <c r="B7011" s="62" t="s">
        <v>8</v>
      </c>
      <c r="C7011" s="75" t="s">
        <v>230</v>
      </c>
      <c r="D7011" s="16">
        <v>3</v>
      </c>
    </row>
    <row r="7012" spans="1:4" x14ac:dyDescent="0.25">
      <c r="A7012" s="69">
        <v>44214</v>
      </c>
      <c r="B7012" s="62" t="s">
        <v>8</v>
      </c>
      <c r="C7012" s="75" t="s">
        <v>59</v>
      </c>
      <c r="D7012" s="16">
        <v>5</v>
      </c>
    </row>
    <row r="7013" spans="1:4" x14ac:dyDescent="0.25">
      <c r="A7013" s="69">
        <v>44214</v>
      </c>
      <c r="B7013" s="62" t="s">
        <v>8</v>
      </c>
      <c r="C7013" s="75" t="s">
        <v>115</v>
      </c>
      <c r="D7013" s="16">
        <v>1</v>
      </c>
    </row>
    <row r="7014" spans="1:4" x14ac:dyDescent="0.25">
      <c r="A7014" s="69">
        <v>44214</v>
      </c>
      <c r="B7014" s="62" t="s">
        <v>8</v>
      </c>
      <c r="C7014" s="75" t="s">
        <v>142</v>
      </c>
      <c r="D7014" s="16">
        <v>3</v>
      </c>
    </row>
    <row r="7015" spans="1:4" x14ac:dyDescent="0.25">
      <c r="A7015" s="69">
        <v>44214</v>
      </c>
      <c r="B7015" s="62" t="s">
        <v>8</v>
      </c>
      <c r="C7015" s="75" t="s">
        <v>134</v>
      </c>
      <c r="D7015" s="16">
        <v>2</v>
      </c>
    </row>
    <row r="7016" spans="1:4" x14ac:dyDescent="0.25">
      <c r="A7016" s="69">
        <v>44214</v>
      </c>
      <c r="B7016" s="62" t="s">
        <v>8</v>
      </c>
      <c r="C7016" s="75" t="s">
        <v>205</v>
      </c>
      <c r="D7016" s="16">
        <v>7</v>
      </c>
    </row>
    <row r="7017" spans="1:4" x14ac:dyDescent="0.25">
      <c r="A7017" s="69">
        <v>44214</v>
      </c>
      <c r="B7017" s="62" t="s">
        <v>8</v>
      </c>
      <c r="C7017" s="75" t="s">
        <v>40</v>
      </c>
      <c r="D7017" s="16">
        <v>1</v>
      </c>
    </row>
    <row r="7018" spans="1:4" x14ac:dyDescent="0.25">
      <c r="A7018" s="69">
        <v>44214</v>
      </c>
      <c r="B7018" s="62" t="s">
        <v>8</v>
      </c>
      <c r="C7018" s="75" t="s">
        <v>8</v>
      </c>
      <c r="D7018" s="16">
        <v>42</v>
      </c>
    </row>
    <row r="7019" spans="1:4" x14ac:dyDescent="0.25">
      <c r="A7019" s="69">
        <v>44214</v>
      </c>
      <c r="B7019" s="62" t="s">
        <v>8</v>
      </c>
      <c r="C7019" s="75" t="s">
        <v>31</v>
      </c>
      <c r="D7019" s="16">
        <v>1</v>
      </c>
    </row>
    <row r="7020" spans="1:4" x14ac:dyDescent="0.25">
      <c r="A7020" s="69">
        <v>44214</v>
      </c>
      <c r="B7020" s="62" t="s">
        <v>8</v>
      </c>
      <c r="C7020" s="75" t="s">
        <v>112</v>
      </c>
      <c r="D7020" s="16">
        <v>3</v>
      </c>
    </row>
    <row r="7021" spans="1:4" x14ac:dyDescent="0.25">
      <c r="A7021" s="69">
        <v>44214</v>
      </c>
      <c r="B7021" s="62" t="s">
        <v>49</v>
      </c>
      <c r="C7021" s="75" t="s">
        <v>215</v>
      </c>
      <c r="D7021" s="16">
        <v>2</v>
      </c>
    </row>
    <row r="7022" spans="1:4" x14ac:dyDescent="0.25">
      <c r="A7022" s="69">
        <v>44214</v>
      </c>
      <c r="B7022" s="62" t="s">
        <v>49</v>
      </c>
      <c r="C7022" s="75" t="s">
        <v>49</v>
      </c>
      <c r="D7022" s="16">
        <v>15</v>
      </c>
    </row>
    <row r="7023" spans="1:4" x14ac:dyDescent="0.25">
      <c r="A7023" s="69">
        <v>44214</v>
      </c>
      <c r="B7023" s="62" t="s">
        <v>50</v>
      </c>
      <c r="C7023" s="75" t="s">
        <v>614</v>
      </c>
      <c r="D7023" s="16">
        <v>1</v>
      </c>
    </row>
    <row r="7024" spans="1:4" x14ac:dyDescent="0.25">
      <c r="A7024" s="69">
        <v>44214</v>
      </c>
      <c r="B7024" s="62" t="s">
        <v>50</v>
      </c>
      <c r="C7024" s="75" t="s">
        <v>232</v>
      </c>
      <c r="D7024" s="16">
        <v>18</v>
      </c>
    </row>
    <row r="7025" spans="1:4" x14ac:dyDescent="0.25">
      <c r="A7025" s="69">
        <v>44214</v>
      </c>
      <c r="B7025" s="62" t="s">
        <v>50</v>
      </c>
      <c r="C7025" s="75" t="s">
        <v>368</v>
      </c>
      <c r="D7025" s="16">
        <v>6</v>
      </c>
    </row>
    <row r="7026" spans="1:4" x14ac:dyDescent="0.25">
      <c r="A7026" s="69">
        <v>44214</v>
      </c>
      <c r="B7026" s="62" t="s">
        <v>27</v>
      </c>
      <c r="C7026" s="75" t="s">
        <v>233</v>
      </c>
      <c r="D7026" s="16">
        <v>1</v>
      </c>
    </row>
    <row r="7027" spans="1:4" x14ac:dyDescent="0.25">
      <c r="A7027" s="69">
        <v>44214</v>
      </c>
      <c r="B7027" s="62" t="s">
        <v>27</v>
      </c>
      <c r="C7027" s="75" t="s">
        <v>141</v>
      </c>
      <c r="D7027" s="16">
        <v>7</v>
      </c>
    </row>
    <row r="7028" spans="1:4" x14ac:dyDescent="0.25">
      <c r="A7028" s="69">
        <v>44214</v>
      </c>
      <c r="B7028" s="62" t="s">
        <v>27</v>
      </c>
      <c r="C7028" s="75" t="s">
        <v>235</v>
      </c>
      <c r="D7028" s="16">
        <v>3</v>
      </c>
    </row>
    <row r="7029" spans="1:4" x14ac:dyDescent="0.25">
      <c r="A7029" s="69">
        <v>44214</v>
      </c>
      <c r="B7029" s="62" t="s">
        <v>27</v>
      </c>
      <c r="C7029" s="75" t="s">
        <v>43</v>
      </c>
      <c r="D7029" s="16">
        <v>22</v>
      </c>
    </row>
    <row r="7030" spans="1:4" x14ac:dyDescent="0.25">
      <c r="A7030" s="69">
        <v>44214</v>
      </c>
      <c r="B7030" s="62" t="s">
        <v>27</v>
      </c>
      <c r="C7030" s="75" t="s">
        <v>956</v>
      </c>
      <c r="D7030" s="16">
        <v>2</v>
      </c>
    </row>
    <row r="7031" spans="1:4" x14ac:dyDescent="0.25">
      <c r="A7031" s="69">
        <v>44214</v>
      </c>
      <c r="B7031" s="62" t="s">
        <v>27</v>
      </c>
      <c r="C7031" s="75" t="s">
        <v>622</v>
      </c>
      <c r="D7031" s="16">
        <v>2</v>
      </c>
    </row>
    <row r="7032" spans="1:4" x14ac:dyDescent="0.25">
      <c r="A7032" s="69">
        <v>44214</v>
      </c>
      <c r="B7032" s="62" t="s">
        <v>27</v>
      </c>
      <c r="C7032" s="75" t="s">
        <v>28</v>
      </c>
      <c r="D7032" s="16">
        <v>1</v>
      </c>
    </row>
    <row r="7033" spans="1:4" x14ac:dyDescent="0.25">
      <c r="A7033" s="69">
        <v>44214</v>
      </c>
      <c r="B7033" s="62" t="s">
        <v>51</v>
      </c>
      <c r="C7033" s="62" t="s">
        <v>51</v>
      </c>
      <c r="D7033" s="16">
        <v>18</v>
      </c>
    </row>
    <row r="7034" spans="1:4" x14ac:dyDescent="0.25">
      <c r="A7034" s="69">
        <v>44214</v>
      </c>
      <c r="B7034" s="62" t="s">
        <v>10</v>
      </c>
      <c r="C7034" s="62" t="s">
        <v>10</v>
      </c>
      <c r="D7034" s="16">
        <v>16</v>
      </c>
    </row>
    <row r="7035" spans="1:4" x14ac:dyDescent="0.25">
      <c r="A7035" s="69">
        <v>44214</v>
      </c>
      <c r="B7035" s="62" t="s">
        <v>10</v>
      </c>
      <c r="C7035" s="75" t="s">
        <v>941</v>
      </c>
      <c r="D7035" s="16">
        <v>1</v>
      </c>
    </row>
    <row r="7036" spans="1:4" x14ac:dyDescent="0.25">
      <c r="A7036" s="69">
        <v>44214</v>
      </c>
      <c r="B7036" s="75" t="s">
        <v>1047</v>
      </c>
      <c r="C7036" s="75" t="s">
        <v>1047</v>
      </c>
      <c r="D7036" s="16">
        <v>13</v>
      </c>
    </row>
    <row r="7037" spans="1:4" x14ac:dyDescent="0.25">
      <c r="A7037" s="69">
        <v>44214</v>
      </c>
      <c r="B7037" s="75" t="s">
        <v>1048</v>
      </c>
      <c r="C7037" s="75" t="s">
        <v>1048</v>
      </c>
      <c r="D7037" s="16">
        <v>7</v>
      </c>
    </row>
    <row r="7038" spans="1:4" x14ac:dyDescent="0.25">
      <c r="A7038" s="69">
        <v>44215</v>
      </c>
      <c r="B7038" t="s">
        <v>14</v>
      </c>
      <c r="C7038" s="80" t="s">
        <v>14</v>
      </c>
      <c r="D7038" s="1">
        <v>40</v>
      </c>
    </row>
    <row r="7039" spans="1:4" x14ac:dyDescent="0.25">
      <c r="A7039" s="69">
        <v>44215</v>
      </c>
      <c r="B7039" s="23" t="s">
        <v>14</v>
      </c>
      <c r="C7039" s="80" t="s">
        <v>16</v>
      </c>
      <c r="D7039" s="1">
        <v>8</v>
      </c>
    </row>
    <row r="7040" spans="1:4" x14ac:dyDescent="0.25">
      <c r="A7040" s="69">
        <v>44215</v>
      </c>
      <c r="B7040" s="23" t="s">
        <v>14</v>
      </c>
      <c r="C7040" s="80" t="s">
        <v>86</v>
      </c>
      <c r="D7040" s="1">
        <v>1</v>
      </c>
    </row>
    <row r="7041" spans="1:4" x14ac:dyDescent="0.25">
      <c r="A7041" s="69">
        <v>44215</v>
      </c>
      <c r="B7041" t="s">
        <v>20</v>
      </c>
      <c r="C7041" s="80" t="s">
        <v>20</v>
      </c>
      <c r="D7041" s="1">
        <v>70</v>
      </c>
    </row>
    <row r="7042" spans="1:4" x14ac:dyDescent="0.25">
      <c r="A7042" s="69">
        <v>44215</v>
      </c>
      <c r="B7042" s="23" t="s">
        <v>20</v>
      </c>
      <c r="C7042" s="80" t="s">
        <v>680</v>
      </c>
      <c r="D7042" s="1">
        <v>1</v>
      </c>
    </row>
    <row r="7043" spans="1:4" x14ac:dyDescent="0.25">
      <c r="A7043" s="69">
        <v>44215</v>
      </c>
      <c r="B7043" t="s">
        <v>13</v>
      </c>
      <c r="C7043" s="80" t="s">
        <v>225</v>
      </c>
      <c r="D7043" s="1">
        <v>1</v>
      </c>
    </row>
    <row r="7044" spans="1:4" x14ac:dyDescent="0.25">
      <c r="A7044" s="69">
        <v>44215</v>
      </c>
      <c r="B7044" s="23" t="s">
        <v>13</v>
      </c>
      <c r="C7044" s="80" t="s">
        <v>13</v>
      </c>
      <c r="D7044" s="1">
        <v>2</v>
      </c>
    </row>
    <row r="7045" spans="1:4" x14ac:dyDescent="0.25">
      <c r="A7045" s="69">
        <v>44215</v>
      </c>
      <c r="B7045" s="23" t="s">
        <v>13</v>
      </c>
      <c r="C7045" s="80" t="s">
        <v>226</v>
      </c>
      <c r="D7045" s="1">
        <v>2</v>
      </c>
    </row>
    <row r="7046" spans="1:4" x14ac:dyDescent="0.25">
      <c r="A7046" s="69">
        <v>44215</v>
      </c>
      <c r="B7046" t="s">
        <v>24</v>
      </c>
      <c r="C7046" s="80" t="s">
        <v>23</v>
      </c>
      <c r="D7046" s="1">
        <v>30</v>
      </c>
    </row>
    <row r="7047" spans="1:4" x14ac:dyDescent="0.25">
      <c r="A7047" s="69">
        <v>44215</v>
      </c>
      <c r="B7047" s="23" t="s">
        <v>24</v>
      </c>
      <c r="C7047" s="80" t="s">
        <v>780</v>
      </c>
      <c r="D7047" s="1">
        <v>3</v>
      </c>
    </row>
    <row r="7048" spans="1:4" x14ac:dyDescent="0.25">
      <c r="A7048" s="69">
        <v>44215</v>
      </c>
      <c r="B7048" s="23" t="s">
        <v>24</v>
      </c>
      <c r="C7048" s="80" t="s">
        <v>24</v>
      </c>
      <c r="D7048" s="1">
        <v>3</v>
      </c>
    </row>
    <row r="7049" spans="1:4" x14ac:dyDescent="0.25">
      <c r="A7049" s="69">
        <v>44215</v>
      </c>
      <c r="B7049" s="23" t="s">
        <v>24</v>
      </c>
      <c r="C7049" s="80" t="s">
        <v>194</v>
      </c>
      <c r="D7049" s="1">
        <v>1</v>
      </c>
    </row>
    <row r="7050" spans="1:4" x14ac:dyDescent="0.25">
      <c r="A7050" s="69">
        <v>44215</v>
      </c>
      <c r="B7050" s="23" t="s">
        <v>24</v>
      </c>
      <c r="C7050" s="80" t="s">
        <v>37</v>
      </c>
      <c r="D7050" s="1">
        <v>1</v>
      </c>
    </row>
    <row r="7051" spans="1:4" x14ac:dyDescent="0.25">
      <c r="A7051" s="69">
        <v>44215</v>
      </c>
      <c r="B7051" t="s">
        <v>47</v>
      </c>
      <c r="C7051" s="23" t="s">
        <v>47</v>
      </c>
      <c r="D7051" s="1">
        <v>12</v>
      </c>
    </row>
    <row r="7052" spans="1:4" x14ac:dyDescent="0.25">
      <c r="A7052" s="69">
        <v>44215</v>
      </c>
      <c r="B7052" t="s">
        <v>48</v>
      </c>
      <c r="C7052" s="93" t="s">
        <v>48</v>
      </c>
      <c r="D7052" s="1">
        <v>4</v>
      </c>
    </row>
    <row r="7053" spans="1:4" x14ac:dyDescent="0.25">
      <c r="A7053" s="69">
        <v>44215</v>
      </c>
      <c r="B7053" t="s">
        <v>7</v>
      </c>
      <c r="C7053" s="93" t="s">
        <v>116</v>
      </c>
      <c r="D7053" s="1">
        <v>2</v>
      </c>
    </row>
    <row r="7054" spans="1:4" x14ac:dyDescent="0.25">
      <c r="A7054" s="69">
        <v>44215</v>
      </c>
      <c r="B7054" s="23" t="s">
        <v>7</v>
      </c>
      <c r="C7054" s="93" t="s">
        <v>7</v>
      </c>
      <c r="D7054" s="1">
        <v>4</v>
      </c>
    </row>
    <row r="7055" spans="1:4" x14ac:dyDescent="0.25">
      <c r="A7055" s="69">
        <v>44215</v>
      </c>
      <c r="B7055" t="s">
        <v>9</v>
      </c>
      <c r="C7055" s="93" t="s">
        <v>613</v>
      </c>
      <c r="D7055" s="1">
        <v>2</v>
      </c>
    </row>
    <row r="7056" spans="1:4" x14ac:dyDescent="0.25">
      <c r="A7056" s="69">
        <v>44215</v>
      </c>
      <c r="B7056" s="23" t="s">
        <v>9</v>
      </c>
      <c r="C7056" s="93" t="s">
        <v>1054</v>
      </c>
      <c r="D7056" s="1">
        <v>1</v>
      </c>
    </row>
    <row r="7057" spans="1:4" x14ac:dyDescent="0.25">
      <c r="A7057" s="69">
        <v>44215</v>
      </c>
      <c r="B7057" s="23" t="s">
        <v>9</v>
      </c>
      <c r="C7057" s="93" t="s">
        <v>9</v>
      </c>
      <c r="D7057" s="1">
        <v>74</v>
      </c>
    </row>
    <row r="7058" spans="1:4" x14ac:dyDescent="0.25">
      <c r="A7058" s="69">
        <v>44215</v>
      </c>
      <c r="B7058" s="23" t="s">
        <v>9</v>
      </c>
      <c r="C7058" s="93" t="s">
        <v>149</v>
      </c>
      <c r="D7058" s="1">
        <v>2</v>
      </c>
    </row>
    <row r="7059" spans="1:4" x14ac:dyDescent="0.25">
      <c r="A7059" s="69">
        <v>44215</v>
      </c>
      <c r="B7059" s="23" t="s">
        <v>9</v>
      </c>
      <c r="C7059" s="93" t="s">
        <v>145</v>
      </c>
      <c r="D7059" s="1">
        <v>2</v>
      </c>
    </row>
    <row r="7060" spans="1:4" x14ac:dyDescent="0.25">
      <c r="A7060" s="69">
        <v>44215</v>
      </c>
      <c r="B7060" t="s">
        <v>15</v>
      </c>
      <c r="C7060" s="93" t="s">
        <v>285</v>
      </c>
      <c r="D7060" s="1">
        <v>2</v>
      </c>
    </row>
    <row r="7061" spans="1:4" x14ac:dyDescent="0.25">
      <c r="A7061" s="69">
        <v>44215</v>
      </c>
      <c r="B7061" t="s">
        <v>11</v>
      </c>
      <c r="C7061" s="93" t="s">
        <v>336</v>
      </c>
      <c r="D7061" s="1">
        <v>1</v>
      </c>
    </row>
    <row r="7062" spans="1:4" x14ac:dyDescent="0.25">
      <c r="A7062" s="69">
        <v>44215</v>
      </c>
      <c r="B7062" s="23" t="s">
        <v>11</v>
      </c>
      <c r="C7062" s="93" t="s">
        <v>11</v>
      </c>
      <c r="D7062" s="1">
        <v>14</v>
      </c>
    </row>
    <row r="7063" spans="1:4" x14ac:dyDescent="0.25">
      <c r="A7063" s="69">
        <v>44215</v>
      </c>
      <c r="B7063" s="23" t="s">
        <v>11</v>
      </c>
      <c r="C7063" s="93" t="s">
        <v>135</v>
      </c>
      <c r="D7063" s="1">
        <v>1</v>
      </c>
    </row>
    <row r="7064" spans="1:4" x14ac:dyDescent="0.25">
      <c r="A7064" s="69">
        <v>44215</v>
      </c>
      <c r="B7064" t="s">
        <v>12</v>
      </c>
      <c r="C7064" s="93" t="s">
        <v>117</v>
      </c>
      <c r="D7064" s="1">
        <v>4</v>
      </c>
    </row>
    <row r="7065" spans="1:4" x14ac:dyDescent="0.25">
      <c r="A7065" s="69">
        <v>44215</v>
      </c>
      <c r="B7065" s="23" t="s">
        <v>12</v>
      </c>
      <c r="C7065" s="93" t="s">
        <v>12</v>
      </c>
      <c r="D7065" s="1">
        <v>3</v>
      </c>
    </row>
    <row r="7066" spans="1:4" x14ac:dyDescent="0.25">
      <c r="A7066" s="69">
        <v>44215</v>
      </c>
      <c r="B7066" t="s">
        <v>8</v>
      </c>
      <c r="C7066" s="93" t="s">
        <v>74</v>
      </c>
      <c r="D7066" s="1">
        <v>1</v>
      </c>
    </row>
    <row r="7067" spans="1:4" x14ac:dyDescent="0.25">
      <c r="A7067" s="69">
        <v>44215</v>
      </c>
      <c r="B7067" s="23" t="s">
        <v>8</v>
      </c>
      <c r="C7067" s="93" t="s">
        <v>230</v>
      </c>
      <c r="D7067" s="1">
        <v>2</v>
      </c>
    </row>
    <row r="7068" spans="1:4" x14ac:dyDescent="0.25">
      <c r="A7068" s="69">
        <v>44215</v>
      </c>
      <c r="B7068" s="23" t="s">
        <v>8</v>
      </c>
      <c r="C7068" s="93" t="s">
        <v>59</v>
      </c>
      <c r="D7068" s="1">
        <v>5</v>
      </c>
    </row>
    <row r="7069" spans="1:4" x14ac:dyDescent="0.25">
      <c r="A7069" s="69">
        <v>44215</v>
      </c>
      <c r="B7069" s="23" t="s">
        <v>8</v>
      </c>
      <c r="C7069" s="93" t="s">
        <v>142</v>
      </c>
      <c r="D7069" s="1">
        <v>2</v>
      </c>
    </row>
    <row r="7070" spans="1:4" x14ac:dyDescent="0.25">
      <c r="A7070" s="69">
        <v>44215</v>
      </c>
      <c r="B7070" s="23" t="s">
        <v>8</v>
      </c>
      <c r="C7070" s="93" t="s">
        <v>134</v>
      </c>
      <c r="D7070" s="1">
        <v>4</v>
      </c>
    </row>
    <row r="7071" spans="1:4" x14ac:dyDescent="0.25">
      <c r="A7071" s="69">
        <v>44215</v>
      </c>
      <c r="B7071" s="23" t="s">
        <v>8</v>
      </c>
      <c r="C7071" s="93" t="s">
        <v>205</v>
      </c>
      <c r="D7071" s="1">
        <v>2</v>
      </c>
    </row>
    <row r="7072" spans="1:4" x14ac:dyDescent="0.25">
      <c r="A7072" s="69">
        <v>44215</v>
      </c>
      <c r="B7072" s="23" t="s">
        <v>8</v>
      </c>
      <c r="C7072" s="93" t="s">
        <v>8</v>
      </c>
      <c r="D7072" s="1">
        <v>63</v>
      </c>
    </row>
    <row r="7073" spans="1:4" x14ac:dyDescent="0.25">
      <c r="A7073" s="69">
        <v>44215</v>
      </c>
      <c r="B7073" s="23" t="s">
        <v>8</v>
      </c>
      <c r="C7073" s="93" t="s">
        <v>31</v>
      </c>
      <c r="D7073" s="1">
        <v>1</v>
      </c>
    </row>
    <row r="7074" spans="1:4" x14ac:dyDescent="0.25">
      <c r="A7074" s="69">
        <v>44215</v>
      </c>
      <c r="B7074" s="23" t="s">
        <v>8</v>
      </c>
      <c r="C7074" s="93" t="s">
        <v>112</v>
      </c>
      <c r="D7074" s="1">
        <v>2</v>
      </c>
    </row>
    <row r="7075" spans="1:4" x14ac:dyDescent="0.25">
      <c r="A7075" s="69">
        <v>44215</v>
      </c>
      <c r="B7075" t="s">
        <v>49</v>
      </c>
      <c r="C7075" s="93" t="s">
        <v>215</v>
      </c>
      <c r="D7075" s="1">
        <v>1</v>
      </c>
    </row>
    <row r="7076" spans="1:4" x14ac:dyDescent="0.25">
      <c r="A7076" s="69">
        <v>44215</v>
      </c>
      <c r="B7076" s="23" t="s">
        <v>49</v>
      </c>
      <c r="C7076" s="93" t="s">
        <v>49</v>
      </c>
      <c r="D7076" s="1">
        <v>2</v>
      </c>
    </row>
    <row r="7077" spans="1:4" x14ac:dyDescent="0.25">
      <c r="A7077" s="69">
        <v>44215</v>
      </c>
      <c r="B7077" t="s">
        <v>50</v>
      </c>
      <c r="C7077" s="93" t="s">
        <v>368</v>
      </c>
      <c r="D7077" s="1">
        <v>3</v>
      </c>
    </row>
    <row r="7078" spans="1:4" x14ac:dyDescent="0.25">
      <c r="A7078" s="69">
        <v>44215</v>
      </c>
      <c r="B7078" t="s">
        <v>27</v>
      </c>
      <c r="C7078" s="93" t="s">
        <v>233</v>
      </c>
      <c r="D7078" s="1">
        <v>2</v>
      </c>
    </row>
    <row r="7079" spans="1:4" x14ac:dyDescent="0.25">
      <c r="A7079" s="69">
        <v>44215</v>
      </c>
      <c r="B7079" s="23" t="s">
        <v>27</v>
      </c>
      <c r="C7079" s="93" t="s">
        <v>141</v>
      </c>
      <c r="D7079" s="1">
        <v>1</v>
      </c>
    </row>
    <row r="7080" spans="1:4" x14ac:dyDescent="0.25">
      <c r="A7080" s="69">
        <v>44215</v>
      </c>
      <c r="B7080" s="23" t="s">
        <v>27</v>
      </c>
      <c r="C7080" s="93" t="s">
        <v>235</v>
      </c>
      <c r="D7080" s="1">
        <v>4</v>
      </c>
    </row>
    <row r="7081" spans="1:4" x14ac:dyDescent="0.25">
      <c r="A7081" s="69">
        <v>44215</v>
      </c>
      <c r="B7081" s="23" t="s">
        <v>27</v>
      </c>
      <c r="C7081" s="93" t="s">
        <v>955</v>
      </c>
      <c r="D7081" s="1">
        <v>1</v>
      </c>
    </row>
    <row r="7082" spans="1:4" x14ac:dyDescent="0.25">
      <c r="A7082" s="69">
        <v>44215</v>
      </c>
      <c r="B7082" s="23" t="s">
        <v>27</v>
      </c>
      <c r="C7082" s="93" t="s">
        <v>43</v>
      </c>
      <c r="D7082" s="1">
        <v>31</v>
      </c>
    </row>
    <row r="7083" spans="1:4" x14ac:dyDescent="0.25">
      <c r="A7083" s="69">
        <v>44215</v>
      </c>
      <c r="B7083" s="23" t="s">
        <v>27</v>
      </c>
      <c r="C7083" s="93" t="s">
        <v>956</v>
      </c>
      <c r="D7083" s="1">
        <v>2</v>
      </c>
    </row>
    <row r="7084" spans="1:4" x14ac:dyDescent="0.25">
      <c r="A7084" s="69">
        <v>44215</v>
      </c>
      <c r="B7084" s="23" t="s">
        <v>27</v>
      </c>
      <c r="C7084" s="93" t="s">
        <v>711</v>
      </c>
      <c r="D7084" s="1">
        <v>2</v>
      </c>
    </row>
    <row r="7085" spans="1:4" x14ac:dyDescent="0.25">
      <c r="A7085" s="69">
        <v>44215</v>
      </c>
      <c r="B7085" t="s">
        <v>51</v>
      </c>
      <c r="C7085" s="23" t="s">
        <v>51</v>
      </c>
      <c r="D7085" s="1">
        <v>16</v>
      </c>
    </row>
    <row r="7086" spans="1:4" x14ac:dyDescent="0.25">
      <c r="A7086" s="69">
        <v>44215</v>
      </c>
      <c r="B7086" t="s">
        <v>10</v>
      </c>
      <c r="C7086" s="23" t="s">
        <v>10</v>
      </c>
      <c r="D7086" s="1">
        <v>26</v>
      </c>
    </row>
    <row r="7087" spans="1:4" x14ac:dyDescent="0.25">
      <c r="A7087" s="69">
        <v>44215</v>
      </c>
      <c r="B7087" s="23" t="s">
        <v>10</v>
      </c>
      <c r="C7087" t="s">
        <v>941</v>
      </c>
      <c r="D7087" s="1">
        <v>1</v>
      </c>
    </row>
    <row r="7088" spans="1:4" x14ac:dyDescent="0.25">
      <c r="A7088" s="69">
        <v>44215</v>
      </c>
      <c r="B7088" t="s">
        <v>1047</v>
      </c>
      <c r="C7088" t="s">
        <v>1047</v>
      </c>
      <c r="D7088" s="1">
        <v>6</v>
      </c>
    </row>
    <row r="7089" spans="1:4" x14ac:dyDescent="0.25">
      <c r="A7089" s="69">
        <v>44215</v>
      </c>
      <c r="B7089" t="s">
        <v>1048</v>
      </c>
      <c r="C7089" t="s">
        <v>1048</v>
      </c>
      <c r="D7089" s="1">
        <v>4</v>
      </c>
    </row>
    <row r="7090" spans="1:4" x14ac:dyDescent="0.25">
      <c r="A7090" s="239">
        <v>44216</v>
      </c>
      <c r="B7090" s="240" t="s">
        <v>14</v>
      </c>
      <c r="C7090" t="s">
        <v>14</v>
      </c>
      <c r="D7090" s="1">
        <v>37</v>
      </c>
    </row>
    <row r="7091" spans="1:4" x14ac:dyDescent="0.25">
      <c r="A7091" s="69">
        <v>44216</v>
      </c>
      <c r="B7091" s="62" t="s">
        <v>14</v>
      </c>
      <c r="C7091" s="62" t="s">
        <v>16</v>
      </c>
      <c r="D7091" s="16">
        <v>23</v>
      </c>
    </row>
    <row r="7092" spans="1:4" x14ac:dyDescent="0.25">
      <c r="A7092" s="69">
        <v>44216</v>
      </c>
      <c r="B7092" s="62" t="s">
        <v>14</v>
      </c>
      <c r="C7092" s="62" t="s">
        <v>1055</v>
      </c>
      <c r="D7092" s="16">
        <v>1</v>
      </c>
    </row>
    <row r="7093" spans="1:4" x14ac:dyDescent="0.25">
      <c r="A7093" s="69">
        <v>44216</v>
      </c>
      <c r="B7093" s="62" t="s">
        <v>14</v>
      </c>
      <c r="C7093" s="62" t="s">
        <v>809</v>
      </c>
      <c r="D7093" s="16">
        <v>1</v>
      </c>
    </row>
    <row r="7094" spans="1:4" x14ac:dyDescent="0.25">
      <c r="A7094" s="69">
        <v>44216</v>
      </c>
      <c r="B7094" s="62" t="s">
        <v>14</v>
      </c>
      <c r="C7094" s="62" t="s">
        <v>86</v>
      </c>
      <c r="D7094" s="16">
        <v>10</v>
      </c>
    </row>
    <row r="7095" spans="1:4" x14ac:dyDescent="0.25">
      <c r="A7095" s="69">
        <v>44216</v>
      </c>
      <c r="B7095" s="62" t="s">
        <v>20</v>
      </c>
      <c r="C7095" s="62" t="s">
        <v>855</v>
      </c>
      <c r="D7095" s="16">
        <v>1</v>
      </c>
    </row>
    <row r="7096" spans="1:4" x14ac:dyDescent="0.25">
      <c r="A7096" s="69">
        <v>44216</v>
      </c>
      <c r="B7096" s="62" t="s">
        <v>20</v>
      </c>
      <c r="C7096" s="62" t="s">
        <v>20</v>
      </c>
      <c r="D7096" s="16">
        <v>91</v>
      </c>
    </row>
    <row r="7097" spans="1:4" x14ac:dyDescent="0.25">
      <c r="A7097" s="69">
        <v>44216</v>
      </c>
      <c r="B7097" s="62" t="s">
        <v>20</v>
      </c>
      <c r="C7097" s="62" t="s">
        <v>680</v>
      </c>
      <c r="D7097" s="16">
        <v>1</v>
      </c>
    </row>
    <row r="7098" spans="1:4" x14ac:dyDescent="0.25">
      <c r="A7098" s="69">
        <v>44216</v>
      </c>
      <c r="B7098" s="62" t="s">
        <v>20</v>
      </c>
      <c r="C7098" s="62" t="s">
        <v>366</v>
      </c>
      <c r="D7098" s="16">
        <v>1</v>
      </c>
    </row>
    <row r="7099" spans="1:4" x14ac:dyDescent="0.25">
      <c r="A7099" s="69">
        <v>44216</v>
      </c>
      <c r="B7099" s="62" t="s">
        <v>13</v>
      </c>
      <c r="C7099" s="62" t="s">
        <v>13</v>
      </c>
      <c r="D7099" s="16">
        <v>1</v>
      </c>
    </row>
    <row r="7100" spans="1:4" x14ac:dyDescent="0.25">
      <c r="A7100" s="69">
        <v>44216</v>
      </c>
      <c r="B7100" s="62" t="s">
        <v>13</v>
      </c>
      <c r="C7100" s="62" t="s">
        <v>226</v>
      </c>
      <c r="D7100" s="16">
        <v>3</v>
      </c>
    </row>
    <row r="7101" spans="1:4" x14ac:dyDescent="0.25">
      <c r="A7101" s="69">
        <v>44216</v>
      </c>
      <c r="B7101" s="62" t="s">
        <v>13</v>
      </c>
      <c r="C7101" s="62" t="s">
        <v>1056</v>
      </c>
      <c r="D7101" s="16">
        <v>1</v>
      </c>
    </row>
    <row r="7102" spans="1:4" x14ac:dyDescent="0.25">
      <c r="A7102" s="69">
        <v>44216</v>
      </c>
      <c r="B7102" s="62" t="s">
        <v>13</v>
      </c>
      <c r="C7102" s="62" t="s">
        <v>223</v>
      </c>
      <c r="D7102" s="16">
        <v>1</v>
      </c>
    </row>
    <row r="7103" spans="1:4" x14ac:dyDescent="0.25">
      <c r="A7103" s="69">
        <v>44216</v>
      </c>
      <c r="B7103" s="62" t="s">
        <v>24</v>
      </c>
      <c r="C7103" s="62" t="s">
        <v>23</v>
      </c>
      <c r="D7103" s="16">
        <v>14</v>
      </c>
    </row>
    <row r="7104" spans="1:4" x14ac:dyDescent="0.25">
      <c r="A7104" s="69">
        <v>44216</v>
      </c>
      <c r="B7104" s="62" t="s">
        <v>24</v>
      </c>
      <c r="C7104" s="62" t="s">
        <v>1057</v>
      </c>
      <c r="D7104" s="16">
        <v>1</v>
      </c>
    </row>
    <row r="7105" spans="1:4" x14ac:dyDescent="0.25">
      <c r="A7105" s="69">
        <v>44216</v>
      </c>
      <c r="B7105" s="62" t="s">
        <v>24</v>
      </c>
      <c r="C7105" s="62" t="s">
        <v>24</v>
      </c>
      <c r="D7105" s="16">
        <v>19</v>
      </c>
    </row>
    <row r="7106" spans="1:4" x14ac:dyDescent="0.25">
      <c r="A7106" s="69">
        <v>44216</v>
      </c>
      <c r="B7106" s="62" t="s">
        <v>24</v>
      </c>
      <c r="C7106" s="62" t="s">
        <v>707</v>
      </c>
      <c r="D7106" s="16">
        <v>1</v>
      </c>
    </row>
    <row r="7107" spans="1:4" x14ac:dyDescent="0.25">
      <c r="A7107" s="69">
        <v>44216</v>
      </c>
      <c r="B7107" s="62" t="s">
        <v>24</v>
      </c>
      <c r="C7107" s="62" t="s">
        <v>37</v>
      </c>
      <c r="D7107" s="16">
        <v>1</v>
      </c>
    </row>
    <row r="7108" spans="1:4" x14ac:dyDescent="0.25">
      <c r="A7108" s="69">
        <v>44216</v>
      </c>
      <c r="B7108" s="62" t="s">
        <v>24</v>
      </c>
      <c r="C7108" s="62" t="s">
        <v>36</v>
      </c>
      <c r="D7108" s="16">
        <v>2</v>
      </c>
    </row>
    <row r="7109" spans="1:4" x14ac:dyDescent="0.25">
      <c r="A7109" s="69">
        <v>44216</v>
      </c>
      <c r="B7109" s="62" t="s">
        <v>47</v>
      </c>
      <c r="C7109" s="62" t="s">
        <v>47</v>
      </c>
      <c r="D7109" s="16">
        <v>1</v>
      </c>
    </row>
    <row r="7110" spans="1:4" x14ac:dyDescent="0.25">
      <c r="A7110" s="69">
        <v>44216</v>
      </c>
      <c r="B7110" s="62" t="s">
        <v>48</v>
      </c>
      <c r="C7110" s="62" t="s">
        <v>48</v>
      </c>
      <c r="D7110" s="16">
        <v>1</v>
      </c>
    </row>
    <row r="7111" spans="1:4" x14ac:dyDescent="0.25">
      <c r="A7111" s="69">
        <v>44216</v>
      </c>
      <c r="B7111" s="62" t="s">
        <v>7</v>
      </c>
      <c r="C7111" s="62" t="s">
        <v>116</v>
      </c>
      <c r="D7111" s="16">
        <v>2</v>
      </c>
    </row>
    <row r="7112" spans="1:4" x14ac:dyDescent="0.25">
      <c r="A7112" s="69">
        <v>44216</v>
      </c>
      <c r="B7112" s="62" t="s">
        <v>7</v>
      </c>
      <c r="C7112" s="62" t="s">
        <v>7</v>
      </c>
      <c r="D7112" s="16">
        <v>7</v>
      </c>
    </row>
    <row r="7113" spans="1:4" x14ac:dyDescent="0.25">
      <c r="A7113" s="69">
        <v>44216</v>
      </c>
      <c r="B7113" s="62" t="s">
        <v>9</v>
      </c>
      <c r="C7113" s="62" t="s">
        <v>9</v>
      </c>
      <c r="D7113" s="16">
        <v>66</v>
      </c>
    </row>
    <row r="7114" spans="1:4" x14ac:dyDescent="0.25">
      <c r="A7114" s="69">
        <v>44216</v>
      </c>
      <c r="B7114" s="62" t="s">
        <v>9</v>
      </c>
      <c r="C7114" s="75" t="s">
        <v>17</v>
      </c>
      <c r="D7114" s="16">
        <v>2</v>
      </c>
    </row>
    <row r="7115" spans="1:4" x14ac:dyDescent="0.25">
      <c r="A7115" s="69">
        <v>44216</v>
      </c>
      <c r="B7115" s="62" t="s">
        <v>15</v>
      </c>
      <c r="C7115" s="75" t="s">
        <v>109</v>
      </c>
      <c r="D7115" s="16">
        <v>3</v>
      </c>
    </row>
    <row r="7116" spans="1:4" x14ac:dyDescent="0.25">
      <c r="A7116" s="69">
        <v>44216</v>
      </c>
      <c r="B7116" s="62" t="s">
        <v>11</v>
      </c>
      <c r="C7116" s="75" t="s">
        <v>336</v>
      </c>
      <c r="D7116" s="16">
        <v>7</v>
      </c>
    </row>
    <row r="7117" spans="1:4" x14ac:dyDescent="0.25">
      <c r="A7117" s="69">
        <v>44216</v>
      </c>
      <c r="B7117" s="62" t="s">
        <v>11</v>
      </c>
      <c r="C7117" s="75" t="s">
        <v>11</v>
      </c>
      <c r="D7117" s="16">
        <v>24</v>
      </c>
    </row>
    <row r="7118" spans="1:4" x14ac:dyDescent="0.25">
      <c r="A7118" s="69">
        <v>44216</v>
      </c>
      <c r="B7118" s="62" t="s">
        <v>12</v>
      </c>
      <c r="C7118" s="62" t="s">
        <v>12</v>
      </c>
      <c r="D7118" s="16">
        <v>1</v>
      </c>
    </row>
    <row r="7119" spans="1:4" x14ac:dyDescent="0.25">
      <c r="A7119" s="69">
        <v>44216</v>
      </c>
      <c r="B7119" s="62" t="s">
        <v>8</v>
      </c>
      <c r="C7119" s="75" t="s">
        <v>230</v>
      </c>
      <c r="D7119" s="16">
        <v>3</v>
      </c>
    </row>
    <row r="7120" spans="1:4" x14ac:dyDescent="0.25">
      <c r="A7120" s="69">
        <v>44216</v>
      </c>
      <c r="B7120" s="62" t="s">
        <v>8</v>
      </c>
      <c r="C7120" s="75" t="s">
        <v>59</v>
      </c>
      <c r="D7120" s="16">
        <v>6</v>
      </c>
    </row>
    <row r="7121" spans="1:4" x14ac:dyDescent="0.25">
      <c r="A7121" s="69">
        <v>44216</v>
      </c>
      <c r="B7121" s="62" t="s">
        <v>8</v>
      </c>
      <c r="C7121" s="75" t="s">
        <v>115</v>
      </c>
      <c r="D7121" s="16">
        <v>1</v>
      </c>
    </row>
    <row r="7122" spans="1:4" x14ac:dyDescent="0.25">
      <c r="A7122" s="69">
        <v>44216</v>
      </c>
      <c r="B7122" s="62" t="s">
        <v>8</v>
      </c>
      <c r="C7122" s="75" t="s">
        <v>142</v>
      </c>
      <c r="D7122" s="16">
        <v>6</v>
      </c>
    </row>
    <row r="7123" spans="1:4" x14ac:dyDescent="0.25">
      <c r="A7123" s="69">
        <v>44216</v>
      </c>
      <c r="B7123" s="62" t="s">
        <v>8</v>
      </c>
      <c r="C7123" s="75" t="s">
        <v>134</v>
      </c>
      <c r="D7123" s="16">
        <v>1</v>
      </c>
    </row>
    <row r="7124" spans="1:4" x14ac:dyDescent="0.25">
      <c r="A7124" s="69">
        <v>44216</v>
      </c>
      <c r="B7124" s="62" t="s">
        <v>8</v>
      </c>
      <c r="C7124" s="75" t="s">
        <v>8</v>
      </c>
      <c r="D7124" s="16">
        <v>57</v>
      </c>
    </row>
    <row r="7125" spans="1:4" x14ac:dyDescent="0.25">
      <c r="A7125" s="69">
        <v>44216</v>
      </c>
      <c r="B7125" s="62" t="s">
        <v>8</v>
      </c>
      <c r="C7125" s="75" t="s">
        <v>31</v>
      </c>
      <c r="D7125" s="16">
        <v>1</v>
      </c>
    </row>
    <row r="7126" spans="1:4" x14ac:dyDescent="0.25">
      <c r="A7126" s="69">
        <v>44216</v>
      </c>
      <c r="B7126" s="62" t="s">
        <v>8</v>
      </c>
      <c r="C7126" s="75" t="s">
        <v>81</v>
      </c>
      <c r="D7126" s="16">
        <v>1</v>
      </c>
    </row>
    <row r="7127" spans="1:4" x14ac:dyDescent="0.25">
      <c r="A7127" s="69">
        <v>44216</v>
      </c>
      <c r="B7127" s="62" t="s">
        <v>8</v>
      </c>
      <c r="C7127" s="75" t="s">
        <v>112</v>
      </c>
      <c r="D7127" s="16">
        <v>1</v>
      </c>
    </row>
    <row r="7128" spans="1:4" x14ac:dyDescent="0.25">
      <c r="A7128" s="69">
        <v>44216</v>
      </c>
      <c r="B7128" s="62" t="s">
        <v>49</v>
      </c>
      <c r="C7128" s="75" t="s">
        <v>215</v>
      </c>
      <c r="D7128" s="16">
        <v>1</v>
      </c>
    </row>
    <row r="7129" spans="1:4" x14ac:dyDescent="0.25">
      <c r="A7129" s="69">
        <v>44216</v>
      </c>
      <c r="B7129" s="62" t="s">
        <v>49</v>
      </c>
      <c r="C7129" s="75" t="s">
        <v>49</v>
      </c>
      <c r="D7129" s="16">
        <v>8</v>
      </c>
    </row>
    <row r="7130" spans="1:4" x14ac:dyDescent="0.25">
      <c r="A7130" s="69">
        <v>44216</v>
      </c>
      <c r="B7130" s="62" t="s">
        <v>50</v>
      </c>
      <c r="C7130" s="75" t="s">
        <v>232</v>
      </c>
      <c r="D7130" s="16">
        <v>5</v>
      </c>
    </row>
    <row r="7131" spans="1:4" x14ac:dyDescent="0.25">
      <c r="A7131" s="69">
        <v>44216</v>
      </c>
      <c r="B7131" s="62" t="s">
        <v>50</v>
      </c>
      <c r="C7131" s="75" t="s">
        <v>368</v>
      </c>
      <c r="D7131" s="16">
        <v>2</v>
      </c>
    </row>
    <row r="7132" spans="1:4" x14ac:dyDescent="0.25">
      <c r="A7132" s="69">
        <v>44216</v>
      </c>
      <c r="B7132" s="62" t="s">
        <v>27</v>
      </c>
      <c r="C7132" s="75" t="s">
        <v>43</v>
      </c>
      <c r="D7132" s="16">
        <v>31</v>
      </c>
    </row>
    <row r="7133" spans="1:4" x14ac:dyDescent="0.25">
      <c r="A7133" s="69">
        <v>44216</v>
      </c>
      <c r="B7133" s="62" t="s">
        <v>27</v>
      </c>
      <c r="C7133" s="75" t="s">
        <v>1030</v>
      </c>
      <c r="D7133" s="16">
        <v>1</v>
      </c>
    </row>
    <row r="7134" spans="1:4" x14ac:dyDescent="0.25">
      <c r="A7134" s="69">
        <v>44216</v>
      </c>
      <c r="B7134" s="62" t="s">
        <v>27</v>
      </c>
      <c r="C7134" s="75" t="s">
        <v>622</v>
      </c>
      <c r="D7134" s="16">
        <v>1</v>
      </c>
    </row>
    <row r="7135" spans="1:4" x14ac:dyDescent="0.25">
      <c r="A7135" s="69">
        <v>44216</v>
      </c>
      <c r="B7135" s="62" t="s">
        <v>51</v>
      </c>
      <c r="C7135" s="75" t="s">
        <v>51</v>
      </c>
      <c r="D7135" s="16">
        <v>1</v>
      </c>
    </row>
    <row r="7136" spans="1:4" x14ac:dyDescent="0.25">
      <c r="A7136" s="69">
        <v>44216</v>
      </c>
      <c r="B7136" s="62" t="s">
        <v>10</v>
      </c>
      <c r="C7136" s="75" t="s">
        <v>1058</v>
      </c>
      <c r="D7136" s="16">
        <v>1</v>
      </c>
    </row>
    <row r="7137" spans="1:4" x14ac:dyDescent="0.25">
      <c r="A7137" s="69">
        <v>44216</v>
      </c>
      <c r="B7137" s="62" t="s">
        <v>10</v>
      </c>
      <c r="C7137" s="75" t="s">
        <v>10</v>
      </c>
      <c r="D7137" s="16">
        <v>17</v>
      </c>
    </row>
    <row r="7138" spans="1:4" x14ac:dyDescent="0.25">
      <c r="A7138" s="69">
        <v>44216</v>
      </c>
      <c r="B7138" s="62" t="s">
        <v>1047</v>
      </c>
      <c r="C7138" s="75" t="s">
        <v>1047</v>
      </c>
      <c r="D7138" s="16">
        <v>9</v>
      </c>
    </row>
    <row r="7139" spans="1:4" x14ac:dyDescent="0.25">
      <c r="A7139" s="69">
        <v>44216</v>
      </c>
      <c r="B7139" s="62" t="s">
        <v>1048</v>
      </c>
      <c r="C7139" s="75" t="s">
        <v>1048</v>
      </c>
      <c r="D7139" s="16">
        <v>6</v>
      </c>
    </row>
    <row r="7140" spans="1:4" x14ac:dyDescent="0.25">
      <c r="A7140" s="69">
        <v>44217</v>
      </c>
      <c r="B7140" s="62" t="s">
        <v>14</v>
      </c>
      <c r="C7140" s="80" t="s">
        <v>964</v>
      </c>
      <c r="D7140" s="1">
        <v>4</v>
      </c>
    </row>
    <row r="7141" spans="1:4" x14ac:dyDescent="0.25">
      <c r="A7141" s="69">
        <v>44217</v>
      </c>
      <c r="B7141" s="62" t="s">
        <v>14</v>
      </c>
      <c r="C7141" s="80" t="s">
        <v>14</v>
      </c>
      <c r="D7141" s="1">
        <v>25</v>
      </c>
    </row>
    <row r="7142" spans="1:4" x14ac:dyDescent="0.25">
      <c r="A7142" s="69">
        <v>44217</v>
      </c>
      <c r="B7142" s="62" t="s">
        <v>14</v>
      </c>
      <c r="C7142" s="80" t="s">
        <v>16</v>
      </c>
      <c r="D7142" s="1">
        <v>17</v>
      </c>
    </row>
    <row r="7143" spans="1:4" x14ac:dyDescent="0.25">
      <c r="A7143" s="69">
        <v>44217</v>
      </c>
      <c r="B7143" s="62" t="s">
        <v>14</v>
      </c>
      <c r="C7143" s="80" t="s">
        <v>86</v>
      </c>
      <c r="D7143" s="1">
        <v>12</v>
      </c>
    </row>
    <row r="7144" spans="1:4" x14ac:dyDescent="0.25">
      <c r="A7144" s="69">
        <v>44217</v>
      </c>
      <c r="B7144" s="62" t="s">
        <v>20</v>
      </c>
      <c r="C7144" s="80" t="s">
        <v>855</v>
      </c>
      <c r="D7144" s="1">
        <v>2</v>
      </c>
    </row>
    <row r="7145" spans="1:4" x14ac:dyDescent="0.25">
      <c r="A7145" s="69">
        <v>44217</v>
      </c>
      <c r="B7145" s="62" t="s">
        <v>20</v>
      </c>
      <c r="C7145" s="80" t="s">
        <v>20</v>
      </c>
      <c r="D7145" s="1">
        <v>85</v>
      </c>
    </row>
    <row r="7146" spans="1:4" x14ac:dyDescent="0.25">
      <c r="A7146" s="69">
        <v>44217</v>
      </c>
      <c r="B7146" s="62" t="s">
        <v>13</v>
      </c>
      <c r="C7146" s="80" t="s">
        <v>13</v>
      </c>
      <c r="D7146" s="1">
        <v>9</v>
      </c>
    </row>
    <row r="7147" spans="1:4" x14ac:dyDescent="0.25">
      <c r="A7147" s="69">
        <v>44217</v>
      </c>
      <c r="B7147" s="62" t="s">
        <v>13</v>
      </c>
      <c r="C7147" s="80" t="s">
        <v>226</v>
      </c>
      <c r="D7147" s="1">
        <v>2</v>
      </c>
    </row>
    <row r="7148" spans="1:4" x14ac:dyDescent="0.25">
      <c r="A7148" s="69">
        <v>44217</v>
      </c>
      <c r="B7148" s="62" t="s">
        <v>13</v>
      </c>
      <c r="C7148" s="80" t="s">
        <v>1056</v>
      </c>
      <c r="D7148" s="1">
        <v>1</v>
      </c>
    </row>
    <row r="7149" spans="1:4" x14ac:dyDescent="0.25">
      <c r="A7149" s="69">
        <v>44217</v>
      </c>
      <c r="B7149" s="62" t="s">
        <v>13</v>
      </c>
      <c r="C7149" s="80" t="s">
        <v>223</v>
      </c>
      <c r="D7149" s="1">
        <v>1</v>
      </c>
    </row>
    <row r="7150" spans="1:4" x14ac:dyDescent="0.25">
      <c r="A7150" s="69">
        <v>44217</v>
      </c>
      <c r="B7150" s="62" t="s">
        <v>24</v>
      </c>
      <c r="C7150" s="80" t="s">
        <v>23</v>
      </c>
      <c r="D7150" s="1">
        <v>44</v>
      </c>
    </row>
    <row r="7151" spans="1:4" x14ac:dyDescent="0.25">
      <c r="A7151" s="69">
        <v>44217</v>
      </c>
      <c r="B7151" s="62" t="s">
        <v>24</v>
      </c>
      <c r="C7151" s="80" t="s">
        <v>1059</v>
      </c>
      <c r="D7151" s="1">
        <v>1</v>
      </c>
    </row>
    <row r="7152" spans="1:4" x14ac:dyDescent="0.25">
      <c r="A7152" s="69">
        <v>44217</v>
      </c>
      <c r="B7152" s="62" t="s">
        <v>24</v>
      </c>
      <c r="C7152" s="80" t="s">
        <v>776</v>
      </c>
      <c r="D7152" s="1">
        <v>1</v>
      </c>
    </row>
    <row r="7153" spans="1:4" x14ac:dyDescent="0.25">
      <c r="A7153" s="69">
        <v>44217</v>
      </c>
      <c r="B7153" s="62" t="s">
        <v>24</v>
      </c>
      <c r="C7153" s="80" t="s">
        <v>24</v>
      </c>
      <c r="D7153" s="1">
        <v>1</v>
      </c>
    </row>
    <row r="7154" spans="1:4" x14ac:dyDescent="0.25">
      <c r="A7154" s="69">
        <v>44217</v>
      </c>
      <c r="B7154" s="62" t="s">
        <v>24</v>
      </c>
      <c r="C7154" s="80" t="s">
        <v>952</v>
      </c>
      <c r="D7154" s="1">
        <v>1</v>
      </c>
    </row>
    <row r="7155" spans="1:4" x14ac:dyDescent="0.25">
      <c r="A7155" s="69">
        <v>44217</v>
      </c>
      <c r="B7155" s="62" t="s">
        <v>47</v>
      </c>
      <c r="C7155" s="80" t="s">
        <v>1036</v>
      </c>
      <c r="D7155" s="1">
        <v>1</v>
      </c>
    </row>
    <row r="7156" spans="1:4" x14ac:dyDescent="0.25">
      <c r="A7156" s="69">
        <v>44217</v>
      </c>
      <c r="B7156" s="62" t="s">
        <v>47</v>
      </c>
      <c r="C7156" s="80" t="s">
        <v>47</v>
      </c>
      <c r="D7156" s="1">
        <v>12</v>
      </c>
    </row>
    <row r="7157" spans="1:4" x14ac:dyDescent="0.25">
      <c r="A7157" s="69">
        <v>44217</v>
      </c>
      <c r="B7157" s="62" t="s">
        <v>48</v>
      </c>
      <c r="C7157" s="80" t="s">
        <v>48</v>
      </c>
      <c r="D7157" s="1">
        <v>5</v>
      </c>
    </row>
    <row r="7158" spans="1:4" x14ac:dyDescent="0.25">
      <c r="A7158" s="69">
        <v>44217</v>
      </c>
      <c r="B7158" s="62" t="s">
        <v>7</v>
      </c>
      <c r="C7158" s="62" t="s">
        <v>7</v>
      </c>
      <c r="D7158" s="1">
        <v>9</v>
      </c>
    </row>
    <row r="7159" spans="1:4" x14ac:dyDescent="0.25">
      <c r="A7159" s="69">
        <v>44217</v>
      </c>
      <c r="B7159" s="62" t="s">
        <v>7</v>
      </c>
      <c r="C7159" s="80" t="s">
        <v>116</v>
      </c>
      <c r="D7159" s="1">
        <v>3</v>
      </c>
    </row>
    <row r="7160" spans="1:4" x14ac:dyDescent="0.25">
      <c r="A7160" s="69">
        <v>44217</v>
      </c>
      <c r="B7160" s="62" t="s">
        <v>9</v>
      </c>
      <c r="C7160" s="62" t="s">
        <v>9</v>
      </c>
      <c r="D7160" s="1">
        <v>54</v>
      </c>
    </row>
    <row r="7161" spans="1:4" x14ac:dyDescent="0.25">
      <c r="A7161" s="69">
        <v>44217</v>
      </c>
      <c r="B7161" s="62" t="s">
        <v>9</v>
      </c>
      <c r="C7161" s="80" t="s">
        <v>17</v>
      </c>
      <c r="D7161" s="1">
        <v>1</v>
      </c>
    </row>
    <row r="7162" spans="1:4" x14ac:dyDescent="0.25">
      <c r="A7162" s="69">
        <v>44217</v>
      </c>
      <c r="B7162" s="62" t="s">
        <v>9</v>
      </c>
      <c r="C7162" s="80" t="s">
        <v>149</v>
      </c>
      <c r="D7162" s="1">
        <v>1</v>
      </c>
    </row>
    <row r="7163" spans="1:4" x14ac:dyDescent="0.25">
      <c r="A7163" s="69">
        <v>44217</v>
      </c>
      <c r="B7163" s="62" t="s">
        <v>9</v>
      </c>
      <c r="C7163" s="80" t="s">
        <v>145</v>
      </c>
      <c r="D7163" s="1">
        <v>5</v>
      </c>
    </row>
    <row r="7164" spans="1:4" x14ac:dyDescent="0.25">
      <c r="A7164" s="69">
        <v>44217</v>
      </c>
      <c r="B7164" s="62" t="s">
        <v>15</v>
      </c>
      <c r="C7164" s="80" t="s">
        <v>109</v>
      </c>
      <c r="D7164" s="1">
        <v>3</v>
      </c>
    </row>
    <row r="7165" spans="1:4" x14ac:dyDescent="0.25">
      <c r="A7165" s="69">
        <v>44217</v>
      </c>
      <c r="B7165" s="62" t="s">
        <v>15</v>
      </c>
      <c r="C7165" s="80" t="s">
        <v>285</v>
      </c>
      <c r="D7165" s="1">
        <v>1</v>
      </c>
    </row>
    <row r="7166" spans="1:4" x14ac:dyDescent="0.25">
      <c r="A7166" s="69">
        <v>44217</v>
      </c>
      <c r="B7166" s="62" t="s">
        <v>11</v>
      </c>
      <c r="C7166" s="80" t="s">
        <v>65</v>
      </c>
      <c r="D7166" s="1">
        <v>2</v>
      </c>
    </row>
    <row r="7167" spans="1:4" x14ac:dyDescent="0.25">
      <c r="A7167" s="69">
        <v>44217</v>
      </c>
      <c r="B7167" s="62" t="s">
        <v>11</v>
      </c>
      <c r="C7167" s="80" t="s">
        <v>11</v>
      </c>
      <c r="D7167" s="1">
        <v>30</v>
      </c>
    </row>
    <row r="7168" spans="1:4" x14ac:dyDescent="0.25">
      <c r="A7168" s="69">
        <v>44217</v>
      </c>
      <c r="B7168" s="62" t="s">
        <v>11</v>
      </c>
      <c r="C7168" s="80" t="s">
        <v>1060</v>
      </c>
      <c r="D7168" s="1">
        <v>1</v>
      </c>
    </row>
    <row r="7169" spans="1:4" x14ac:dyDescent="0.25">
      <c r="A7169" s="69">
        <v>44217</v>
      </c>
      <c r="B7169" s="62" t="s">
        <v>11</v>
      </c>
      <c r="C7169" s="80" t="s">
        <v>135</v>
      </c>
      <c r="D7169" s="1">
        <v>4</v>
      </c>
    </row>
    <row r="7170" spans="1:4" x14ac:dyDescent="0.25">
      <c r="A7170" s="69">
        <v>44217</v>
      </c>
      <c r="B7170" s="62" t="s">
        <v>12</v>
      </c>
      <c r="C7170" s="80" t="s">
        <v>783</v>
      </c>
      <c r="D7170" s="1">
        <v>2</v>
      </c>
    </row>
    <row r="7171" spans="1:4" x14ac:dyDescent="0.25">
      <c r="A7171" s="69">
        <v>44217</v>
      </c>
      <c r="B7171" s="62" t="s">
        <v>12</v>
      </c>
      <c r="C7171" s="80" t="s">
        <v>117</v>
      </c>
      <c r="D7171" s="1">
        <v>3</v>
      </c>
    </row>
    <row r="7172" spans="1:4" x14ac:dyDescent="0.25">
      <c r="A7172" s="69">
        <v>44217</v>
      </c>
      <c r="B7172" s="62" t="s">
        <v>12</v>
      </c>
      <c r="C7172" s="80" t="s">
        <v>12</v>
      </c>
      <c r="D7172" s="1">
        <v>7</v>
      </c>
    </row>
    <row r="7173" spans="1:4" x14ac:dyDescent="0.25">
      <c r="A7173" s="69">
        <v>44217</v>
      </c>
      <c r="B7173" s="62" t="s">
        <v>8</v>
      </c>
      <c r="C7173" s="80" t="s">
        <v>74</v>
      </c>
      <c r="D7173" s="1">
        <v>1</v>
      </c>
    </row>
    <row r="7174" spans="1:4" x14ac:dyDescent="0.25">
      <c r="A7174" s="69">
        <v>44217</v>
      </c>
      <c r="B7174" s="62" t="s">
        <v>8</v>
      </c>
      <c r="C7174" s="80" t="s">
        <v>1061</v>
      </c>
      <c r="D7174" s="1">
        <v>2</v>
      </c>
    </row>
    <row r="7175" spans="1:4" x14ac:dyDescent="0.25">
      <c r="A7175" s="69">
        <v>44217</v>
      </c>
      <c r="B7175" s="62" t="s">
        <v>8</v>
      </c>
      <c r="C7175" s="80" t="s">
        <v>59</v>
      </c>
      <c r="D7175" s="1">
        <v>4</v>
      </c>
    </row>
    <row r="7176" spans="1:4" x14ac:dyDescent="0.25">
      <c r="A7176" s="69">
        <v>44217</v>
      </c>
      <c r="B7176" s="62" t="s">
        <v>8</v>
      </c>
      <c r="C7176" s="80" t="s">
        <v>142</v>
      </c>
      <c r="D7176" s="1">
        <v>3</v>
      </c>
    </row>
    <row r="7177" spans="1:4" x14ac:dyDescent="0.25">
      <c r="A7177" s="69">
        <v>44217</v>
      </c>
      <c r="B7177" s="62" t="s">
        <v>8</v>
      </c>
      <c r="C7177" s="80" t="s">
        <v>134</v>
      </c>
      <c r="D7177" s="1">
        <v>2</v>
      </c>
    </row>
    <row r="7178" spans="1:4" x14ac:dyDescent="0.25">
      <c r="A7178" s="69">
        <v>44217</v>
      </c>
      <c r="B7178" s="62" t="s">
        <v>8</v>
      </c>
      <c r="C7178" s="80" t="s">
        <v>205</v>
      </c>
      <c r="D7178" s="1">
        <v>13</v>
      </c>
    </row>
    <row r="7179" spans="1:4" x14ac:dyDescent="0.25">
      <c r="A7179" s="69">
        <v>44217</v>
      </c>
      <c r="B7179" s="62" t="s">
        <v>8</v>
      </c>
      <c r="C7179" s="80" t="s">
        <v>40</v>
      </c>
      <c r="D7179" s="1">
        <v>1</v>
      </c>
    </row>
    <row r="7180" spans="1:4" x14ac:dyDescent="0.25">
      <c r="A7180" s="69">
        <v>44217</v>
      </c>
      <c r="B7180" s="62" t="s">
        <v>8</v>
      </c>
      <c r="C7180" s="80" t="s">
        <v>8</v>
      </c>
      <c r="D7180" s="1">
        <v>82</v>
      </c>
    </row>
    <row r="7181" spans="1:4" x14ac:dyDescent="0.25">
      <c r="A7181" s="69">
        <v>44217</v>
      </c>
      <c r="B7181" s="62" t="s">
        <v>8</v>
      </c>
      <c r="C7181" s="80" t="s">
        <v>31</v>
      </c>
      <c r="D7181" s="1">
        <v>6</v>
      </c>
    </row>
    <row r="7182" spans="1:4" x14ac:dyDescent="0.25">
      <c r="A7182" s="69">
        <v>44217</v>
      </c>
      <c r="B7182" s="62" t="s">
        <v>8</v>
      </c>
      <c r="C7182" s="80" t="s">
        <v>81</v>
      </c>
      <c r="D7182" s="1">
        <v>1</v>
      </c>
    </row>
    <row r="7183" spans="1:4" x14ac:dyDescent="0.25">
      <c r="A7183" s="69">
        <v>44217</v>
      </c>
      <c r="B7183" s="62" t="s">
        <v>8</v>
      </c>
      <c r="C7183" s="80" t="s">
        <v>595</v>
      </c>
      <c r="D7183" s="1">
        <v>1</v>
      </c>
    </row>
    <row r="7184" spans="1:4" x14ac:dyDescent="0.25">
      <c r="A7184" s="69">
        <v>44217</v>
      </c>
      <c r="B7184" s="62" t="s">
        <v>8</v>
      </c>
      <c r="C7184" s="80" t="s">
        <v>112</v>
      </c>
      <c r="D7184" s="1">
        <v>5</v>
      </c>
    </row>
    <row r="7185" spans="1:4" x14ac:dyDescent="0.25">
      <c r="A7185" s="69">
        <v>44217</v>
      </c>
      <c r="B7185" s="62" t="s">
        <v>49</v>
      </c>
      <c r="C7185" s="62" t="s">
        <v>49</v>
      </c>
      <c r="D7185" s="1">
        <v>6</v>
      </c>
    </row>
    <row r="7186" spans="1:4" x14ac:dyDescent="0.25">
      <c r="A7186" s="69">
        <v>44217</v>
      </c>
      <c r="B7186" s="62" t="s">
        <v>49</v>
      </c>
      <c r="C7186" s="80" t="s">
        <v>215</v>
      </c>
      <c r="D7186" s="1">
        <v>1</v>
      </c>
    </row>
    <row r="7187" spans="1:4" x14ac:dyDescent="0.25">
      <c r="A7187" s="69">
        <v>44217</v>
      </c>
      <c r="B7187" s="62" t="s">
        <v>50</v>
      </c>
      <c r="C7187" s="80" t="s">
        <v>232</v>
      </c>
      <c r="D7187" s="1">
        <v>7</v>
      </c>
    </row>
    <row r="7188" spans="1:4" x14ac:dyDescent="0.25">
      <c r="A7188" s="69">
        <v>44217</v>
      </c>
      <c r="B7188" s="62" t="s">
        <v>50</v>
      </c>
      <c r="C7188" s="80" t="s">
        <v>368</v>
      </c>
      <c r="D7188" s="1">
        <v>7</v>
      </c>
    </row>
    <row r="7189" spans="1:4" x14ac:dyDescent="0.25">
      <c r="A7189" s="69">
        <v>44217</v>
      </c>
      <c r="B7189" s="62" t="s">
        <v>27</v>
      </c>
      <c r="C7189" s="80" t="s">
        <v>141</v>
      </c>
      <c r="D7189" s="1">
        <v>13</v>
      </c>
    </row>
    <row r="7190" spans="1:4" x14ac:dyDescent="0.25">
      <c r="A7190" s="69">
        <v>44217</v>
      </c>
      <c r="B7190" s="62" t="s">
        <v>27</v>
      </c>
      <c r="C7190" s="80" t="s">
        <v>235</v>
      </c>
      <c r="D7190" s="1">
        <v>1</v>
      </c>
    </row>
    <row r="7191" spans="1:4" x14ac:dyDescent="0.25">
      <c r="A7191" s="69">
        <v>44217</v>
      </c>
      <c r="B7191" s="62" t="s">
        <v>27</v>
      </c>
      <c r="C7191" s="80" t="s">
        <v>43</v>
      </c>
      <c r="D7191" s="1">
        <v>29</v>
      </c>
    </row>
    <row r="7192" spans="1:4" x14ac:dyDescent="0.25">
      <c r="A7192" s="69">
        <v>44217</v>
      </c>
      <c r="B7192" s="62" t="s">
        <v>27</v>
      </c>
      <c r="C7192" s="80" t="s">
        <v>1062</v>
      </c>
      <c r="D7192" s="1">
        <v>1</v>
      </c>
    </row>
    <row r="7193" spans="1:4" x14ac:dyDescent="0.25">
      <c r="A7193" s="69">
        <v>44217</v>
      </c>
      <c r="B7193" s="62" t="s">
        <v>27</v>
      </c>
      <c r="C7193" s="80" t="s">
        <v>956</v>
      </c>
      <c r="D7193" s="1">
        <v>2</v>
      </c>
    </row>
    <row r="7194" spans="1:4" x14ac:dyDescent="0.25">
      <c r="A7194" s="69">
        <v>44217</v>
      </c>
      <c r="B7194" s="62" t="s">
        <v>27</v>
      </c>
      <c r="C7194" s="80" t="s">
        <v>622</v>
      </c>
      <c r="D7194" s="1">
        <v>4</v>
      </c>
    </row>
    <row r="7195" spans="1:4" x14ac:dyDescent="0.25">
      <c r="A7195" s="69">
        <v>44217</v>
      </c>
      <c r="B7195" s="62" t="s">
        <v>27</v>
      </c>
      <c r="C7195" s="80" t="s">
        <v>711</v>
      </c>
      <c r="D7195" s="1">
        <v>1</v>
      </c>
    </row>
    <row r="7196" spans="1:4" x14ac:dyDescent="0.25">
      <c r="A7196" s="69">
        <v>44217</v>
      </c>
      <c r="B7196" s="62" t="s">
        <v>27</v>
      </c>
      <c r="C7196" s="80" t="s">
        <v>28</v>
      </c>
      <c r="D7196" s="1">
        <v>1</v>
      </c>
    </row>
    <row r="7197" spans="1:4" x14ac:dyDescent="0.25">
      <c r="A7197" s="69">
        <v>44217</v>
      </c>
      <c r="B7197" s="62" t="s">
        <v>51</v>
      </c>
      <c r="C7197" s="62" t="s">
        <v>51</v>
      </c>
      <c r="D7197" s="1">
        <v>15</v>
      </c>
    </row>
    <row r="7198" spans="1:4" x14ac:dyDescent="0.25">
      <c r="A7198" s="69">
        <v>44217</v>
      </c>
      <c r="B7198" s="62" t="s">
        <v>10</v>
      </c>
      <c r="C7198" s="62" t="s">
        <v>10</v>
      </c>
      <c r="D7198" s="1">
        <v>10</v>
      </c>
    </row>
    <row r="7199" spans="1:4" x14ac:dyDescent="0.25">
      <c r="A7199" s="69">
        <v>44217</v>
      </c>
      <c r="B7199" t="s">
        <v>1047</v>
      </c>
      <c r="C7199" s="80" t="s">
        <v>1047</v>
      </c>
      <c r="D7199" s="1">
        <v>8</v>
      </c>
    </row>
    <row r="7200" spans="1:4" x14ac:dyDescent="0.25">
      <c r="A7200" s="69">
        <v>44217</v>
      </c>
      <c r="B7200" t="s">
        <v>1048</v>
      </c>
      <c r="C7200" s="80" t="s">
        <v>1048</v>
      </c>
      <c r="D7200" s="1">
        <v>3</v>
      </c>
    </row>
    <row r="7201" spans="1:4" x14ac:dyDescent="0.25">
      <c r="A7201" s="69">
        <v>44218</v>
      </c>
      <c r="B7201" s="62" t="s">
        <v>14</v>
      </c>
      <c r="C7201" s="80" t="s">
        <v>14</v>
      </c>
      <c r="D7201" s="1">
        <v>31</v>
      </c>
    </row>
    <row r="7202" spans="1:4" x14ac:dyDescent="0.25">
      <c r="A7202" s="69">
        <v>44218</v>
      </c>
      <c r="B7202" s="62" t="s">
        <v>14</v>
      </c>
      <c r="C7202" s="80" t="s">
        <v>957</v>
      </c>
      <c r="D7202" s="1">
        <v>1</v>
      </c>
    </row>
    <row r="7203" spans="1:4" x14ac:dyDescent="0.25">
      <c r="A7203" s="69">
        <v>44218</v>
      </c>
      <c r="B7203" s="62" t="s">
        <v>14</v>
      </c>
      <c r="C7203" s="80" t="s">
        <v>16</v>
      </c>
      <c r="D7203" s="1">
        <v>18</v>
      </c>
    </row>
    <row r="7204" spans="1:4" x14ac:dyDescent="0.25">
      <c r="A7204" s="69">
        <v>44218</v>
      </c>
      <c r="B7204" s="62" t="s">
        <v>14</v>
      </c>
      <c r="C7204" s="80" t="s">
        <v>86</v>
      </c>
      <c r="D7204" s="1">
        <v>12</v>
      </c>
    </row>
    <row r="7205" spans="1:4" x14ac:dyDescent="0.25">
      <c r="A7205" s="69">
        <v>44218</v>
      </c>
      <c r="B7205" s="62" t="s">
        <v>20</v>
      </c>
      <c r="C7205" s="80" t="s">
        <v>20</v>
      </c>
      <c r="D7205" s="1">
        <v>90</v>
      </c>
    </row>
    <row r="7206" spans="1:4" x14ac:dyDescent="0.25">
      <c r="A7206" s="69">
        <v>44218</v>
      </c>
      <c r="B7206" s="62" t="s">
        <v>20</v>
      </c>
      <c r="C7206" s="80" t="s">
        <v>652</v>
      </c>
      <c r="D7206" s="1">
        <v>1</v>
      </c>
    </row>
    <row r="7207" spans="1:4" x14ac:dyDescent="0.25">
      <c r="A7207" s="69">
        <v>44218</v>
      </c>
      <c r="B7207" s="62" t="s">
        <v>13</v>
      </c>
      <c r="C7207" s="80" t="s">
        <v>1037</v>
      </c>
      <c r="D7207" s="1">
        <v>1</v>
      </c>
    </row>
    <row r="7208" spans="1:4" x14ac:dyDescent="0.25">
      <c r="A7208" s="69">
        <v>44218</v>
      </c>
      <c r="B7208" s="62" t="s">
        <v>13</v>
      </c>
      <c r="C7208" s="80" t="s">
        <v>225</v>
      </c>
      <c r="D7208" s="1">
        <v>3</v>
      </c>
    </row>
    <row r="7209" spans="1:4" x14ac:dyDescent="0.25">
      <c r="A7209" s="69">
        <v>44218</v>
      </c>
      <c r="B7209" s="62" t="s">
        <v>13</v>
      </c>
      <c r="C7209" s="80" t="s">
        <v>13</v>
      </c>
      <c r="D7209" s="1">
        <v>2</v>
      </c>
    </row>
    <row r="7210" spans="1:4" x14ac:dyDescent="0.25">
      <c r="A7210" s="69">
        <v>44218</v>
      </c>
      <c r="B7210" s="62" t="s">
        <v>13</v>
      </c>
      <c r="C7210" s="80" t="s">
        <v>305</v>
      </c>
      <c r="D7210" s="1">
        <v>1</v>
      </c>
    </row>
    <row r="7211" spans="1:4" x14ac:dyDescent="0.25">
      <c r="A7211" s="69">
        <v>44218</v>
      </c>
      <c r="B7211" s="62" t="s">
        <v>13</v>
      </c>
      <c r="C7211" s="80" t="s">
        <v>223</v>
      </c>
      <c r="D7211" s="1">
        <v>2</v>
      </c>
    </row>
    <row r="7212" spans="1:4" x14ac:dyDescent="0.25">
      <c r="A7212" s="69">
        <v>44218</v>
      </c>
      <c r="B7212" s="62" t="s">
        <v>24</v>
      </c>
      <c r="C7212" s="80" t="s">
        <v>23</v>
      </c>
      <c r="D7212" s="1">
        <v>17</v>
      </c>
    </row>
    <row r="7213" spans="1:4" x14ac:dyDescent="0.25">
      <c r="A7213" s="69">
        <v>44218</v>
      </c>
      <c r="B7213" s="62" t="s">
        <v>24</v>
      </c>
      <c r="C7213" s="80" t="s">
        <v>24</v>
      </c>
      <c r="D7213" s="1">
        <v>2</v>
      </c>
    </row>
    <row r="7214" spans="1:4" x14ac:dyDescent="0.25">
      <c r="A7214" s="69">
        <v>44218</v>
      </c>
      <c r="B7214" s="62" t="s">
        <v>24</v>
      </c>
      <c r="C7214" s="80" t="s">
        <v>765</v>
      </c>
      <c r="D7214" s="1">
        <v>1</v>
      </c>
    </row>
    <row r="7215" spans="1:4" x14ac:dyDescent="0.25">
      <c r="A7215" s="69">
        <v>44218</v>
      </c>
      <c r="B7215" s="62" t="s">
        <v>24</v>
      </c>
      <c r="C7215" s="80" t="s">
        <v>36</v>
      </c>
      <c r="D7215" s="1">
        <v>1</v>
      </c>
    </row>
    <row r="7216" spans="1:4" x14ac:dyDescent="0.25">
      <c r="A7216" s="69">
        <v>44218</v>
      </c>
      <c r="B7216" s="62" t="s">
        <v>47</v>
      </c>
      <c r="C7216" s="80" t="s">
        <v>47</v>
      </c>
      <c r="D7216" s="1">
        <v>8</v>
      </c>
    </row>
    <row r="7217" spans="1:4" x14ac:dyDescent="0.25">
      <c r="A7217" s="69">
        <v>44218</v>
      </c>
      <c r="B7217" s="62" t="s">
        <v>48</v>
      </c>
      <c r="C7217" s="80" t="s">
        <v>48</v>
      </c>
      <c r="D7217" s="1">
        <v>2</v>
      </c>
    </row>
    <row r="7218" spans="1:4" x14ac:dyDescent="0.25">
      <c r="A7218" s="69">
        <v>44218</v>
      </c>
      <c r="B7218" s="62" t="s">
        <v>7</v>
      </c>
      <c r="C7218" s="80" t="s">
        <v>116</v>
      </c>
      <c r="D7218" s="1">
        <v>3</v>
      </c>
    </row>
    <row r="7219" spans="1:4" x14ac:dyDescent="0.25">
      <c r="A7219" s="69">
        <v>44218</v>
      </c>
      <c r="B7219" s="62" t="s">
        <v>7</v>
      </c>
      <c r="C7219" s="62" t="s">
        <v>7</v>
      </c>
      <c r="D7219" s="1">
        <v>12</v>
      </c>
    </row>
    <row r="7220" spans="1:4" x14ac:dyDescent="0.25">
      <c r="A7220" s="69">
        <v>44218</v>
      </c>
      <c r="B7220" s="62" t="s">
        <v>9</v>
      </c>
      <c r="C7220" s="80" t="s">
        <v>613</v>
      </c>
      <c r="D7220" s="1">
        <v>6</v>
      </c>
    </row>
    <row r="7221" spans="1:4" x14ac:dyDescent="0.25">
      <c r="A7221" s="69">
        <v>44218</v>
      </c>
      <c r="B7221" s="62" t="s">
        <v>9</v>
      </c>
      <c r="C7221" s="80" t="s">
        <v>365</v>
      </c>
      <c r="D7221" s="1">
        <v>1</v>
      </c>
    </row>
    <row r="7222" spans="1:4" x14ac:dyDescent="0.25">
      <c r="A7222" s="69">
        <v>44218</v>
      </c>
      <c r="B7222" s="62" t="s">
        <v>9</v>
      </c>
      <c r="C7222" s="80" t="s">
        <v>9</v>
      </c>
      <c r="D7222" s="1">
        <v>49</v>
      </c>
    </row>
    <row r="7223" spans="1:4" x14ac:dyDescent="0.25">
      <c r="A7223" s="69">
        <v>44218</v>
      </c>
      <c r="B7223" s="62" t="s">
        <v>9</v>
      </c>
      <c r="C7223" s="80" t="s">
        <v>17</v>
      </c>
      <c r="D7223" s="1">
        <v>5</v>
      </c>
    </row>
    <row r="7224" spans="1:4" x14ac:dyDescent="0.25">
      <c r="A7224" s="69">
        <v>44218</v>
      </c>
      <c r="B7224" s="62" t="s">
        <v>9</v>
      </c>
      <c r="C7224" s="80" t="s">
        <v>149</v>
      </c>
      <c r="D7224" s="1">
        <v>3</v>
      </c>
    </row>
    <row r="7225" spans="1:4" x14ac:dyDescent="0.25">
      <c r="A7225" s="69">
        <v>44218</v>
      </c>
      <c r="B7225" s="62" t="s">
        <v>9</v>
      </c>
      <c r="C7225" s="80" t="s">
        <v>145</v>
      </c>
      <c r="D7225" s="1">
        <v>5</v>
      </c>
    </row>
    <row r="7226" spans="1:4" x14ac:dyDescent="0.25">
      <c r="A7226" s="69">
        <v>44218</v>
      </c>
      <c r="B7226" s="62" t="s">
        <v>15</v>
      </c>
      <c r="C7226" s="80" t="s">
        <v>61</v>
      </c>
      <c r="D7226" s="1">
        <v>9</v>
      </c>
    </row>
    <row r="7227" spans="1:4" x14ac:dyDescent="0.25">
      <c r="A7227" s="69">
        <v>44218</v>
      </c>
      <c r="B7227" s="62" t="s">
        <v>15</v>
      </c>
      <c r="C7227" s="80" t="s">
        <v>285</v>
      </c>
      <c r="D7227" s="1">
        <v>2</v>
      </c>
    </row>
    <row r="7228" spans="1:4" x14ac:dyDescent="0.25">
      <c r="A7228" s="69">
        <v>44218</v>
      </c>
      <c r="B7228" s="62" t="s">
        <v>11</v>
      </c>
      <c r="C7228" s="80" t="s">
        <v>336</v>
      </c>
      <c r="D7228" s="1">
        <v>6</v>
      </c>
    </row>
    <row r="7229" spans="1:4" x14ac:dyDescent="0.25">
      <c r="A7229" s="69">
        <v>44218</v>
      </c>
      <c r="B7229" s="62" t="s">
        <v>11</v>
      </c>
      <c r="C7229" s="80" t="s">
        <v>11</v>
      </c>
      <c r="D7229" s="1">
        <v>11</v>
      </c>
    </row>
    <row r="7230" spans="1:4" x14ac:dyDescent="0.25">
      <c r="A7230" s="69">
        <v>44218</v>
      </c>
      <c r="B7230" s="62" t="s">
        <v>11</v>
      </c>
      <c r="C7230" s="80" t="s">
        <v>1063</v>
      </c>
      <c r="D7230" s="1">
        <v>1</v>
      </c>
    </row>
    <row r="7231" spans="1:4" x14ac:dyDescent="0.25">
      <c r="A7231" s="69">
        <v>44218</v>
      </c>
      <c r="B7231" s="62" t="s">
        <v>12</v>
      </c>
      <c r="C7231" s="80" t="s">
        <v>12</v>
      </c>
      <c r="D7231" s="1">
        <v>1</v>
      </c>
    </row>
    <row r="7232" spans="1:4" x14ac:dyDescent="0.25">
      <c r="A7232" s="69">
        <v>44218</v>
      </c>
      <c r="B7232" s="62" t="s">
        <v>8</v>
      </c>
      <c r="C7232" s="80" t="s">
        <v>229</v>
      </c>
      <c r="D7232" s="1">
        <v>1</v>
      </c>
    </row>
    <row r="7233" spans="1:4" x14ac:dyDescent="0.25">
      <c r="A7233" s="69">
        <v>44218</v>
      </c>
      <c r="B7233" s="62" t="s">
        <v>8</v>
      </c>
      <c r="C7233" s="80" t="s">
        <v>74</v>
      </c>
      <c r="D7233" s="1">
        <v>3</v>
      </c>
    </row>
    <row r="7234" spans="1:4" x14ac:dyDescent="0.25">
      <c r="A7234" s="69">
        <v>44218</v>
      </c>
      <c r="B7234" s="62" t="s">
        <v>8</v>
      </c>
      <c r="C7234" s="80" t="s">
        <v>230</v>
      </c>
      <c r="D7234" s="1">
        <v>3</v>
      </c>
    </row>
    <row r="7235" spans="1:4" x14ac:dyDescent="0.25">
      <c r="A7235" s="69">
        <v>44218</v>
      </c>
      <c r="B7235" s="62" t="s">
        <v>8</v>
      </c>
      <c r="C7235" s="80" t="s">
        <v>59</v>
      </c>
      <c r="D7235" s="1">
        <v>7</v>
      </c>
    </row>
    <row r="7236" spans="1:4" x14ac:dyDescent="0.25">
      <c r="A7236" s="69">
        <v>44218</v>
      </c>
      <c r="B7236" s="62" t="s">
        <v>8</v>
      </c>
      <c r="C7236" s="80" t="s">
        <v>142</v>
      </c>
      <c r="D7236" s="1">
        <v>12</v>
      </c>
    </row>
    <row r="7237" spans="1:4" x14ac:dyDescent="0.25">
      <c r="A7237" s="69">
        <v>44218</v>
      </c>
      <c r="B7237" s="62" t="s">
        <v>8</v>
      </c>
      <c r="C7237" s="80" t="s">
        <v>134</v>
      </c>
      <c r="D7237" s="1">
        <v>2</v>
      </c>
    </row>
    <row r="7238" spans="1:4" x14ac:dyDescent="0.25">
      <c r="A7238" s="69">
        <v>44218</v>
      </c>
      <c r="B7238" s="62" t="s">
        <v>8</v>
      </c>
      <c r="C7238" s="80" t="s">
        <v>205</v>
      </c>
      <c r="D7238" s="1">
        <v>4</v>
      </c>
    </row>
    <row r="7239" spans="1:4" x14ac:dyDescent="0.25">
      <c r="A7239" s="69">
        <v>44218</v>
      </c>
      <c r="B7239" s="62" t="s">
        <v>8</v>
      </c>
      <c r="C7239" s="80" t="s">
        <v>40</v>
      </c>
      <c r="D7239" s="1">
        <v>1</v>
      </c>
    </row>
    <row r="7240" spans="1:4" x14ac:dyDescent="0.25">
      <c r="A7240" s="69">
        <v>44218</v>
      </c>
      <c r="B7240" s="62" t="s">
        <v>8</v>
      </c>
      <c r="C7240" s="80" t="s">
        <v>8</v>
      </c>
      <c r="D7240" s="1">
        <v>62</v>
      </c>
    </row>
    <row r="7241" spans="1:4" x14ac:dyDescent="0.25">
      <c r="A7241" s="69">
        <v>44218</v>
      </c>
      <c r="B7241" s="62" t="s">
        <v>8</v>
      </c>
      <c r="C7241" s="80" t="s">
        <v>1064</v>
      </c>
      <c r="D7241" s="1">
        <v>1</v>
      </c>
    </row>
    <row r="7242" spans="1:4" x14ac:dyDescent="0.25">
      <c r="A7242" s="69">
        <v>44218</v>
      </c>
      <c r="B7242" s="62" t="s">
        <v>8</v>
      </c>
      <c r="C7242" s="80" t="s">
        <v>31</v>
      </c>
      <c r="D7242" s="1">
        <v>4</v>
      </c>
    </row>
    <row r="7243" spans="1:4" x14ac:dyDescent="0.25">
      <c r="A7243" s="69">
        <v>44218</v>
      </c>
      <c r="B7243" s="62" t="s">
        <v>8</v>
      </c>
      <c r="C7243" s="80" t="s">
        <v>112</v>
      </c>
      <c r="D7243" s="1">
        <v>1</v>
      </c>
    </row>
    <row r="7244" spans="1:4" x14ac:dyDescent="0.25">
      <c r="A7244" s="69">
        <v>44218</v>
      </c>
      <c r="B7244" s="62" t="s">
        <v>49</v>
      </c>
      <c r="C7244" s="80" t="s">
        <v>215</v>
      </c>
      <c r="D7244" s="1">
        <v>1</v>
      </c>
    </row>
    <row r="7245" spans="1:4" x14ac:dyDescent="0.25">
      <c r="A7245" s="69">
        <v>44218</v>
      </c>
      <c r="B7245" s="62" t="s">
        <v>49</v>
      </c>
      <c r="C7245" s="80" t="s">
        <v>49</v>
      </c>
      <c r="D7245" s="1">
        <v>2</v>
      </c>
    </row>
    <row r="7246" spans="1:4" x14ac:dyDescent="0.25">
      <c r="A7246" s="69">
        <v>44218</v>
      </c>
      <c r="B7246" s="62" t="s">
        <v>50</v>
      </c>
      <c r="C7246" s="80" t="s">
        <v>232</v>
      </c>
      <c r="D7246" s="1">
        <v>1</v>
      </c>
    </row>
    <row r="7247" spans="1:4" x14ac:dyDescent="0.25">
      <c r="A7247" s="69">
        <v>44218</v>
      </c>
      <c r="B7247" s="62" t="s">
        <v>50</v>
      </c>
      <c r="C7247" s="80" t="s">
        <v>368</v>
      </c>
      <c r="D7247" s="1">
        <v>6</v>
      </c>
    </row>
    <row r="7248" spans="1:4" x14ac:dyDescent="0.25">
      <c r="A7248" s="69">
        <v>44218</v>
      </c>
      <c r="B7248" s="62" t="s">
        <v>27</v>
      </c>
      <c r="C7248" s="80" t="s">
        <v>233</v>
      </c>
      <c r="D7248" s="1">
        <v>1</v>
      </c>
    </row>
    <row r="7249" spans="1:4" x14ac:dyDescent="0.25">
      <c r="A7249" s="69">
        <v>44218</v>
      </c>
      <c r="B7249" s="62" t="s">
        <v>27</v>
      </c>
      <c r="C7249" s="80" t="s">
        <v>141</v>
      </c>
      <c r="D7249" s="1">
        <v>4</v>
      </c>
    </row>
    <row r="7250" spans="1:4" x14ac:dyDescent="0.25">
      <c r="A7250" s="69">
        <v>44218</v>
      </c>
      <c r="B7250" s="62" t="s">
        <v>27</v>
      </c>
      <c r="C7250" s="80" t="s">
        <v>955</v>
      </c>
      <c r="D7250" s="1">
        <v>1</v>
      </c>
    </row>
    <row r="7251" spans="1:4" x14ac:dyDescent="0.25">
      <c r="A7251" s="69">
        <v>44218</v>
      </c>
      <c r="B7251" s="62" t="s">
        <v>27</v>
      </c>
      <c r="C7251" s="80" t="s">
        <v>43</v>
      </c>
      <c r="D7251" s="1">
        <v>37</v>
      </c>
    </row>
    <row r="7252" spans="1:4" x14ac:dyDescent="0.25">
      <c r="A7252" s="69">
        <v>44218</v>
      </c>
      <c r="B7252" s="62" t="s">
        <v>27</v>
      </c>
      <c r="C7252" s="80" t="s">
        <v>956</v>
      </c>
      <c r="D7252" s="1">
        <v>7</v>
      </c>
    </row>
    <row r="7253" spans="1:4" x14ac:dyDescent="0.25">
      <c r="A7253" s="69">
        <v>44218</v>
      </c>
      <c r="B7253" s="62" t="s">
        <v>27</v>
      </c>
      <c r="C7253" s="80" t="s">
        <v>875</v>
      </c>
      <c r="D7253" s="1">
        <v>1</v>
      </c>
    </row>
    <row r="7254" spans="1:4" x14ac:dyDescent="0.25">
      <c r="A7254" s="69">
        <v>44218</v>
      </c>
      <c r="B7254" s="62" t="s">
        <v>27</v>
      </c>
      <c r="C7254" s="80" t="s">
        <v>1030</v>
      </c>
      <c r="D7254" s="1">
        <v>1</v>
      </c>
    </row>
    <row r="7255" spans="1:4" x14ac:dyDescent="0.25">
      <c r="A7255" s="69">
        <v>44218</v>
      </c>
      <c r="B7255" s="62" t="s">
        <v>27</v>
      </c>
      <c r="C7255" s="80" t="s">
        <v>622</v>
      </c>
      <c r="D7255" s="1">
        <v>1</v>
      </c>
    </row>
    <row r="7256" spans="1:4" x14ac:dyDescent="0.25">
      <c r="A7256" s="69">
        <v>44218</v>
      </c>
      <c r="B7256" s="62" t="s">
        <v>27</v>
      </c>
      <c r="C7256" s="80" t="s">
        <v>711</v>
      </c>
      <c r="D7256" s="1">
        <v>5</v>
      </c>
    </row>
    <row r="7257" spans="1:4" x14ac:dyDescent="0.25">
      <c r="A7257" s="69">
        <v>44218</v>
      </c>
      <c r="B7257" s="62" t="s">
        <v>51</v>
      </c>
      <c r="C7257" s="80" t="s">
        <v>51</v>
      </c>
      <c r="D7257" s="1">
        <v>8</v>
      </c>
    </row>
    <row r="7258" spans="1:4" x14ac:dyDescent="0.25">
      <c r="A7258" s="69">
        <v>44218</v>
      </c>
      <c r="B7258" s="62" t="s">
        <v>10</v>
      </c>
      <c r="C7258" s="80" t="s">
        <v>10</v>
      </c>
      <c r="D7258" s="1">
        <v>6</v>
      </c>
    </row>
    <row r="7259" spans="1:4" x14ac:dyDescent="0.25">
      <c r="A7259" s="69">
        <v>44218</v>
      </c>
      <c r="B7259" t="s">
        <v>1047</v>
      </c>
      <c r="C7259" s="80" t="s">
        <v>1047</v>
      </c>
      <c r="D7259" s="1">
        <v>6</v>
      </c>
    </row>
    <row r="7260" spans="1:4" x14ac:dyDescent="0.25">
      <c r="A7260" s="69">
        <v>44218</v>
      </c>
      <c r="B7260" t="s">
        <v>1048</v>
      </c>
      <c r="C7260" s="80" t="s">
        <v>1048</v>
      </c>
      <c r="D7260" s="1">
        <v>6</v>
      </c>
    </row>
    <row r="7261" spans="1:4" x14ac:dyDescent="0.25">
      <c r="A7261" s="69">
        <v>44219</v>
      </c>
      <c r="B7261" s="62" t="s">
        <v>14</v>
      </c>
      <c r="C7261" s="80" t="s">
        <v>14</v>
      </c>
      <c r="D7261" s="1">
        <v>16</v>
      </c>
    </row>
    <row r="7262" spans="1:4" x14ac:dyDescent="0.25">
      <c r="A7262" s="69">
        <v>44219</v>
      </c>
      <c r="B7262" s="62" t="s">
        <v>14</v>
      </c>
      <c r="C7262" s="80" t="s">
        <v>16</v>
      </c>
      <c r="D7262" s="1">
        <v>14</v>
      </c>
    </row>
    <row r="7263" spans="1:4" x14ac:dyDescent="0.25">
      <c r="A7263" s="69">
        <v>44219</v>
      </c>
      <c r="B7263" s="62" t="s">
        <v>14</v>
      </c>
      <c r="C7263" s="80" t="s">
        <v>809</v>
      </c>
      <c r="D7263" s="1">
        <v>1</v>
      </c>
    </row>
    <row r="7264" spans="1:4" x14ac:dyDescent="0.25">
      <c r="A7264" s="69">
        <v>44219</v>
      </c>
      <c r="B7264" s="62" t="s">
        <v>14</v>
      </c>
      <c r="C7264" s="80" t="s">
        <v>86</v>
      </c>
      <c r="D7264" s="1">
        <v>1</v>
      </c>
    </row>
    <row r="7265" spans="1:4" x14ac:dyDescent="0.25">
      <c r="A7265" s="69">
        <v>44219</v>
      </c>
      <c r="B7265" s="62" t="s">
        <v>20</v>
      </c>
      <c r="C7265" s="80" t="s">
        <v>20</v>
      </c>
      <c r="D7265" s="1">
        <v>80</v>
      </c>
    </row>
    <row r="7266" spans="1:4" x14ac:dyDescent="0.25">
      <c r="A7266" s="69">
        <v>44219</v>
      </c>
      <c r="B7266" s="62" t="s">
        <v>20</v>
      </c>
      <c r="C7266" s="80" t="s">
        <v>366</v>
      </c>
      <c r="D7266" s="1">
        <v>2</v>
      </c>
    </row>
    <row r="7267" spans="1:4" x14ac:dyDescent="0.25">
      <c r="A7267" s="69">
        <v>44219</v>
      </c>
      <c r="B7267" s="62" t="s">
        <v>20</v>
      </c>
      <c r="C7267" s="80" t="s">
        <v>652</v>
      </c>
      <c r="D7267" s="1">
        <v>1</v>
      </c>
    </row>
    <row r="7268" spans="1:4" x14ac:dyDescent="0.25">
      <c r="A7268" s="69">
        <v>44219</v>
      </c>
      <c r="B7268" s="62" t="s">
        <v>13</v>
      </c>
      <c r="C7268" s="80" t="s">
        <v>13</v>
      </c>
      <c r="D7268" s="1">
        <v>2</v>
      </c>
    </row>
    <row r="7269" spans="1:4" x14ac:dyDescent="0.25">
      <c r="A7269" s="69">
        <v>44219</v>
      </c>
      <c r="B7269" s="62" t="s">
        <v>13</v>
      </c>
      <c r="C7269" s="80" t="s">
        <v>223</v>
      </c>
      <c r="D7269" s="1">
        <v>2</v>
      </c>
    </row>
    <row r="7270" spans="1:4" x14ac:dyDescent="0.25">
      <c r="A7270" s="69">
        <v>44219</v>
      </c>
      <c r="B7270" s="62" t="s">
        <v>24</v>
      </c>
      <c r="C7270" s="80" t="s">
        <v>23</v>
      </c>
      <c r="D7270" s="1">
        <v>27</v>
      </c>
    </row>
    <row r="7271" spans="1:4" x14ac:dyDescent="0.25">
      <c r="A7271" s="69">
        <v>44219</v>
      </c>
      <c r="B7271" s="62" t="s">
        <v>24</v>
      </c>
      <c r="C7271" s="80" t="s">
        <v>24</v>
      </c>
      <c r="D7271" s="1">
        <v>6</v>
      </c>
    </row>
    <row r="7272" spans="1:4" x14ac:dyDescent="0.25">
      <c r="A7272" s="69">
        <v>44219</v>
      </c>
      <c r="B7272" s="62" t="s">
        <v>24</v>
      </c>
      <c r="C7272" s="80" t="s">
        <v>952</v>
      </c>
      <c r="D7272" s="1">
        <v>1</v>
      </c>
    </row>
    <row r="7273" spans="1:4" x14ac:dyDescent="0.25">
      <c r="A7273" s="69">
        <v>44219</v>
      </c>
      <c r="B7273" s="62" t="s">
        <v>24</v>
      </c>
      <c r="C7273" s="80" t="s">
        <v>657</v>
      </c>
      <c r="D7273" s="1">
        <v>1</v>
      </c>
    </row>
    <row r="7274" spans="1:4" x14ac:dyDescent="0.25">
      <c r="A7274" s="69">
        <v>44219</v>
      </c>
      <c r="B7274" s="62" t="s">
        <v>24</v>
      </c>
      <c r="C7274" s="80" t="s">
        <v>36</v>
      </c>
      <c r="D7274" s="1">
        <v>4</v>
      </c>
    </row>
    <row r="7275" spans="1:4" x14ac:dyDescent="0.25">
      <c r="A7275" s="69">
        <v>44219</v>
      </c>
      <c r="B7275" s="62" t="s">
        <v>47</v>
      </c>
      <c r="C7275" s="62" t="s">
        <v>47</v>
      </c>
      <c r="D7275" s="1">
        <v>7</v>
      </c>
    </row>
    <row r="7276" spans="1:4" x14ac:dyDescent="0.25">
      <c r="A7276" s="69">
        <v>44219</v>
      </c>
      <c r="B7276" s="62" t="s">
        <v>48</v>
      </c>
      <c r="C7276" s="62" t="s">
        <v>48</v>
      </c>
      <c r="D7276" s="1">
        <v>2</v>
      </c>
    </row>
    <row r="7277" spans="1:4" x14ac:dyDescent="0.25">
      <c r="A7277" s="69">
        <v>44219</v>
      </c>
      <c r="B7277" s="62" t="s">
        <v>7</v>
      </c>
      <c r="C7277" s="80" t="s">
        <v>116</v>
      </c>
      <c r="D7277" s="1">
        <v>1</v>
      </c>
    </row>
    <row r="7278" spans="1:4" x14ac:dyDescent="0.25">
      <c r="A7278" s="69">
        <v>44219</v>
      </c>
      <c r="B7278" s="62" t="s">
        <v>7</v>
      </c>
      <c r="C7278" s="80" t="s">
        <v>7</v>
      </c>
      <c r="D7278" s="1">
        <v>10</v>
      </c>
    </row>
    <row r="7279" spans="1:4" x14ac:dyDescent="0.25">
      <c r="A7279" s="69">
        <v>44219</v>
      </c>
      <c r="B7279" s="62" t="s">
        <v>9</v>
      </c>
      <c r="C7279" s="62" t="s">
        <v>9</v>
      </c>
      <c r="D7279" s="1">
        <v>51</v>
      </c>
    </row>
    <row r="7280" spans="1:4" x14ac:dyDescent="0.25">
      <c r="A7280" s="69">
        <v>44219</v>
      </c>
      <c r="B7280" s="62" t="s">
        <v>9</v>
      </c>
      <c r="C7280" s="80" t="s">
        <v>17</v>
      </c>
      <c r="D7280" s="1">
        <v>3</v>
      </c>
    </row>
    <row r="7281" spans="1:4" x14ac:dyDescent="0.25">
      <c r="A7281" s="69">
        <v>44219</v>
      </c>
      <c r="B7281" s="62" t="s">
        <v>9</v>
      </c>
      <c r="C7281" s="80" t="s">
        <v>149</v>
      </c>
      <c r="D7281" s="1">
        <v>1</v>
      </c>
    </row>
    <row r="7282" spans="1:4" x14ac:dyDescent="0.25">
      <c r="A7282" s="69">
        <v>44219</v>
      </c>
      <c r="B7282" s="62" t="s">
        <v>9</v>
      </c>
      <c r="C7282" s="80" t="s">
        <v>145</v>
      </c>
      <c r="D7282" s="1">
        <v>3</v>
      </c>
    </row>
    <row r="7283" spans="1:4" x14ac:dyDescent="0.25">
      <c r="A7283" s="69">
        <v>44219</v>
      </c>
      <c r="B7283" s="62" t="s">
        <v>15</v>
      </c>
      <c r="C7283" s="80" t="s">
        <v>61</v>
      </c>
      <c r="D7283" s="1">
        <v>3</v>
      </c>
    </row>
    <row r="7284" spans="1:4" x14ac:dyDescent="0.25">
      <c r="A7284" s="69">
        <v>44219</v>
      </c>
      <c r="B7284" s="62" t="s">
        <v>11</v>
      </c>
      <c r="C7284" s="80" t="s">
        <v>11</v>
      </c>
      <c r="D7284" s="1">
        <v>9</v>
      </c>
    </row>
    <row r="7285" spans="1:4" x14ac:dyDescent="0.25">
      <c r="A7285" s="69">
        <v>44219</v>
      </c>
      <c r="B7285" s="62" t="s">
        <v>11</v>
      </c>
      <c r="C7285" s="80" t="s">
        <v>856</v>
      </c>
      <c r="D7285" s="1">
        <v>2</v>
      </c>
    </row>
    <row r="7286" spans="1:4" x14ac:dyDescent="0.25">
      <c r="A7286" s="69">
        <v>44219</v>
      </c>
      <c r="B7286" s="62" t="s">
        <v>12</v>
      </c>
      <c r="C7286" s="80" t="s">
        <v>117</v>
      </c>
      <c r="D7286" s="1">
        <v>2</v>
      </c>
    </row>
    <row r="7287" spans="1:4" x14ac:dyDescent="0.25">
      <c r="A7287" s="69">
        <v>44219</v>
      </c>
      <c r="B7287" s="62" t="s">
        <v>12</v>
      </c>
      <c r="C7287" s="80" t="s">
        <v>12</v>
      </c>
      <c r="D7287" s="1">
        <v>12</v>
      </c>
    </row>
    <row r="7288" spans="1:4" x14ac:dyDescent="0.25">
      <c r="A7288" s="69">
        <v>44219</v>
      </c>
      <c r="B7288" s="62" t="s">
        <v>8</v>
      </c>
      <c r="C7288" s="80" t="s">
        <v>59</v>
      </c>
      <c r="D7288" s="1">
        <v>4</v>
      </c>
    </row>
    <row r="7289" spans="1:4" x14ac:dyDescent="0.25">
      <c r="A7289" s="69">
        <v>44219</v>
      </c>
      <c r="B7289" s="62" t="s">
        <v>8</v>
      </c>
      <c r="C7289" s="80" t="s">
        <v>142</v>
      </c>
      <c r="D7289" s="1">
        <v>6</v>
      </c>
    </row>
    <row r="7290" spans="1:4" x14ac:dyDescent="0.25">
      <c r="A7290" s="69">
        <v>44219</v>
      </c>
      <c r="B7290" s="62" t="s">
        <v>8</v>
      </c>
      <c r="C7290" s="80" t="s">
        <v>134</v>
      </c>
      <c r="D7290" s="1">
        <v>1</v>
      </c>
    </row>
    <row r="7291" spans="1:4" x14ac:dyDescent="0.25">
      <c r="A7291" s="69">
        <v>44219</v>
      </c>
      <c r="B7291" s="62" t="s">
        <v>8</v>
      </c>
      <c r="C7291" s="80" t="s">
        <v>205</v>
      </c>
      <c r="D7291" s="1">
        <v>1</v>
      </c>
    </row>
    <row r="7292" spans="1:4" x14ac:dyDescent="0.25">
      <c r="A7292" s="69">
        <v>44219</v>
      </c>
      <c r="B7292" s="62" t="s">
        <v>8</v>
      </c>
      <c r="C7292" s="80" t="s">
        <v>8</v>
      </c>
      <c r="D7292" s="1">
        <v>52</v>
      </c>
    </row>
    <row r="7293" spans="1:4" x14ac:dyDescent="0.25">
      <c r="A7293" s="69">
        <v>44219</v>
      </c>
      <c r="B7293" s="62" t="s">
        <v>8</v>
      </c>
      <c r="C7293" s="80" t="s">
        <v>187</v>
      </c>
      <c r="D7293" s="1">
        <v>1</v>
      </c>
    </row>
    <row r="7294" spans="1:4" x14ac:dyDescent="0.25">
      <c r="A7294" s="69">
        <v>44219</v>
      </c>
      <c r="B7294" s="62" t="s">
        <v>8</v>
      </c>
      <c r="C7294" s="80" t="s">
        <v>112</v>
      </c>
      <c r="D7294" s="1">
        <v>3</v>
      </c>
    </row>
    <row r="7295" spans="1:4" x14ac:dyDescent="0.25">
      <c r="A7295" s="69">
        <v>44219</v>
      </c>
      <c r="B7295" s="62" t="s">
        <v>49</v>
      </c>
      <c r="C7295" s="80" t="s">
        <v>215</v>
      </c>
      <c r="D7295" s="1">
        <v>5</v>
      </c>
    </row>
    <row r="7296" spans="1:4" x14ac:dyDescent="0.25">
      <c r="A7296" s="69">
        <v>44219</v>
      </c>
      <c r="B7296" s="62" t="s">
        <v>49</v>
      </c>
      <c r="C7296" s="62" t="s">
        <v>49</v>
      </c>
      <c r="D7296" s="1">
        <v>5</v>
      </c>
    </row>
    <row r="7297" spans="1:4" x14ac:dyDescent="0.25">
      <c r="A7297" s="69">
        <v>44219</v>
      </c>
      <c r="B7297" s="62" t="s">
        <v>50</v>
      </c>
      <c r="C7297" s="80" t="s">
        <v>614</v>
      </c>
      <c r="D7297" s="1">
        <v>2</v>
      </c>
    </row>
    <row r="7298" spans="1:4" x14ac:dyDescent="0.25">
      <c r="A7298" s="69">
        <v>44219</v>
      </c>
      <c r="B7298" s="62" t="s">
        <v>50</v>
      </c>
      <c r="C7298" s="80" t="s">
        <v>232</v>
      </c>
      <c r="D7298" s="1">
        <v>4</v>
      </c>
    </row>
    <row r="7299" spans="1:4" x14ac:dyDescent="0.25">
      <c r="A7299" s="69">
        <v>44219</v>
      </c>
      <c r="B7299" s="62" t="s">
        <v>50</v>
      </c>
      <c r="C7299" s="80" t="s">
        <v>368</v>
      </c>
      <c r="D7299" s="1">
        <v>3</v>
      </c>
    </row>
    <row r="7300" spans="1:4" x14ac:dyDescent="0.25">
      <c r="A7300" s="69">
        <v>44219</v>
      </c>
      <c r="B7300" s="62" t="s">
        <v>27</v>
      </c>
      <c r="C7300" s="80" t="s">
        <v>141</v>
      </c>
      <c r="D7300" s="1">
        <v>5</v>
      </c>
    </row>
    <row r="7301" spans="1:4" x14ac:dyDescent="0.25">
      <c r="A7301" s="239">
        <v>44219</v>
      </c>
      <c r="B7301" s="240" t="s">
        <v>27</v>
      </c>
      <c r="C7301" s="80" t="s">
        <v>235</v>
      </c>
      <c r="D7301" s="1">
        <v>1</v>
      </c>
    </row>
    <row r="7302" spans="1:4" x14ac:dyDescent="0.25">
      <c r="A7302" s="69">
        <v>44219</v>
      </c>
      <c r="B7302" s="62" t="s">
        <v>27</v>
      </c>
      <c r="C7302" s="75" t="s">
        <v>43</v>
      </c>
      <c r="D7302" s="16">
        <v>37</v>
      </c>
    </row>
    <row r="7303" spans="1:4" x14ac:dyDescent="0.25">
      <c r="A7303" s="69">
        <v>44219</v>
      </c>
      <c r="B7303" s="62" t="s">
        <v>27</v>
      </c>
      <c r="C7303" s="75" t="s">
        <v>353</v>
      </c>
      <c r="D7303" s="16">
        <v>1</v>
      </c>
    </row>
    <row r="7304" spans="1:4" x14ac:dyDescent="0.25">
      <c r="A7304" s="69">
        <v>44219</v>
      </c>
      <c r="B7304" s="62" t="s">
        <v>27</v>
      </c>
      <c r="C7304" s="75" t="s">
        <v>956</v>
      </c>
      <c r="D7304" s="16">
        <v>1</v>
      </c>
    </row>
    <row r="7305" spans="1:4" x14ac:dyDescent="0.25">
      <c r="A7305" s="69">
        <v>44219</v>
      </c>
      <c r="B7305" s="62" t="s">
        <v>27</v>
      </c>
      <c r="C7305" s="75" t="s">
        <v>622</v>
      </c>
      <c r="D7305" s="16">
        <v>1</v>
      </c>
    </row>
    <row r="7306" spans="1:4" x14ac:dyDescent="0.25">
      <c r="A7306" s="69">
        <v>44219</v>
      </c>
      <c r="B7306" s="62" t="s">
        <v>27</v>
      </c>
      <c r="C7306" s="75" t="s">
        <v>711</v>
      </c>
      <c r="D7306" s="16">
        <v>1</v>
      </c>
    </row>
    <row r="7307" spans="1:4" x14ac:dyDescent="0.25">
      <c r="A7307" s="69">
        <v>44219</v>
      </c>
      <c r="B7307" s="62" t="s">
        <v>27</v>
      </c>
      <c r="C7307" s="75" t="s">
        <v>28</v>
      </c>
      <c r="D7307" s="16">
        <v>2</v>
      </c>
    </row>
    <row r="7308" spans="1:4" x14ac:dyDescent="0.25">
      <c r="A7308" s="69">
        <v>44219</v>
      </c>
      <c r="B7308" s="62" t="s">
        <v>51</v>
      </c>
      <c r="C7308" s="62" t="s">
        <v>51</v>
      </c>
      <c r="D7308" s="16">
        <v>4</v>
      </c>
    </row>
    <row r="7309" spans="1:4" x14ac:dyDescent="0.25">
      <c r="A7309" s="69">
        <v>44219</v>
      </c>
      <c r="B7309" s="62" t="s">
        <v>10</v>
      </c>
      <c r="C7309" s="62" t="s">
        <v>10</v>
      </c>
      <c r="D7309" s="16">
        <v>10</v>
      </c>
    </row>
    <row r="7310" spans="1:4" x14ac:dyDescent="0.25">
      <c r="A7310" s="69">
        <v>44219</v>
      </c>
      <c r="B7310" s="62" t="s">
        <v>1047</v>
      </c>
      <c r="C7310" s="62" t="s">
        <v>1047</v>
      </c>
      <c r="D7310" s="16">
        <v>9</v>
      </c>
    </row>
    <row r="7311" spans="1:4" x14ac:dyDescent="0.25">
      <c r="A7311" s="69">
        <v>44219</v>
      </c>
      <c r="B7311" s="62" t="s">
        <v>1048</v>
      </c>
      <c r="C7311" s="62" t="s">
        <v>1048</v>
      </c>
      <c r="D7311" s="16">
        <v>4</v>
      </c>
    </row>
    <row r="7312" spans="1:4" x14ac:dyDescent="0.25">
      <c r="A7312" s="69">
        <v>44220</v>
      </c>
      <c r="B7312" s="62" t="s">
        <v>14</v>
      </c>
      <c r="C7312" s="62" t="s">
        <v>14</v>
      </c>
      <c r="D7312" s="16">
        <v>0</v>
      </c>
    </row>
    <row r="7313" spans="1:4" x14ac:dyDescent="0.25">
      <c r="A7313" s="69">
        <v>44220</v>
      </c>
      <c r="B7313" s="62" t="s">
        <v>20</v>
      </c>
      <c r="C7313" s="62" t="s">
        <v>20</v>
      </c>
      <c r="D7313" s="16">
        <v>0</v>
      </c>
    </row>
    <row r="7314" spans="1:4" x14ac:dyDescent="0.25">
      <c r="A7314" s="69">
        <v>44220</v>
      </c>
      <c r="B7314" s="62" t="s">
        <v>13</v>
      </c>
      <c r="C7314" s="62" t="s">
        <v>13</v>
      </c>
      <c r="D7314" s="16">
        <v>0</v>
      </c>
    </row>
    <row r="7315" spans="1:4" x14ac:dyDescent="0.25">
      <c r="A7315" s="69">
        <v>44220</v>
      </c>
      <c r="B7315" s="62" t="s">
        <v>24</v>
      </c>
      <c r="C7315" s="62" t="s">
        <v>24</v>
      </c>
      <c r="D7315" s="16">
        <v>0</v>
      </c>
    </row>
    <row r="7316" spans="1:4" x14ac:dyDescent="0.25">
      <c r="A7316" s="69">
        <v>44220</v>
      </c>
      <c r="B7316" s="62" t="s">
        <v>47</v>
      </c>
      <c r="C7316" s="62" t="s">
        <v>47</v>
      </c>
      <c r="D7316" s="16">
        <v>0</v>
      </c>
    </row>
    <row r="7317" spans="1:4" x14ac:dyDescent="0.25">
      <c r="A7317" s="69">
        <v>44220</v>
      </c>
      <c r="B7317" s="62" t="s">
        <v>48</v>
      </c>
      <c r="C7317" s="62" t="s">
        <v>48</v>
      </c>
      <c r="D7317" s="16">
        <v>0</v>
      </c>
    </row>
    <row r="7318" spans="1:4" x14ac:dyDescent="0.25">
      <c r="A7318" s="69">
        <v>44220</v>
      </c>
      <c r="B7318" s="62" t="s">
        <v>7</v>
      </c>
      <c r="C7318" s="62" t="s">
        <v>7</v>
      </c>
      <c r="D7318" s="16">
        <v>0</v>
      </c>
    </row>
    <row r="7319" spans="1:4" x14ac:dyDescent="0.25">
      <c r="A7319" s="69">
        <v>44220</v>
      </c>
      <c r="B7319" s="62" t="s">
        <v>9</v>
      </c>
      <c r="C7319" s="62" t="s">
        <v>9</v>
      </c>
      <c r="D7319" s="16">
        <v>0</v>
      </c>
    </row>
    <row r="7320" spans="1:4" x14ac:dyDescent="0.25">
      <c r="A7320" s="69">
        <v>44220</v>
      </c>
      <c r="B7320" s="62" t="s">
        <v>15</v>
      </c>
      <c r="C7320" s="62" t="s">
        <v>15</v>
      </c>
      <c r="D7320" s="16">
        <v>0</v>
      </c>
    </row>
    <row r="7321" spans="1:4" x14ac:dyDescent="0.25">
      <c r="A7321" s="69">
        <v>44220</v>
      </c>
      <c r="B7321" s="62" t="s">
        <v>11</v>
      </c>
      <c r="C7321" s="62" t="s">
        <v>11</v>
      </c>
      <c r="D7321" s="16">
        <v>0</v>
      </c>
    </row>
    <row r="7322" spans="1:4" x14ac:dyDescent="0.25">
      <c r="A7322" s="69">
        <v>44220</v>
      </c>
      <c r="B7322" s="62" t="s">
        <v>12</v>
      </c>
      <c r="C7322" s="62" t="s">
        <v>12</v>
      </c>
      <c r="D7322" s="16">
        <v>0</v>
      </c>
    </row>
    <row r="7323" spans="1:4" x14ac:dyDescent="0.25">
      <c r="A7323" s="69">
        <v>44220</v>
      </c>
      <c r="B7323" s="62" t="s">
        <v>8</v>
      </c>
      <c r="C7323" s="62" t="s">
        <v>8</v>
      </c>
      <c r="D7323" s="16">
        <v>0</v>
      </c>
    </row>
    <row r="7324" spans="1:4" x14ac:dyDescent="0.25">
      <c r="A7324" s="69">
        <v>44220</v>
      </c>
      <c r="B7324" s="62" t="s">
        <v>49</v>
      </c>
      <c r="C7324" s="62" t="s">
        <v>49</v>
      </c>
      <c r="D7324" s="16">
        <v>0</v>
      </c>
    </row>
    <row r="7325" spans="1:4" x14ac:dyDescent="0.25">
      <c r="A7325" s="69">
        <v>44220</v>
      </c>
      <c r="B7325" s="62" t="s">
        <v>50</v>
      </c>
      <c r="C7325" s="62" t="s">
        <v>50</v>
      </c>
      <c r="D7325" s="16">
        <v>0</v>
      </c>
    </row>
    <row r="7326" spans="1:4" x14ac:dyDescent="0.25">
      <c r="A7326" s="69">
        <v>44220</v>
      </c>
      <c r="B7326" s="62" t="s">
        <v>27</v>
      </c>
      <c r="C7326" s="62" t="s">
        <v>27</v>
      </c>
      <c r="D7326" s="16">
        <v>0</v>
      </c>
    </row>
    <row r="7327" spans="1:4" x14ac:dyDescent="0.25">
      <c r="A7327" s="69">
        <v>44220</v>
      </c>
      <c r="B7327" s="62" t="s">
        <v>51</v>
      </c>
      <c r="C7327" s="62" t="s">
        <v>51</v>
      </c>
      <c r="D7327" s="16">
        <v>0</v>
      </c>
    </row>
    <row r="7328" spans="1:4" x14ac:dyDescent="0.25">
      <c r="A7328" s="69">
        <v>44220</v>
      </c>
      <c r="B7328" s="62" t="s">
        <v>10</v>
      </c>
      <c r="C7328" s="62" t="s">
        <v>10</v>
      </c>
      <c r="D7328" s="16">
        <v>0</v>
      </c>
    </row>
    <row r="7329" spans="1:4" x14ac:dyDescent="0.25">
      <c r="A7329" s="69">
        <v>44220</v>
      </c>
      <c r="B7329" s="62" t="s">
        <v>1047</v>
      </c>
      <c r="C7329" s="62" t="s">
        <v>1047</v>
      </c>
      <c r="D7329" s="16">
        <v>0</v>
      </c>
    </row>
    <row r="7330" spans="1:4" x14ac:dyDescent="0.25">
      <c r="A7330" s="69">
        <v>44220</v>
      </c>
      <c r="B7330" s="62" t="s">
        <v>1048</v>
      </c>
      <c r="C7330" s="62" t="s">
        <v>1048</v>
      </c>
      <c r="D7330" s="16">
        <v>0</v>
      </c>
    </row>
    <row r="7331" spans="1:4" x14ac:dyDescent="0.25">
      <c r="A7331" s="69">
        <v>44221</v>
      </c>
      <c r="B7331" s="62" t="s">
        <v>14</v>
      </c>
      <c r="C7331" s="62" t="s">
        <v>14</v>
      </c>
      <c r="D7331" s="16">
        <v>46</v>
      </c>
    </row>
    <row r="7332" spans="1:4" x14ac:dyDescent="0.25">
      <c r="A7332" s="69">
        <v>44221</v>
      </c>
      <c r="B7332" s="62" t="s">
        <v>14</v>
      </c>
      <c r="C7332" s="75" t="s">
        <v>16</v>
      </c>
      <c r="D7332" s="16">
        <v>21</v>
      </c>
    </row>
    <row r="7333" spans="1:4" x14ac:dyDescent="0.25">
      <c r="A7333" s="69">
        <v>44221</v>
      </c>
      <c r="B7333" s="62" t="s">
        <v>14</v>
      </c>
      <c r="C7333" s="75" t="s">
        <v>809</v>
      </c>
      <c r="D7333" s="16">
        <v>1</v>
      </c>
    </row>
    <row r="7334" spans="1:4" x14ac:dyDescent="0.25">
      <c r="A7334" s="69">
        <v>44221</v>
      </c>
      <c r="B7334" s="62" t="s">
        <v>14</v>
      </c>
      <c r="C7334" s="75" t="s">
        <v>86</v>
      </c>
      <c r="D7334" s="16">
        <v>5</v>
      </c>
    </row>
    <row r="7335" spans="1:4" x14ac:dyDescent="0.25">
      <c r="A7335" s="69">
        <v>44221</v>
      </c>
      <c r="B7335" s="62" t="s">
        <v>20</v>
      </c>
      <c r="C7335" s="75" t="s">
        <v>855</v>
      </c>
      <c r="D7335" s="16">
        <v>2</v>
      </c>
    </row>
    <row r="7336" spans="1:4" x14ac:dyDescent="0.25">
      <c r="A7336" s="69">
        <v>44221</v>
      </c>
      <c r="B7336" s="62" t="s">
        <v>20</v>
      </c>
      <c r="C7336" s="75" t="s">
        <v>20</v>
      </c>
      <c r="D7336" s="16">
        <v>74</v>
      </c>
    </row>
    <row r="7337" spans="1:4" x14ac:dyDescent="0.25">
      <c r="A7337" s="69">
        <v>44221</v>
      </c>
      <c r="B7337" s="62" t="s">
        <v>20</v>
      </c>
      <c r="C7337" s="75" t="s">
        <v>366</v>
      </c>
      <c r="D7337" s="16">
        <v>1</v>
      </c>
    </row>
    <row r="7338" spans="1:4" x14ac:dyDescent="0.25">
      <c r="A7338" s="69">
        <v>44221</v>
      </c>
      <c r="B7338" s="62" t="s">
        <v>20</v>
      </c>
      <c r="C7338" s="75" t="s">
        <v>652</v>
      </c>
      <c r="D7338" s="16">
        <v>1</v>
      </c>
    </row>
    <row r="7339" spans="1:4" x14ac:dyDescent="0.25">
      <c r="A7339" s="69">
        <v>44221</v>
      </c>
      <c r="B7339" s="62" t="s">
        <v>20</v>
      </c>
      <c r="C7339" s="75" t="s">
        <v>713</v>
      </c>
      <c r="D7339" s="16">
        <v>1</v>
      </c>
    </row>
    <row r="7340" spans="1:4" x14ac:dyDescent="0.25">
      <c r="A7340" s="69">
        <v>44221</v>
      </c>
      <c r="B7340" s="62" t="s">
        <v>13</v>
      </c>
      <c r="C7340" s="75" t="s">
        <v>13</v>
      </c>
      <c r="D7340" s="16">
        <v>4</v>
      </c>
    </row>
    <row r="7341" spans="1:4" x14ac:dyDescent="0.25">
      <c r="A7341" s="69">
        <v>44221</v>
      </c>
      <c r="B7341" s="62" t="s">
        <v>24</v>
      </c>
      <c r="C7341" s="75" t="s">
        <v>23</v>
      </c>
      <c r="D7341" s="16">
        <v>24</v>
      </c>
    </row>
    <row r="7342" spans="1:4" x14ac:dyDescent="0.25">
      <c r="A7342" s="69">
        <v>44221</v>
      </c>
      <c r="B7342" s="62" t="s">
        <v>24</v>
      </c>
      <c r="C7342" s="75" t="s">
        <v>952</v>
      </c>
      <c r="D7342" s="16">
        <v>2</v>
      </c>
    </row>
    <row r="7343" spans="1:4" x14ac:dyDescent="0.25">
      <c r="A7343" s="69">
        <v>44221</v>
      </c>
      <c r="B7343" s="62" t="s">
        <v>24</v>
      </c>
      <c r="C7343" s="75" t="s">
        <v>657</v>
      </c>
      <c r="D7343" s="16">
        <v>2</v>
      </c>
    </row>
    <row r="7344" spans="1:4" x14ac:dyDescent="0.25">
      <c r="A7344" s="69">
        <v>44221</v>
      </c>
      <c r="B7344" s="62" t="s">
        <v>24</v>
      </c>
      <c r="C7344" s="75" t="s">
        <v>36</v>
      </c>
      <c r="D7344" s="16">
        <v>2</v>
      </c>
    </row>
    <row r="7345" spans="1:4" x14ac:dyDescent="0.25">
      <c r="A7345" s="69">
        <v>44221</v>
      </c>
      <c r="B7345" s="62" t="s">
        <v>47</v>
      </c>
      <c r="C7345" s="62" t="s">
        <v>47</v>
      </c>
      <c r="D7345" s="16">
        <v>1</v>
      </c>
    </row>
    <row r="7346" spans="1:4" x14ac:dyDescent="0.25">
      <c r="A7346" s="69">
        <v>44221</v>
      </c>
      <c r="B7346" s="62" t="s">
        <v>48</v>
      </c>
      <c r="C7346" s="62" t="s">
        <v>48</v>
      </c>
      <c r="D7346" s="16">
        <v>0</v>
      </c>
    </row>
    <row r="7347" spans="1:4" x14ac:dyDescent="0.25">
      <c r="A7347" s="69">
        <v>44221</v>
      </c>
      <c r="B7347" s="62" t="s">
        <v>7</v>
      </c>
      <c r="C7347" s="75" t="s">
        <v>116</v>
      </c>
      <c r="D7347" s="16">
        <v>1</v>
      </c>
    </row>
    <row r="7348" spans="1:4" x14ac:dyDescent="0.25">
      <c r="A7348" s="69">
        <v>44221</v>
      </c>
      <c r="B7348" s="62" t="s">
        <v>7</v>
      </c>
      <c r="C7348" s="75" t="s">
        <v>7</v>
      </c>
      <c r="D7348" s="16">
        <v>10</v>
      </c>
    </row>
    <row r="7349" spans="1:4" x14ac:dyDescent="0.25">
      <c r="A7349" s="69">
        <v>44221</v>
      </c>
      <c r="B7349" s="62" t="s">
        <v>9</v>
      </c>
      <c r="C7349" s="75" t="s">
        <v>613</v>
      </c>
      <c r="D7349" s="16">
        <v>2</v>
      </c>
    </row>
    <row r="7350" spans="1:4" x14ac:dyDescent="0.25">
      <c r="A7350" s="69">
        <v>44221</v>
      </c>
      <c r="B7350" s="62" t="s">
        <v>9</v>
      </c>
      <c r="C7350" s="62" t="s">
        <v>9</v>
      </c>
      <c r="D7350" s="16">
        <v>60</v>
      </c>
    </row>
    <row r="7351" spans="1:4" x14ac:dyDescent="0.25">
      <c r="A7351" s="69">
        <v>44221</v>
      </c>
      <c r="B7351" s="62" t="s">
        <v>9</v>
      </c>
      <c r="C7351" s="75" t="s">
        <v>149</v>
      </c>
      <c r="D7351" s="16">
        <v>1</v>
      </c>
    </row>
    <row r="7352" spans="1:4" x14ac:dyDescent="0.25">
      <c r="A7352" s="69">
        <v>44221</v>
      </c>
      <c r="B7352" s="62" t="s">
        <v>9</v>
      </c>
      <c r="C7352" s="75" t="s">
        <v>145</v>
      </c>
      <c r="D7352" s="16">
        <v>5</v>
      </c>
    </row>
    <row r="7353" spans="1:4" x14ac:dyDescent="0.25">
      <c r="A7353" s="69">
        <v>44221</v>
      </c>
      <c r="B7353" s="62" t="s">
        <v>15</v>
      </c>
      <c r="C7353" s="75" t="s">
        <v>61</v>
      </c>
      <c r="D7353" s="16">
        <v>1</v>
      </c>
    </row>
    <row r="7354" spans="1:4" x14ac:dyDescent="0.25">
      <c r="A7354" s="69">
        <v>44221</v>
      </c>
      <c r="B7354" s="62" t="s">
        <v>11</v>
      </c>
      <c r="C7354" s="75" t="s">
        <v>336</v>
      </c>
      <c r="D7354" s="16">
        <v>3</v>
      </c>
    </row>
    <row r="7355" spans="1:4" x14ac:dyDescent="0.25">
      <c r="A7355" s="69">
        <v>44221</v>
      </c>
      <c r="B7355" s="62" t="s">
        <v>11</v>
      </c>
      <c r="C7355" s="75" t="s">
        <v>11</v>
      </c>
      <c r="D7355" s="16">
        <v>10</v>
      </c>
    </row>
    <row r="7356" spans="1:4" x14ac:dyDescent="0.25">
      <c r="A7356" s="69">
        <v>44221</v>
      </c>
      <c r="B7356" s="62" t="s">
        <v>11</v>
      </c>
      <c r="C7356" s="75" t="s">
        <v>135</v>
      </c>
      <c r="D7356" s="16">
        <v>7</v>
      </c>
    </row>
    <row r="7357" spans="1:4" x14ac:dyDescent="0.25">
      <c r="A7357" s="69">
        <v>44221</v>
      </c>
      <c r="B7357" s="62" t="s">
        <v>12</v>
      </c>
      <c r="C7357" s="75" t="s">
        <v>75</v>
      </c>
      <c r="D7357" s="16">
        <v>1</v>
      </c>
    </row>
    <row r="7358" spans="1:4" x14ac:dyDescent="0.25">
      <c r="A7358" s="69">
        <v>44221</v>
      </c>
      <c r="B7358" s="62" t="s">
        <v>12</v>
      </c>
      <c r="C7358" s="75" t="s">
        <v>12</v>
      </c>
      <c r="D7358" s="16">
        <v>1</v>
      </c>
    </row>
    <row r="7359" spans="1:4" x14ac:dyDescent="0.25">
      <c r="A7359" s="69">
        <v>44221</v>
      </c>
      <c r="B7359" s="62" t="s">
        <v>8</v>
      </c>
      <c r="C7359" s="75" t="s">
        <v>229</v>
      </c>
      <c r="D7359" s="16">
        <v>1</v>
      </c>
    </row>
    <row r="7360" spans="1:4" x14ac:dyDescent="0.25">
      <c r="A7360" s="69">
        <v>44221</v>
      </c>
      <c r="B7360" s="62" t="s">
        <v>8</v>
      </c>
      <c r="C7360" s="75" t="s">
        <v>59</v>
      </c>
      <c r="D7360" s="16">
        <v>4</v>
      </c>
    </row>
    <row r="7361" spans="1:4" x14ac:dyDescent="0.25">
      <c r="A7361" s="69">
        <v>44221</v>
      </c>
      <c r="B7361" s="62" t="s">
        <v>8</v>
      </c>
      <c r="C7361" s="75" t="s">
        <v>115</v>
      </c>
      <c r="D7361" s="16">
        <v>1</v>
      </c>
    </row>
    <row r="7362" spans="1:4" x14ac:dyDescent="0.25">
      <c r="A7362" s="69">
        <v>44221</v>
      </c>
      <c r="B7362" s="62" t="s">
        <v>8</v>
      </c>
      <c r="C7362" s="75" t="s">
        <v>142</v>
      </c>
      <c r="D7362" s="16">
        <v>2</v>
      </c>
    </row>
    <row r="7363" spans="1:4" x14ac:dyDescent="0.25">
      <c r="A7363" s="69">
        <v>44221</v>
      </c>
      <c r="B7363" s="62" t="s">
        <v>8</v>
      </c>
      <c r="C7363" s="75" t="s">
        <v>134</v>
      </c>
      <c r="D7363" s="16">
        <v>3</v>
      </c>
    </row>
    <row r="7364" spans="1:4" x14ac:dyDescent="0.25">
      <c r="A7364" s="69">
        <v>44221</v>
      </c>
      <c r="B7364" s="62" t="s">
        <v>8</v>
      </c>
      <c r="C7364" s="75" t="s">
        <v>205</v>
      </c>
      <c r="D7364" s="16">
        <v>2</v>
      </c>
    </row>
    <row r="7365" spans="1:4" x14ac:dyDescent="0.25">
      <c r="A7365" s="69">
        <v>44221</v>
      </c>
      <c r="B7365" s="62" t="s">
        <v>8</v>
      </c>
      <c r="C7365" s="75" t="s">
        <v>40</v>
      </c>
      <c r="D7365" s="16">
        <v>2</v>
      </c>
    </row>
    <row r="7366" spans="1:4" x14ac:dyDescent="0.25">
      <c r="A7366" s="69">
        <v>44221</v>
      </c>
      <c r="B7366" s="62" t="s">
        <v>8</v>
      </c>
      <c r="C7366" s="75" t="s">
        <v>8</v>
      </c>
      <c r="D7366" s="16">
        <v>56</v>
      </c>
    </row>
    <row r="7367" spans="1:4" x14ac:dyDescent="0.25">
      <c r="A7367" s="69">
        <v>44221</v>
      </c>
      <c r="B7367" s="62" t="s">
        <v>8</v>
      </c>
      <c r="C7367" s="75" t="s">
        <v>31</v>
      </c>
      <c r="D7367" s="16">
        <v>3</v>
      </c>
    </row>
    <row r="7368" spans="1:4" x14ac:dyDescent="0.25">
      <c r="A7368" s="69">
        <v>44221</v>
      </c>
      <c r="B7368" s="62" t="s">
        <v>8</v>
      </c>
      <c r="C7368" s="75" t="s">
        <v>112</v>
      </c>
      <c r="D7368" s="16">
        <v>9</v>
      </c>
    </row>
    <row r="7369" spans="1:4" x14ac:dyDescent="0.25">
      <c r="A7369" s="69">
        <v>44221</v>
      </c>
      <c r="B7369" s="62" t="s">
        <v>49</v>
      </c>
      <c r="C7369" s="75" t="s">
        <v>215</v>
      </c>
      <c r="D7369" s="16">
        <v>4</v>
      </c>
    </row>
    <row r="7370" spans="1:4" x14ac:dyDescent="0.25">
      <c r="A7370" s="69">
        <v>44221</v>
      </c>
      <c r="B7370" s="62" t="s">
        <v>49</v>
      </c>
      <c r="C7370" s="75" t="s">
        <v>49</v>
      </c>
      <c r="D7370" s="16">
        <v>6</v>
      </c>
    </row>
    <row r="7371" spans="1:4" x14ac:dyDescent="0.25">
      <c r="A7371" s="69">
        <v>44221</v>
      </c>
      <c r="B7371" s="62" t="s">
        <v>50</v>
      </c>
      <c r="C7371" s="75" t="s">
        <v>368</v>
      </c>
      <c r="D7371" s="16">
        <v>4</v>
      </c>
    </row>
    <row r="7372" spans="1:4" x14ac:dyDescent="0.25">
      <c r="A7372" s="69">
        <v>44221</v>
      </c>
      <c r="B7372" s="62" t="s">
        <v>27</v>
      </c>
      <c r="C7372" s="75" t="s">
        <v>141</v>
      </c>
      <c r="D7372" s="16">
        <v>10</v>
      </c>
    </row>
    <row r="7373" spans="1:4" x14ac:dyDescent="0.25">
      <c r="A7373" s="69">
        <v>44221</v>
      </c>
      <c r="B7373" s="62" t="s">
        <v>27</v>
      </c>
      <c r="C7373" s="75" t="s">
        <v>43</v>
      </c>
      <c r="D7373" s="16">
        <v>12</v>
      </c>
    </row>
    <row r="7374" spans="1:4" x14ac:dyDescent="0.25">
      <c r="A7374" s="69">
        <v>44221</v>
      </c>
      <c r="B7374" s="62" t="s">
        <v>51</v>
      </c>
      <c r="C7374" s="62" t="s">
        <v>51</v>
      </c>
      <c r="D7374" s="16">
        <v>7</v>
      </c>
    </row>
    <row r="7375" spans="1:4" x14ac:dyDescent="0.25">
      <c r="A7375" s="69">
        <v>44221</v>
      </c>
      <c r="B7375" s="62" t="s">
        <v>10</v>
      </c>
      <c r="C7375" s="62" t="s">
        <v>10</v>
      </c>
      <c r="D7375" s="16">
        <v>0</v>
      </c>
    </row>
    <row r="7376" spans="1:4" x14ac:dyDescent="0.25">
      <c r="A7376" s="69">
        <v>44221</v>
      </c>
      <c r="B7376" s="62" t="s">
        <v>1047</v>
      </c>
      <c r="C7376" s="62" t="s">
        <v>1047</v>
      </c>
      <c r="D7376" s="16">
        <v>6</v>
      </c>
    </row>
    <row r="7377" spans="1:4" x14ac:dyDescent="0.25">
      <c r="A7377" s="69">
        <v>44221</v>
      </c>
      <c r="B7377" s="62" t="s">
        <v>1048</v>
      </c>
      <c r="C7377" s="62" t="s">
        <v>1048</v>
      </c>
      <c r="D7377" s="16">
        <v>1</v>
      </c>
    </row>
    <row r="7378" spans="1:4" x14ac:dyDescent="0.25">
      <c r="A7378" s="69">
        <v>44222</v>
      </c>
      <c r="B7378" s="62" t="s">
        <v>14</v>
      </c>
      <c r="C7378" s="75" t="s">
        <v>14</v>
      </c>
      <c r="D7378" s="16">
        <v>26</v>
      </c>
    </row>
    <row r="7379" spans="1:4" x14ac:dyDescent="0.25">
      <c r="A7379" s="69">
        <v>44222</v>
      </c>
      <c r="B7379" s="62" t="s">
        <v>14</v>
      </c>
      <c r="C7379" s="75" t="s">
        <v>16</v>
      </c>
      <c r="D7379" s="16">
        <v>16</v>
      </c>
    </row>
    <row r="7380" spans="1:4" x14ac:dyDescent="0.25">
      <c r="A7380" s="69">
        <v>44222</v>
      </c>
      <c r="B7380" s="62" t="s">
        <v>14</v>
      </c>
      <c r="C7380" s="75" t="s">
        <v>86</v>
      </c>
      <c r="D7380" s="16">
        <v>4</v>
      </c>
    </row>
    <row r="7381" spans="1:4" x14ac:dyDescent="0.25">
      <c r="A7381" s="69">
        <v>44222</v>
      </c>
      <c r="B7381" s="62" t="s">
        <v>20</v>
      </c>
      <c r="C7381" s="75" t="s">
        <v>20</v>
      </c>
      <c r="D7381" s="16">
        <v>66</v>
      </c>
    </row>
    <row r="7382" spans="1:4" x14ac:dyDescent="0.25">
      <c r="A7382" s="69">
        <v>44222</v>
      </c>
      <c r="B7382" s="62" t="s">
        <v>20</v>
      </c>
      <c r="C7382" s="75" t="s">
        <v>680</v>
      </c>
      <c r="D7382" s="16">
        <v>3</v>
      </c>
    </row>
    <row r="7383" spans="1:4" x14ac:dyDescent="0.25">
      <c r="A7383" s="69">
        <v>44222</v>
      </c>
      <c r="B7383" s="62" t="s">
        <v>20</v>
      </c>
      <c r="C7383" s="75" t="s">
        <v>652</v>
      </c>
      <c r="D7383" s="16">
        <v>2</v>
      </c>
    </row>
    <row r="7384" spans="1:4" x14ac:dyDescent="0.25">
      <c r="A7384" s="69">
        <v>44222</v>
      </c>
      <c r="B7384" s="62" t="s">
        <v>13</v>
      </c>
      <c r="C7384" s="75" t="s">
        <v>225</v>
      </c>
      <c r="D7384" s="16">
        <v>1</v>
      </c>
    </row>
    <row r="7385" spans="1:4" x14ac:dyDescent="0.25">
      <c r="A7385" s="69">
        <v>44222</v>
      </c>
      <c r="B7385" s="62" t="s">
        <v>13</v>
      </c>
      <c r="C7385" s="75" t="s">
        <v>13</v>
      </c>
      <c r="D7385" s="16">
        <v>1</v>
      </c>
    </row>
    <row r="7386" spans="1:4" x14ac:dyDescent="0.25">
      <c r="A7386" s="69">
        <v>44222</v>
      </c>
      <c r="B7386" s="62" t="s">
        <v>13</v>
      </c>
      <c r="C7386" s="75" t="s">
        <v>1056</v>
      </c>
      <c r="D7386" s="16">
        <v>1</v>
      </c>
    </row>
    <row r="7387" spans="1:4" x14ac:dyDescent="0.25">
      <c r="A7387" s="69">
        <v>44222</v>
      </c>
      <c r="B7387" s="62" t="s">
        <v>13</v>
      </c>
      <c r="C7387" s="75" t="s">
        <v>223</v>
      </c>
      <c r="D7387" s="16">
        <v>1</v>
      </c>
    </row>
    <row r="7388" spans="1:4" x14ac:dyDescent="0.25">
      <c r="A7388" s="69">
        <v>44222</v>
      </c>
      <c r="B7388" s="62" t="s">
        <v>24</v>
      </c>
      <c r="C7388" s="75" t="s">
        <v>23</v>
      </c>
      <c r="D7388" s="16">
        <v>23</v>
      </c>
    </row>
    <row r="7389" spans="1:4" x14ac:dyDescent="0.25">
      <c r="A7389" s="69">
        <v>44222</v>
      </c>
      <c r="B7389" s="62" t="s">
        <v>24</v>
      </c>
      <c r="C7389" s="75" t="s">
        <v>952</v>
      </c>
      <c r="D7389" s="16">
        <v>1</v>
      </c>
    </row>
    <row r="7390" spans="1:4" x14ac:dyDescent="0.25">
      <c r="A7390" s="69">
        <v>44222</v>
      </c>
      <c r="B7390" s="62" t="s">
        <v>24</v>
      </c>
      <c r="C7390" s="75" t="s">
        <v>765</v>
      </c>
      <c r="D7390" s="16">
        <v>10</v>
      </c>
    </row>
    <row r="7391" spans="1:4" x14ac:dyDescent="0.25">
      <c r="A7391" s="69">
        <v>44222</v>
      </c>
      <c r="B7391" s="62" t="s">
        <v>24</v>
      </c>
      <c r="C7391" s="75" t="s">
        <v>36</v>
      </c>
      <c r="D7391" s="16">
        <v>1</v>
      </c>
    </row>
    <row r="7392" spans="1:4" x14ac:dyDescent="0.25">
      <c r="A7392" s="69">
        <v>44222</v>
      </c>
      <c r="B7392" s="62" t="s">
        <v>47</v>
      </c>
      <c r="C7392" s="75" t="s">
        <v>47</v>
      </c>
      <c r="D7392" s="16">
        <v>4</v>
      </c>
    </row>
    <row r="7393" spans="1:4" x14ac:dyDescent="0.25">
      <c r="A7393" s="69">
        <v>44222</v>
      </c>
      <c r="B7393" s="62" t="s">
        <v>48</v>
      </c>
      <c r="C7393" s="75" t="s">
        <v>48</v>
      </c>
      <c r="D7393" s="16">
        <v>8</v>
      </c>
    </row>
    <row r="7394" spans="1:4" x14ac:dyDescent="0.25">
      <c r="A7394" s="69">
        <v>44222</v>
      </c>
      <c r="B7394" s="62" t="s">
        <v>7</v>
      </c>
      <c r="C7394" s="62" t="s">
        <v>7</v>
      </c>
      <c r="D7394" s="16">
        <v>3</v>
      </c>
    </row>
    <row r="7395" spans="1:4" x14ac:dyDescent="0.25">
      <c r="A7395" s="69">
        <v>44222</v>
      </c>
      <c r="B7395" s="62" t="s">
        <v>9</v>
      </c>
      <c r="C7395" s="75" t="s">
        <v>613</v>
      </c>
      <c r="D7395" s="16">
        <v>1</v>
      </c>
    </row>
    <row r="7396" spans="1:4" x14ac:dyDescent="0.25">
      <c r="A7396" s="69">
        <v>44222</v>
      </c>
      <c r="B7396" s="62" t="s">
        <v>9</v>
      </c>
      <c r="C7396" s="62" t="s">
        <v>9</v>
      </c>
      <c r="D7396" s="16">
        <v>98</v>
      </c>
    </row>
    <row r="7397" spans="1:4" x14ac:dyDescent="0.25">
      <c r="A7397" s="69">
        <v>44222</v>
      </c>
      <c r="B7397" s="62" t="s">
        <v>9</v>
      </c>
      <c r="C7397" s="75" t="s">
        <v>17</v>
      </c>
      <c r="D7397" s="16">
        <v>1</v>
      </c>
    </row>
    <row r="7398" spans="1:4" x14ac:dyDescent="0.25">
      <c r="A7398" s="69">
        <v>44222</v>
      </c>
      <c r="B7398" s="62" t="s">
        <v>9</v>
      </c>
      <c r="C7398" s="75" t="s">
        <v>149</v>
      </c>
      <c r="D7398" s="16">
        <v>5</v>
      </c>
    </row>
    <row r="7399" spans="1:4" x14ac:dyDescent="0.25">
      <c r="A7399" s="69">
        <v>44222</v>
      </c>
      <c r="B7399" s="62" t="s">
        <v>9</v>
      </c>
      <c r="C7399" s="75" t="s">
        <v>145</v>
      </c>
      <c r="D7399" s="16">
        <v>1</v>
      </c>
    </row>
    <row r="7400" spans="1:4" x14ac:dyDescent="0.25">
      <c r="A7400" s="69">
        <v>44222</v>
      </c>
      <c r="B7400" s="62" t="s">
        <v>15</v>
      </c>
      <c r="C7400" s="75" t="s">
        <v>61</v>
      </c>
      <c r="D7400" s="16">
        <v>1</v>
      </c>
    </row>
    <row r="7401" spans="1:4" x14ac:dyDescent="0.25">
      <c r="A7401" s="69">
        <v>44222</v>
      </c>
      <c r="B7401" s="62" t="s">
        <v>11</v>
      </c>
      <c r="C7401" s="75" t="s">
        <v>11</v>
      </c>
      <c r="D7401" s="16">
        <v>23</v>
      </c>
    </row>
    <row r="7402" spans="1:4" x14ac:dyDescent="0.25">
      <c r="A7402" s="69">
        <v>44222</v>
      </c>
      <c r="B7402" s="62" t="s">
        <v>12</v>
      </c>
      <c r="C7402" s="75" t="s">
        <v>12</v>
      </c>
      <c r="D7402" s="16">
        <v>5</v>
      </c>
    </row>
    <row r="7403" spans="1:4" x14ac:dyDescent="0.25">
      <c r="A7403" s="69">
        <v>44222</v>
      </c>
      <c r="B7403" s="62" t="s">
        <v>8</v>
      </c>
      <c r="C7403" s="75" t="s">
        <v>229</v>
      </c>
      <c r="D7403" s="16">
        <v>1</v>
      </c>
    </row>
    <row r="7404" spans="1:4" x14ac:dyDescent="0.25">
      <c r="A7404" s="69">
        <v>44222</v>
      </c>
      <c r="B7404" s="62" t="s">
        <v>8</v>
      </c>
      <c r="C7404" s="75" t="s">
        <v>326</v>
      </c>
      <c r="D7404" s="16">
        <v>1</v>
      </c>
    </row>
    <row r="7405" spans="1:4" x14ac:dyDescent="0.25">
      <c r="A7405" s="69">
        <v>44222</v>
      </c>
      <c r="B7405" s="62" t="s">
        <v>8</v>
      </c>
      <c r="C7405" s="75" t="s">
        <v>59</v>
      </c>
      <c r="D7405" s="16">
        <v>2</v>
      </c>
    </row>
    <row r="7406" spans="1:4" x14ac:dyDescent="0.25">
      <c r="A7406" s="69">
        <v>44222</v>
      </c>
      <c r="B7406" s="62" t="s">
        <v>8</v>
      </c>
      <c r="C7406" s="75" t="s">
        <v>205</v>
      </c>
      <c r="D7406" s="16">
        <v>2</v>
      </c>
    </row>
    <row r="7407" spans="1:4" x14ac:dyDescent="0.25">
      <c r="A7407" s="69">
        <v>44222</v>
      </c>
      <c r="B7407" s="62" t="s">
        <v>8</v>
      </c>
      <c r="C7407" s="75" t="s">
        <v>8</v>
      </c>
      <c r="D7407" s="16">
        <v>40</v>
      </c>
    </row>
    <row r="7408" spans="1:4" x14ac:dyDescent="0.25">
      <c r="A7408" s="69">
        <v>44222</v>
      </c>
      <c r="B7408" s="62" t="s">
        <v>8</v>
      </c>
      <c r="C7408" s="75" t="s">
        <v>31</v>
      </c>
      <c r="D7408" s="16">
        <v>2</v>
      </c>
    </row>
    <row r="7409" spans="1:4" x14ac:dyDescent="0.25">
      <c r="A7409" s="69">
        <v>44222</v>
      </c>
      <c r="B7409" s="62" t="s">
        <v>8</v>
      </c>
      <c r="C7409" s="75" t="s">
        <v>112</v>
      </c>
      <c r="D7409" s="16">
        <v>1</v>
      </c>
    </row>
    <row r="7410" spans="1:4" x14ac:dyDescent="0.25">
      <c r="A7410" s="69">
        <v>44222</v>
      </c>
      <c r="B7410" s="62" t="s">
        <v>8</v>
      </c>
      <c r="C7410" s="75" t="s">
        <v>1065</v>
      </c>
      <c r="D7410" s="16">
        <v>1</v>
      </c>
    </row>
    <row r="7411" spans="1:4" x14ac:dyDescent="0.25">
      <c r="A7411" s="69">
        <v>44222</v>
      </c>
      <c r="B7411" s="62" t="s">
        <v>49</v>
      </c>
      <c r="C7411" s="75" t="s">
        <v>215</v>
      </c>
      <c r="D7411" s="16">
        <v>5</v>
      </c>
    </row>
    <row r="7412" spans="1:4" x14ac:dyDescent="0.25">
      <c r="A7412" s="69">
        <v>44222</v>
      </c>
      <c r="B7412" s="62" t="s">
        <v>49</v>
      </c>
      <c r="C7412" s="75" t="s">
        <v>49</v>
      </c>
      <c r="D7412" s="16">
        <v>31</v>
      </c>
    </row>
    <row r="7413" spans="1:4" x14ac:dyDescent="0.25">
      <c r="A7413" s="69">
        <v>44222</v>
      </c>
      <c r="B7413" s="62" t="s">
        <v>50</v>
      </c>
      <c r="C7413" s="75" t="s">
        <v>1066</v>
      </c>
      <c r="D7413" s="16">
        <v>1</v>
      </c>
    </row>
    <row r="7414" spans="1:4" x14ac:dyDescent="0.25">
      <c r="A7414" s="69">
        <v>44222</v>
      </c>
      <c r="B7414" s="62" t="s">
        <v>50</v>
      </c>
      <c r="C7414" s="75" t="s">
        <v>232</v>
      </c>
      <c r="D7414" s="16">
        <v>3</v>
      </c>
    </row>
    <row r="7415" spans="1:4" x14ac:dyDescent="0.25">
      <c r="A7415" s="69">
        <v>44222</v>
      </c>
      <c r="B7415" s="62" t="s">
        <v>50</v>
      </c>
      <c r="C7415" s="75" t="s">
        <v>368</v>
      </c>
      <c r="D7415" s="16">
        <v>4</v>
      </c>
    </row>
    <row r="7416" spans="1:4" x14ac:dyDescent="0.25">
      <c r="A7416" s="69">
        <v>44222</v>
      </c>
      <c r="B7416" s="62" t="s">
        <v>27</v>
      </c>
      <c r="C7416" s="75" t="s">
        <v>141</v>
      </c>
      <c r="D7416" s="16">
        <v>7</v>
      </c>
    </row>
    <row r="7417" spans="1:4" x14ac:dyDescent="0.25">
      <c r="A7417" s="69">
        <v>44222</v>
      </c>
      <c r="B7417" s="62" t="s">
        <v>27</v>
      </c>
      <c r="C7417" s="75" t="s">
        <v>43</v>
      </c>
      <c r="D7417" s="16">
        <v>26</v>
      </c>
    </row>
    <row r="7418" spans="1:4" x14ac:dyDescent="0.25">
      <c r="A7418" s="69">
        <v>44222</v>
      </c>
      <c r="B7418" s="62" t="s">
        <v>27</v>
      </c>
      <c r="C7418" s="75" t="s">
        <v>622</v>
      </c>
      <c r="D7418" s="16">
        <v>1</v>
      </c>
    </row>
    <row r="7419" spans="1:4" x14ac:dyDescent="0.25">
      <c r="A7419" s="69">
        <v>44222</v>
      </c>
      <c r="B7419" s="62" t="s">
        <v>27</v>
      </c>
      <c r="C7419" s="75" t="s">
        <v>711</v>
      </c>
      <c r="D7419" s="16">
        <v>1</v>
      </c>
    </row>
    <row r="7420" spans="1:4" x14ac:dyDescent="0.25">
      <c r="A7420" s="69">
        <v>44222</v>
      </c>
      <c r="B7420" s="62" t="s">
        <v>51</v>
      </c>
      <c r="C7420" s="75" t="s">
        <v>51</v>
      </c>
      <c r="D7420" s="16">
        <v>3</v>
      </c>
    </row>
    <row r="7421" spans="1:4" x14ac:dyDescent="0.25">
      <c r="A7421" s="69">
        <v>44222</v>
      </c>
      <c r="B7421" s="62" t="s">
        <v>10</v>
      </c>
      <c r="C7421" s="75" t="s">
        <v>1067</v>
      </c>
      <c r="D7421" s="16">
        <v>1</v>
      </c>
    </row>
    <row r="7422" spans="1:4" x14ac:dyDescent="0.25">
      <c r="A7422" s="69">
        <v>44222</v>
      </c>
      <c r="B7422" s="62" t="s">
        <v>10</v>
      </c>
      <c r="C7422" s="75" t="s">
        <v>1068</v>
      </c>
      <c r="D7422" s="16">
        <v>1</v>
      </c>
    </row>
    <row r="7423" spans="1:4" x14ac:dyDescent="0.25">
      <c r="A7423" s="69">
        <v>44222</v>
      </c>
      <c r="B7423" s="62" t="s">
        <v>10</v>
      </c>
      <c r="C7423" s="75" t="s">
        <v>10</v>
      </c>
      <c r="D7423" s="16">
        <v>15</v>
      </c>
    </row>
    <row r="7424" spans="1:4" x14ac:dyDescent="0.25">
      <c r="A7424" s="69">
        <v>44222</v>
      </c>
      <c r="B7424" s="62" t="s">
        <v>1047</v>
      </c>
      <c r="C7424" s="75" t="s">
        <v>1047</v>
      </c>
      <c r="D7424" s="16">
        <v>15</v>
      </c>
    </row>
    <row r="7425" spans="1:4" x14ac:dyDescent="0.25">
      <c r="A7425" s="69">
        <v>44222</v>
      </c>
      <c r="B7425" s="62" t="s">
        <v>1048</v>
      </c>
      <c r="C7425" s="75" t="s">
        <v>1048</v>
      </c>
      <c r="D7425" s="16">
        <v>2</v>
      </c>
    </row>
    <row r="7426" spans="1:4" x14ac:dyDescent="0.25">
      <c r="A7426" s="69">
        <v>44223</v>
      </c>
      <c r="B7426" s="62" t="s">
        <v>14</v>
      </c>
      <c r="C7426" s="75" t="s">
        <v>14</v>
      </c>
      <c r="D7426" s="16">
        <v>17</v>
      </c>
    </row>
    <row r="7427" spans="1:4" x14ac:dyDescent="0.25">
      <c r="A7427" s="69">
        <v>44223</v>
      </c>
      <c r="B7427" s="62" t="s">
        <v>14</v>
      </c>
      <c r="C7427" s="75" t="s">
        <v>16</v>
      </c>
      <c r="D7427" s="16">
        <v>15</v>
      </c>
    </row>
    <row r="7428" spans="1:4" x14ac:dyDescent="0.25">
      <c r="A7428" s="69">
        <v>44223</v>
      </c>
      <c r="B7428" s="62" t="s">
        <v>14</v>
      </c>
      <c r="C7428" s="75" t="s">
        <v>86</v>
      </c>
      <c r="D7428" s="16">
        <v>9</v>
      </c>
    </row>
    <row r="7429" spans="1:4" x14ac:dyDescent="0.25">
      <c r="A7429" s="69">
        <v>44223</v>
      </c>
      <c r="B7429" s="62" t="s">
        <v>20</v>
      </c>
      <c r="C7429" s="75" t="s">
        <v>20</v>
      </c>
      <c r="D7429" s="16">
        <v>52</v>
      </c>
    </row>
    <row r="7430" spans="1:4" x14ac:dyDescent="0.25">
      <c r="A7430" s="69">
        <v>44223</v>
      </c>
      <c r="B7430" s="62" t="s">
        <v>20</v>
      </c>
      <c r="C7430" s="75" t="s">
        <v>366</v>
      </c>
      <c r="D7430" s="16">
        <v>2</v>
      </c>
    </row>
    <row r="7431" spans="1:4" x14ac:dyDescent="0.25">
      <c r="A7431" s="69">
        <v>44223</v>
      </c>
      <c r="B7431" s="62" t="s">
        <v>20</v>
      </c>
      <c r="C7431" s="75" t="s">
        <v>652</v>
      </c>
      <c r="D7431" s="16">
        <v>4</v>
      </c>
    </row>
    <row r="7432" spans="1:4" x14ac:dyDescent="0.25">
      <c r="A7432" s="69">
        <v>44223</v>
      </c>
      <c r="B7432" s="62" t="s">
        <v>13</v>
      </c>
      <c r="C7432" s="75" t="s">
        <v>1069</v>
      </c>
      <c r="D7432" s="16">
        <v>4</v>
      </c>
    </row>
    <row r="7433" spans="1:4" x14ac:dyDescent="0.25">
      <c r="A7433" s="69">
        <v>44223</v>
      </c>
      <c r="B7433" s="62" t="s">
        <v>13</v>
      </c>
      <c r="C7433" s="75" t="s">
        <v>13</v>
      </c>
      <c r="D7433" s="16">
        <v>5</v>
      </c>
    </row>
    <row r="7434" spans="1:4" x14ac:dyDescent="0.25">
      <c r="A7434" s="69">
        <v>44223</v>
      </c>
      <c r="B7434" s="62" t="s">
        <v>13</v>
      </c>
      <c r="C7434" s="75" t="s">
        <v>223</v>
      </c>
      <c r="D7434" s="16">
        <v>2</v>
      </c>
    </row>
    <row r="7435" spans="1:4" x14ac:dyDescent="0.25">
      <c r="A7435" s="69">
        <v>44223</v>
      </c>
      <c r="B7435" s="62" t="s">
        <v>24</v>
      </c>
      <c r="C7435" s="75" t="s">
        <v>23</v>
      </c>
      <c r="D7435" s="16">
        <v>8</v>
      </c>
    </row>
    <row r="7436" spans="1:4" x14ac:dyDescent="0.25">
      <c r="A7436" s="69">
        <v>44223</v>
      </c>
      <c r="B7436" s="62" t="s">
        <v>24</v>
      </c>
      <c r="C7436" s="75" t="s">
        <v>24</v>
      </c>
      <c r="D7436" s="16">
        <v>3</v>
      </c>
    </row>
    <row r="7437" spans="1:4" x14ac:dyDescent="0.25">
      <c r="A7437" s="69">
        <v>44223</v>
      </c>
      <c r="B7437" s="62" t="s">
        <v>24</v>
      </c>
      <c r="C7437" s="75" t="s">
        <v>765</v>
      </c>
      <c r="D7437" s="16">
        <v>1</v>
      </c>
    </row>
    <row r="7438" spans="1:4" x14ac:dyDescent="0.25">
      <c r="A7438" s="69">
        <v>44223</v>
      </c>
      <c r="B7438" s="62" t="s">
        <v>47</v>
      </c>
      <c r="C7438" s="75" t="s">
        <v>47</v>
      </c>
      <c r="D7438" s="16">
        <v>10</v>
      </c>
    </row>
    <row r="7439" spans="1:4" x14ac:dyDescent="0.25">
      <c r="A7439" s="69">
        <v>44223</v>
      </c>
      <c r="B7439" s="62" t="s">
        <v>47</v>
      </c>
      <c r="C7439" s="75" t="s">
        <v>934</v>
      </c>
      <c r="D7439" s="16">
        <v>1</v>
      </c>
    </row>
    <row r="7440" spans="1:4" x14ac:dyDescent="0.25">
      <c r="A7440" s="69">
        <v>44223</v>
      </c>
      <c r="B7440" s="62" t="s">
        <v>48</v>
      </c>
      <c r="C7440" s="75" t="s">
        <v>1070</v>
      </c>
      <c r="D7440" s="16">
        <v>1</v>
      </c>
    </row>
    <row r="7441" spans="1:4" x14ac:dyDescent="0.25">
      <c r="A7441" s="69">
        <v>44223</v>
      </c>
      <c r="B7441" s="62" t="s">
        <v>48</v>
      </c>
      <c r="C7441" s="75" t="s">
        <v>48</v>
      </c>
      <c r="D7441" s="16">
        <v>1</v>
      </c>
    </row>
    <row r="7442" spans="1:4" x14ac:dyDescent="0.25">
      <c r="A7442" s="69">
        <v>44223</v>
      </c>
      <c r="B7442" s="62" t="s">
        <v>48</v>
      </c>
      <c r="C7442" s="75" t="s">
        <v>1071</v>
      </c>
      <c r="D7442" s="16">
        <v>1</v>
      </c>
    </row>
    <row r="7443" spans="1:4" x14ac:dyDescent="0.25">
      <c r="A7443" s="69">
        <v>44223</v>
      </c>
      <c r="B7443" s="62" t="s">
        <v>7</v>
      </c>
      <c r="C7443" s="75" t="s">
        <v>116</v>
      </c>
      <c r="D7443" s="16">
        <v>3</v>
      </c>
    </row>
    <row r="7444" spans="1:4" x14ac:dyDescent="0.25">
      <c r="A7444" s="69">
        <v>44223</v>
      </c>
      <c r="B7444" s="62" t="s">
        <v>7</v>
      </c>
      <c r="C7444" s="62" t="s">
        <v>7</v>
      </c>
      <c r="D7444" s="16">
        <v>2</v>
      </c>
    </row>
    <row r="7445" spans="1:4" x14ac:dyDescent="0.25">
      <c r="A7445" s="69">
        <v>44223</v>
      </c>
      <c r="B7445" s="62" t="s">
        <v>9</v>
      </c>
      <c r="C7445" s="75" t="s">
        <v>613</v>
      </c>
      <c r="D7445" s="16">
        <v>1</v>
      </c>
    </row>
    <row r="7446" spans="1:4" x14ac:dyDescent="0.25">
      <c r="A7446" s="69">
        <v>44223</v>
      </c>
      <c r="B7446" s="62" t="s">
        <v>9</v>
      </c>
      <c r="C7446" s="75" t="s">
        <v>1029</v>
      </c>
      <c r="D7446" s="16">
        <v>1</v>
      </c>
    </row>
    <row r="7447" spans="1:4" x14ac:dyDescent="0.25">
      <c r="A7447" s="69">
        <v>44223</v>
      </c>
      <c r="B7447" s="62" t="s">
        <v>9</v>
      </c>
      <c r="C7447" s="62" t="s">
        <v>9</v>
      </c>
      <c r="D7447" s="16">
        <v>57</v>
      </c>
    </row>
    <row r="7448" spans="1:4" x14ac:dyDescent="0.25">
      <c r="A7448" s="69">
        <v>44223</v>
      </c>
      <c r="B7448" s="62" t="s">
        <v>9</v>
      </c>
      <c r="C7448" s="75" t="s">
        <v>17</v>
      </c>
      <c r="D7448" s="16">
        <v>2</v>
      </c>
    </row>
    <row r="7449" spans="1:4" x14ac:dyDescent="0.25">
      <c r="A7449" s="69">
        <v>44223</v>
      </c>
      <c r="B7449" s="62" t="s">
        <v>9</v>
      </c>
      <c r="C7449" s="75" t="s">
        <v>145</v>
      </c>
      <c r="D7449" s="16">
        <v>1</v>
      </c>
    </row>
    <row r="7450" spans="1:4" x14ac:dyDescent="0.25">
      <c r="A7450" s="69">
        <v>44223</v>
      </c>
      <c r="B7450" s="62" t="s">
        <v>15</v>
      </c>
      <c r="C7450" s="75" t="s">
        <v>109</v>
      </c>
      <c r="D7450" s="16">
        <v>1</v>
      </c>
    </row>
    <row r="7451" spans="1:4" x14ac:dyDescent="0.25">
      <c r="A7451" s="69">
        <v>44223</v>
      </c>
      <c r="B7451" s="62" t="s">
        <v>15</v>
      </c>
      <c r="C7451" s="75" t="s">
        <v>285</v>
      </c>
      <c r="D7451" s="16">
        <v>1</v>
      </c>
    </row>
    <row r="7452" spans="1:4" x14ac:dyDescent="0.25">
      <c r="A7452" s="69">
        <v>44223</v>
      </c>
      <c r="B7452" s="62" t="s">
        <v>11</v>
      </c>
      <c r="C7452" s="75" t="s">
        <v>336</v>
      </c>
      <c r="D7452" s="16">
        <v>2</v>
      </c>
    </row>
    <row r="7453" spans="1:4" x14ac:dyDescent="0.25">
      <c r="A7453" s="69">
        <v>44223</v>
      </c>
      <c r="B7453" s="62" t="s">
        <v>11</v>
      </c>
      <c r="C7453" s="75" t="s">
        <v>11</v>
      </c>
      <c r="D7453" s="16">
        <v>4</v>
      </c>
    </row>
    <row r="7454" spans="1:4" x14ac:dyDescent="0.25">
      <c r="A7454" s="69">
        <v>44223</v>
      </c>
      <c r="B7454" s="62" t="s">
        <v>11</v>
      </c>
      <c r="C7454" s="75" t="s">
        <v>856</v>
      </c>
      <c r="D7454" s="16">
        <v>2</v>
      </c>
    </row>
    <row r="7455" spans="1:4" x14ac:dyDescent="0.25">
      <c r="A7455" s="69">
        <v>44223</v>
      </c>
      <c r="B7455" s="62" t="s">
        <v>11</v>
      </c>
      <c r="C7455" s="75" t="s">
        <v>764</v>
      </c>
      <c r="D7455" s="16">
        <v>1</v>
      </c>
    </row>
    <row r="7456" spans="1:4" x14ac:dyDescent="0.25">
      <c r="A7456" s="69">
        <v>44223</v>
      </c>
      <c r="B7456" s="62" t="s">
        <v>12</v>
      </c>
      <c r="C7456" s="75" t="s">
        <v>117</v>
      </c>
      <c r="D7456" s="16">
        <v>2</v>
      </c>
    </row>
    <row r="7457" spans="1:4" x14ac:dyDescent="0.25">
      <c r="A7457" s="69">
        <v>44223</v>
      </c>
      <c r="B7457" s="62" t="s">
        <v>12</v>
      </c>
      <c r="C7457" s="75" t="s">
        <v>12</v>
      </c>
      <c r="D7457" s="16">
        <v>4</v>
      </c>
    </row>
    <row r="7458" spans="1:4" x14ac:dyDescent="0.25">
      <c r="A7458" s="69">
        <v>44223</v>
      </c>
      <c r="B7458" s="62" t="s">
        <v>8</v>
      </c>
      <c r="C7458" s="75" t="s">
        <v>74</v>
      </c>
      <c r="D7458" s="16">
        <v>2</v>
      </c>
    </row>
    <row r="7459" spans="1:4" x14ac:dyDescent="0.25">
      <c r="A7459" s="69">
        <v>44223</v>
      </c>
      <c r="B7459" s="62" t="s">
        <v>8</v>
      </c>
      <c r="C7459" s="75" t="s">
        <v>781</v>
      </c>
      <c r="D7459" s="16">
        <v>1</v>
      </c>
    </row>
    <row r="7460" spans="1:4" x14ac:dyDescent="0.25">
      <c r="A7460" s="69">
        <v>44223</v>
      </c>
      <c r="B7460" s="62" t="s">
        <v>8</v>
      </c>
      <c r="C7460" s="75" t="s">
        <v>59</v>
      </c>
      <c r="D7460" s="16">
        <v>6</v>
      </c>
    </row>
    <row r="7461" spans="1:4" x14ac:dyDescent="0.25">
      <c r="A7461" s="69">
        <v>44223</v>
      </c>
      <c r="B7461" s="62" t="s">
        <v>8</v>
      </c>
      <c r="C7461" s="75" t="s">
        <v>722</v>
      </c>
      <c r="D7461" s="16">
        <v>1</v>
      </c>
    </row>
    <row r="7462" spans="1:4" x14ac:dyDescent="0.25">
      <c r="A7462" s="69">
        <v>44223</v>
      </c>
      <c r="B7462" s="62" t="s">
        <v>8</v>
      </c>
      <c r="C7462" s="75" t="s">
        <v>142</v>
      </c>
      <c r="D7462" s="16">
        <v>1</v>
      </c>
    </row>
    <row r="7463" spans="1:4" x14ac:dyDescent="0.25">
      <c r="A7463" s="69">
        <v>44223</v>
      </c>
      <c r="B7463" s="62" t="s">
        <v>8</v>
      </c>
      <c r="C7463" s="75" t="s">
        <v>8</v>
      </c>
      <c r="D7463" s="16">
        <v>32</v>
      </c>
    </row>
    <row r="7464" spans="1:4" x14ac:dyDescent="0.25">
      <c r="A7464" s="69">
        <v>44223</v>
      </c>
      <c r="B7464" s="62" t="s">
        <v>8</v>
      </c>
      <c r="C7464" s="75" t="s">
        <v>31</v>
      </c>
      <c r="D7464" s="16">
        <v>2</v>
      </c>
    </row>
    <row r="7465" spans="1:4" x14ac:dyDescent="0.25">
      <c r="A7465" s="69">
        <v>44223</v>
      </c>
      <c r="B7465" s="62" t="s">
        <v>8</v>
      </c>
      <c r="C7465" s="75" t="s">
        <v>112</v>
      </c>
      <c r="D7465" s="16">
        <v>5</v>
      </c>
    </row>
    <row r="7466" spans="1:4" x14ac:dyDescent="0.25">
      <c r="A7466" s="69">
        <v>44223</v>
      </c>
      <c r="B7466" s="62" t="s">
        <v>8</v>
      </c>
      <c r="C7466" s="75" t="s">
        <v>348</v>
      </c>
      <c r="D7466" s="16">
        <v>1</v>
      </c>
    </row>
    <row r="7467" spans="1:4" x14ac:dyDescent="0.25">
      <c r="A7467" s="69">
        <v>44223</v>
      </c>
      <c r="B7467" s="62" t="s">
        <v>49</v>
      </c>
      <c r="C7467" s="75" t="s">
        <v>215</v>
      </c>
      <c r="D7467" s="16">
        <v>6</v>
      </c>
    </row>
    <row r="7468" spans="1:4" x14ac:dyDescent="0.25">
      <c r="A7468" s="69">
        <v>44223</v>
      </c>
      <c r="B7468" s="62" t="s">
        <v>49</v>
      </c>
      <c r="C7468" s="75" t="s">
        <v>49</v>
      </c>
      <c r="D7468" s="16">
        <v>13</v>
      </c>
    </row>
    <row r="7469" spans="1:4" x14ac:dyDescent="0.25">
      <c r="A7469" s="69">
        <v>44223</v>
      </c>
      <c r="B7469" s="62" t="s">
        <v>50</v>
      </c>
      <c r="C7469" s="75" t="s">
        <v>368</v>
      </c>
      <c r="D7469" s="16">
        <v>1</v>
      </c>
    </row>
    <row r="7470" spans="1:4" x14ac:dyDescent="0.25">
      <c r="A7470" s="69">
        <v>44223</v>
      </c>
      <c r="B7470" s="62" t="s">
        <v>27</v>
      </c>
      <c r="C7470" s="75" t="s">
        <v>235</v>
      </c>
      <c r="D7470" s="16">
        <v>1</v>
      </c>
    </row>
    <row r="7471" spans="1:4" x14ac:dyDescent="0.25">
      <c r="A7471" s="69">
        <v>44223</v>
      </c>
      <c r="B7471" s="62" t="s">
        <v>27</v>
      </c>
      <c r="C7471" s="75" t="s">
        <v>43</v>
      </c>
      <c r="D7471" s="16">
        <v>29</v>
      </c>
    </row>
    <row r="7472" spans="1:4" x14ac:dyDescent="0.25">
      <c r="A7472" s="69">
        <v>44223</v>
      </c>
      <c r="B7472" s="62" t="s">
        <v>27</v>
      </c>
      <c r="C7472" s="75" t="s">
        <v>1072</v>
      </c>
      <c r="D7472" s="16">
        <v>1</v>
      </c>
    </row>
    <row r="7473" spans="1:4" x14ac:dyDescent="0.25">
      <c r="A7473" s="69">
        <v>44223</v>
      </c>
      <c r="B7473" s="62" t="s">
        <v>51</v>
      </c>
      <c r="C7473" s="75" t="s">
        <v>51</v>
      </c>
      <c r="D7473" s="16">
        <v>3</v>
      </c>
    </row>
    <row r="7474" spans="1:4" x14ac:dyDescent="0.25">
      <c r="A7474" s="69">
        <v>44223</v>
      </c>
      <c r="B7474" s="62" t="s">
        <v>10</v>
      </c>
      <c r="C7474" s="75" t="s">
        <v>10</v>
      </c>
      <c r="D7474" s="16">
        <v>8</v>
      </c>
    </row>
    <row r="7475" spans="1:4" x14ac:dyDescent="0.25">
      <c r="A7475" s="69">
        <v>44223</v>
      </c>
      <c r="B7475" s="62" t="s">
        <v>1047</v>
      </c>
      <c r="C7475" s="75" t="s">
        <v>1047</v>
      </c>
      <c r="D7475" s="16">
        <v>0</v>
      </c>
    </row>
    <row r="7476" spans="1:4" x14ac:dyDescent="0.25">
      <c r="A7476" s="69">
        <v>44223</v>
      </c>
      <c r="B7476" s="62" t="s">
        <v>1048</v>
      </c>
      <c r="C7476" s="75" t="s">
        <v>1048</v>
      </c>
      <c r="D7476" s="16">
        <v>-71</v>
      </c>
    </row>
    <row r="7477" spans="1:4" x14ac:dyDescent="0.25">
      <c r="A7477" s="69">
        <v>44224</v>
      </c>
      <c r="B7477" s="62" t="s">
        <v>14</v>
      </c>
      <c r="C7477" s="75" t="s">
        <v>14</v>
      </c>
      <c r="D7477" s="16">
        <v>4</v>
      </c>
    </row>
    <row r="7478" spans="1:4" x14ac:dyDescent="0.25">
      <c r="A7478" s="69">
        <v>44224</v>
      </c>
      <c r="B7478" s="62" t="s">
        <v>14</v>
      </c>
      <c r="C7478" s="75" t="s">
        <v>16</v>
      </c>
      <c r="D7478" s="16">
        <v>1</v>
      </c>
    </row>
    <row r="7479" spans="1:4" x14ac:dyDescent="0.25">
      <c r="A7479" s="69">
        <v>44224</v>
      </c>
      <c r="B7479" s="62" t="s">
        <v>14</v>
      </c>
      <c r="C7479" s="75" t="s">
        <v>86</v>
      </c>
      <c r="D7479" s="16">
        <v>12</v>
      </c>
    </row>
    <row r="7480" spans="1:4" x14ac:dyDescent="0.25">
      <c r="A7480" s="69">
        <v>44224</v>
      </c>
      <c r="B7480" s="62" t="s">
        <v>20</v>
      </c>
      <c r="C7480" s="75" t="s">
        <v>855</v>
      </c>
      <c r="D7480" s="16">
        <v>1</v>
      </c>
    </row>
    <row r="7481" spans="1:4" x14ac:dyDescent="0.25">
      <c r="A7481" s="69">
        <v>44224</v>
      </c>
      <c r="B7481" s="62" t="s">
        <v>20</v>
      </c>
      <c r="C7481" s="75" t="s">
        <v>20</v>
      </c>
      <c r="D7481" s="16">
        <v>58</v>
      </c>
    </row>
    <row r="7482" spans="1:4" x14ac:dyDescent="0.25">
      <c r="A7482" s="69">
        <v>44224</v>
      </c>
      <c r="B7482" s="62" t="s">
        <v>20</v>
      </c>
      <c r="C7482" s="75" t="s">
        <v>713</v>
      </c>
      <c r="D7482" s="16">
        <v>2</v>
      </c>
    </row>
    <row r="7483" spans="1:4" x14ac:dyDescent="0.25">
      <c r="A7483" s="69">
        <v>44224</v>
      </c>
      <c r="B7483" s="62" t="s">
        <v>13</v>
      </c>
      <c r="C7483" s="75" t="s">
        <v>13</v>
      </c>
      <c r="D7483" s="16">
        <v>3</v>
      </c>
    </row>
    <row r="7484" spans="1:4" x14ac:dyDescent="0.25">
      <c r="A7484" s="69">
        <v>44224</v>
      </c>
      <c r="B7484" s="62" t="s">
        <v>24</v>
      </c>
      <c r="C7484" s="75" t="s">
        <v>23</v>
      </c>
      <c r="D7484" s="16">
        <v>11</v>
      </c>
    </row>
    <row r="7485" spans="1:4" x14ac:dyDescent="0.25">
      <c r="A7485" s="69">
        <v>44224</v>
      </c>
      <c r="B7485" s="62" t="s">
        <v>24</v>
      </c>
      <c r="C7485" s="75" t="s">
        <v>1073</v>
      </c>
      <c r="D7485" s="16">
        <v>1</v>
      </c>
    </row>
    <row r="7486" spans="1:4" x14ac:dyDescent="0.25">
      <c r="A7486" s="69">
        <v>44224</v>
      </c>
      <c r="B7486" s="62" t="s">
        <v>24</v>
      </c>
      <c r="C7486" s="75" t="s">
        <v>24</v>
      </c>
      <c r="D7486" s="16">
        <v>2</v>
      </c>
    </row>
    <row r="7487" spans="1:4" x14ac:dyDescent="0.25">
      <c r="A7487" s="69">
        <v>44224</v>
      </c>
      <c r="B7487" s="62" t="s">
        <v>24</v>
      </c>
      <c r="C7487" s="75" t="s">
        <v>952</v>
      </c>
      <c r="D7487" s="16">
        <v>1</v>
      </c>
    </row>
    <row r="7488" spans="1:4" x14ac:dyDescent="0.25">
      <c r="A7488" s="69">
        <v>44224</v>
      </c>
      <c r="B7488" s="62" t="s">
        <v>24</v>
      </c>
      <c r="C7488" s="75" t="s">
        <v>37</v>
      </c>
      <c r="D7488" s="16">
        <v>1</v>
      </c>
    </row>
    <row r="7489" spans="1:4" x14ac:dyDescent="0.25">
      <c r="A7489" s="69">
        <v>44224</v>
      </c>
      <c r="B7489" s="62" t="s">
        <v>47</v>
      </c>
      <c r="C7489" s="75" t="s">
        <v>47</v>
      </c>
      <c r="D7489" s="16">
        <v>3</v>
      </c>
    </row>
    <row r="7490" spans="1:4" x14ac:dyDescent="0.25">
      <c r="A7490" s="69">
        <v>44224</v>
      </c>
      <c r="B7490" s="62" t="s">
        <v>48</v>
      </c>
      <c r="C7490" s="75" t="s">
        <v>48</v>
      </c>
      <c r="D7490" s="16">
        <v>3</v>
      </c>
    </row>
    <row r="7491" spans="1:4" x14ac:dyDescent="0.25">
      <c r="A7491" s="69">
        <v>44224</v>
      </c>
      <c r="B7491" s="62" t="s">
        <v>7</v>
      </c>
      <c r="C7491" s="62" t="s">
        <v>7</v>
      </c>
      <c r="D7491" s="16">
        <v>13</v>
      </c>
    </row>
    <row r="7492" spans="1:4" x14ac:dyDescent="0.25">
      <c r="A7492" s="69">
        <v>44224</v>
      </c>
      <c r="B7492" s="62" t="s">
        <v>9</v>
      </c>
      <c r="C7492" s="75" t="s">
        <v>1074</v>
      </c>
      <c r="D7492" s="16">
        <v>1</v>
      </c>
    </row>
    <row r="7493" spans="1:4" x14ac:dyDescent="0.25">
      <c r="A7493" s="69">
        <v>44224</v>
      </c>
      <c r="B7493" s="62" t="s">
        <v>9</v>
      </c>
      <c r="C7493" s="62" t="s">
        <v>9</v>
      </c>
      <c r="D7493" s="16">
        <v>44</v>
      </c>
    </row>
    <row r="7494" spans="1:4" x14ac:dyDescent="0.25">
      <c r="A7494" s="69">
        <v>44224</v>
      </c>
      <c r="B7494" s="62" t="s">
        <v>9</v>
      </c>
      <c r="C7494" s="75" t="s">
        <v>17</v>
      </c>
      <c r="D7494" s="16">
        <v>2</v>
      </c>
    </row>
    <row r="7495" spans="1:4" x14ac:dyDescent="0.25">
      <c r="A7495" s="69">
        <v>44224</v>
      </c>
      <c r="B7495" s="62" t="s">
        <v>9</v>
      </c>
      <c r="C7495" s="75" t="s">
        <v>145</v>
      </c>
      <c r="D7495" s="16">
        <v>6</v>
      </c>
    </row>
    <row r="7496" spans="1:4" x14ac:dyDescent="0.25">
      <c r="A7496" s="69">
        <v>44224</v>
      </c>
      <c r="B7496" s="62" t="s">
        <v>15</v>
      </c>
      <c r="C7496" s="75" t="s">
        <v>109</v>
      </c>
      <c r="D7496" s="16">
        <v>1</v>
      </c>
    </row>
    <row r="7497" spans="1:4" x14ac:dyDescent="0.25">
      <c r="A7497" s="69">
        <v>44224</v>
      </c>
      <c r="B7497" s="62" t="s">
        <v>11</v>
      </c>
      <c r="C7497" s="75" t="s">
        <v>11</v>
      </c>
      <c r="D7497" s="16">
        <v>10</v>
      </c>
    </row>
    <row r="7498" spans="1:4" x14ac:dyDescent="0.25">
      <c r="A7498" s="69">
        <v>44224</v>
      </c>
      <c r="B7498" s="62" t="s">
        <v>11</v>
      </c>
      <c r="C7498" s="75" t="s">
        <v>856</v>
      </c>
      <c r="D7498" s="16">
        <v>3</v>
      </c>
    </row>
    <row r="7499" spans="1:4" x14ac:dyDescent="0.25">
      <c r="A7499" s="69">
        <v>44224</v>
      </c>
      <c r="B7499" s="62" t="s">
        <v>12</v>
      </c>
      <c r="C7499" s="75" t="s">
        <v>117</v>
      </c>
      <c r="D7499" s="16">
        <v>1</v>
      </c>
    </row>
    <row r="7500" spans="1:4" x14ac:dyDescent="0.25">
      <c r="A7500" s="69">
        <v>44224</v>
      </c>
      <c r="B7500" s="62" t="s">
        <v>12</v>
      </c>
      <c r="C7500" s="75" t="s">
        <v>12</v>
      </c>
      <c r="D7500" s="16">
        <v>7</v>
      </c>
    </row>
    <row r="7501" spans="1:4" x14ac:dyDescent="0.25">
      <c r="A7501" s="69">
        <v>44224</v>
      </c>
      <c r="B7501" s="62" t="s">
        <v>8</v>
      </c>
      <c r="C7501" s="75" t="s">
        <v>74</v>
      </c>
      <c r="D7501" s="16">
        <v>1</v>
      </c>
    </row>
    <row r="7502" spans="1:4" x14ac:dyDescent="0.25">
      <c r="A7502" s="69">
        <v>44224</v>
      </c>
      <c r="B7502" s="62" t="s">
        <v>8</v>
      </c>
      <c r="C7502" s="75" t="s">
        <v>59</v>
      </c>
      <c r="D7502" s="16">
        <v>2</v>
      </c>
    </row>
    <row r="7503" spans="1:4" x14ac:dyDescent="0.25">
      <c r="A7503" s="69">
        <v>44224</v>
      </c>
      <c r="B7503" s="62" t="s">
        <v>8</v>
      </c>
      <c r="C7503" s="75" t="s">
        <v>142</v>
      </c>
      <c r="D7503" s="16">
        <v>1</v>
      </c>
    </row>
    <row r="7504" spans="1:4" x14ac:dyDescent="0.25">
      <c r="A7504" s="69">
        <v>44224</v>
      </c>
      <c r="B7504" s="62" t="s">
        <v>8</v>
      </c>
      <c r="C7504" s="75" t="s">
        <v>40</v>
      </c>
      <c r="D7504" s="16">
        <v>2</v>
      </c>
    </row>
    <row r="7505" spans="1:4" x14ac:dyDescent="0.25">
      <c r="A7505" s="69">
        <v>44224</v>
      </c>
      <c r="B7505" s="62" t="s">
        <v>8</v>
      </c>
      <c r="C7505" s="75" t="s">
        <v>8</v>
      </c>
      <c r="D7505" s="16">
        <v>30</v>
      </c>
    </row>
    <row r="7506" spans="1:4" x14ac:dyDescent="0.25">
      <c r="A7506" s="69">
        <v>44224</v>
      </c>
      <c r="B7506" s="62" t="s">
        <v>8</v>
      </c>
      <c r="C7506" s="75" t="s">
        <v>31</v>
      </c>
      <c r="D7506" s="16">
        <v>1</v>
      </c>
    </row>
    <row r="7507" spans="1:4" x14ac:dyDescent="0.25">
      <c r="A7507" s="69">
        <v>44224</v>
      </c>
      <c r="B7507" s="62" t="s">
        <v>8</v>
      </c>
      <c r="C7507" s="75" t="s">
        <v>112</v>
      </c>
      <c r="D7507" s="16">
        <v>4</v>
      </c>
    </row>
    <row r="7508" spans="1:4" x14ac:dyDescent="0.25">
      <c r="A7508" s="69">
        <v>44224</v>
      </c>
      <c r="B7508" s="62" t="s">
        <v>49</v>
      </c>
      <c r="C7508" s="75" t="s">
        <v>215</v>
      </c>
      <c r="D7508" s="16">
        <v>1</v>
      </c>
    </row>
    <row r="7509" spans="1:4" x14ac:dyDescent="0.25">
      <c r="A7509" s="69">
        <v>44224</v>
      </c>
      <c r="B7509" s="62" t="s">
        <v>49</v>
      </c>
      <c r="C7509" s="75" t="s">
        <v>49</v>
      </c>
      <c r="D7509" s="16">
        <v>4</v>
      </c>
    </row>
    <row r="7510" spans="1:4" x14ac:dyDescent="0.25">
      <c r="A7510" s="69">
        <v>44224</v>
      </c>
      <c r="B7510" s="62" t="s">
        <v>50</v>
      </c>
      <c r="C7510" s="75" t="s">
        <v>368</v>
      </c>
      <c r="D7510" s="16">
        <v>3</v>
      </c>
    </row>
    <row r="7511" spans="1:4" x14ac:dyDescent="0.25">
      <c r="A7511" s="69">
        <v>44224</v>
      </c>
      <c r="B7511" s="62" t="s">
        <v>27</v>
      </c>
      <c r="C7511" s="75" t="s">
        <v>141</v>
      </c>
      <c r="D7511" s="16">
        <v>2</v>
      </c>
    </row>
    <row r="7512" spans="1:4" x14ac:dyDescent="0.25">
      <c r="A7512" s="69">
        <v>44224</v>
      </c>
      <c r="B7512" s="62" t="s">
        <v>27</v>
      </c>
      <c r="C7512" s="75" t="s">
        <v>43</v>
      </c>
      <c r="D7512" s="16">
        <v>20</v>
      </c>
    </row>
    <row r="7513" spans="1:4" x14ac:dyDescent="0.25">
      <c r="A7513" s="69">
        <v>44224</v>
      </c>
      <c r="B7513" s="62" t="s">
        <v>27</v>
      </c>
      <c r="C7513" s="75" t="s">
        <v>353</v>
      </c>
      <c r="D7513" s="16">
        <v>1</v>
      </c>
    </row>
    <row r="7514" spans="1:4" x14ac:dyDescent="0.25">
      <c r="A7514" s="69">
        <v>44224</v>
      </c>
      <c r="B7514" s="62" t="s">
        <v>27</v>
      </c>
      <c r="C7514" s="75" t="s">
        <v>875</v>
      </c>
      <c r="D7514" s="16">
        <v>1</v>
      </c>
    </row>
    <row r="7515" spans="1:4" x14ac:dyDescent="0.25">
      <c r="A7515" s="69">
        <v>44224</v>
      </c>
      <c r="B7515" s="62" t="s">
        <v>27</v>
      </c>
      <c r="C7515" s="75" t="s">
        <v>622</v>
      </c>
      <c r="D7515" s="16">
        <v>2</v>
      </c>
    </row>
    <row r="7516" spans="1:4" x14ac:dyDescent="0.25">
      <c r="A7516" s="69">
        <v>44224</v>
      </c>
      <c r="B7516" s="62" t="s">
        <v>27</v>
      </c>
      <c r="C7516" s="75" t="s">
        <v>711</v>
      </c>
      <c r="D7516" s="16">
        <v>1</v>
      </c>
    </row>
    <row r="7517" spans="1:4" x14ac:dyDescent="0.25">
      <c r="A7517" s="69">
        <v>44224</v>
      </c>
      <c r="B7517" s="62" t="s">
        <v>51</v>
      </c>
      <c r="C7517" s="75" t="s">
        <v>51</v>
      </c>
      <c r="D7517" s="16">
        <v>7</v>
      </c>
    </row>
    <row r="7518" spans="1:4" x14ac:dyDescent="0.25">
      <c r="A7518" s="69">
        <v>44224</v>
      </c>
      <c r="B7518" s="62" t="s">
        <v>10</v>
      </c>
      <c r="C7518" s="75" t="s">
        <v>10</v>
      </c>
      <c r="D7518" s="16">
        <v>5</v>
      </c>
    </row>
    <row r="7519" spans="1:4" x14ac:dyDescent="0.25">
      <c r="A7519" s="69">
        <v>44225</v>
      </c>
      <c r="B7519" s="62" t="s">
        <v>14</v>
      </c>
      <c r="C7519" s="80" t="s">
        <v>14</v>
      </c>
      <c r="D7519" s="1">
        <v>27</v>
      </c>
    </row>
    <row r="7520" spans="1:4" x14ac:dyDescent="0.25">
      <c r="A7520" s="69">
        <v>44225</v>
      </c>
      <c r="B7520" s="62" t="s">
        <v>14</v>
      </c>
      <c r="C7520" s="80" t="s">
        <v>1075</v>
      </c>
      <c r="D7520" s="1">
        <v>2</v>
      </c>
    </row>
    <row r="7521" spans="1:4" x14ac:dyDescent="0.25">
      <c r="A7521" s="69">
        <v>44225</v>
      </c>
      <c r="B7521" s="62" t="s">
        <v>14</v>
      </c>
      <c r="C7521" s="80" t="s">
        <v>16</v>
      </c>
      <c r="D7521" s="1">
        <v>2</v>
      </c>
    </row>
    <row r="7522" spans="1:4" x14ac:dyDescent="0.25">
      <c r="A7522" s="69">
        <v>44225</v>
      </c>
      <c r="B7522" s="62" t="s">
        <v>14</v>
      </c>
      <c r="C7522" s="80" t="s">
        <v>86</v>
      </c>
      <c r="D7522" s="1">
        <v>2</v>
      </c>
    </row>
    <row r="7523" spans="1:4" x14ac:dyDescent="0.25">
      <c r="A7523" s="69">
        <v>44225</v>
      </c>
      <c r="B7523" s="62" t="s">
        <v>20</v>
      </c>
      <c r="C7523" s="80" t="s">
        <v>20</v>
      </c>
      <c r="D7523" s="1">
        <v>35</v>
      </c>
    </row>
    <row r="7524" spans="1:4" x14ac:dyDescent="0.25">
      <c r="A7524" s="69">
        <v>44225</v>
      </c>
      <c r="B7524" s="62" t="s">
        <v>13</v>
      </c>
      <c r="C7524" s="80" t="s">
        <v>13</v>
      </c>
      <c r="D7524" s="1">
        <v>2</v>
      </c>
    </row>
    <row r="7525" spans="1:4" x14ac:dyDescent="0.25">
      <c r="A7525" s="69">
        <v>44225</v>
      </c>
      <c r="B7525" s="62" t="s">
        <v>13</v>
      </c>
      <c r="C7525" s="80" t="s">
        <v>223</v>
      </c>
      <c r="D7525" s="1">
        <v>1</v>
      </c>
    </row>
    <row r="7526" spans="1:4" x14ac:dyDescent="0.25">
      <c r="A7526" s="69">
        <v>44225</v>
      </c>
      <c r="B7526" s="62" t="s">
        <v>24</v>
      </c>
      <c r="C7526" s="80" t="s">
        <v>23</v>
      </c>
      <c r="D7526" s="1">
        <v>13</v>
      </c>
    </row>
    <row r="7527" spans="1:4" x14ac:dyDescent="0.25">
      <c r="A7527" s="69">
        <v>44225</v>
      </c>
      <c r="B7527" s="62" t="s">
        <v>24</v>
      </c>
      <c r="C7527" s="80" t="s">
        <v>24</v>
      </c>
      <c r="D7527" s="1">
        <v>2</v>
      </c>
    </row>
    <row r="7528" spans="1:4" x14ac:dyDescent="0.25">
      <c r="A7528" s="69">
        <v>44225</v>
      </c>
      <c r="B7528" s="62" t="s">
        <v>24</v>
      </c>
      <c r="C7528" s="80" t="s">
        <v>37</v>
      </c>
      <c r="D7528" s="1">
        <v>1</v>
      </c>
    </row>
    <row r="7529" spans="1:4" x14ac:dyDescent="0.25">
      <c r="A7529" s="69">
        <v>44225</v>
      </c>
      <c r="B7529" s="62" t="s">
        <v>47</v>
      </c>
      <c r="C7529" s="80" t="s">
        <v>47</v>
      </c>
      <c r="D7529" s="1">
        <v>2</v>
      </c>
    </row>
    <row r="7530" spans="1:4" x14ac:dyDescent="0.25">
      <c r="A7530" s="69">
        <v>44225</v>
      </c>
      <c r="B7530" s="62" t="s">
        <v>48</v>
      </c>
      <c r="C7530" s="80" t="s">
        <v>48</v>
      </c>
      <c r="D7530" s="1">
        <v>0</v>
      </c>
    </row>
    <row r="7531" spans="1:4" x14ac:dyDescent="0.25">
      <c r="A7531" s="69">
        <v>44225</v>
      </c>
      <c r="B7531" s="62" t="s">
        <v>7</v>
      </c>
      <c r="C7531" s="62" t="s">
        <v>7</v>
      </c>
      <c r="D7531" s="1">
        <v>3</v>
      </c>
    </row>
    <row r="7532" spans="1:4" x14ac:dyDescent="0.25">
      <c r="A7532" s="69">
        <v>44225</v>
      </c>
      <c r="B7532" s="62" t="s">
        <v>9</v>
      </c>
      <c r="C7532" s="80" t="s">
        <v>613</v>
      </c>
      <c r="D7532" s="1">
        <v>1</v>
      </c>
    </row>
    <row r="7533" spans="1:4" x14ac:dyDescent="0.25">
      <c r="A7533" s="69">
        <v>44225</v>
      </c>
      <c r="B7533" s="62" t="s">
        <v>9</v>
      </c>
      <c r="C7533" s="62" t="s">
        <v>9</v>
      </c>
      <c r="D7533" s="1">
        <v>36</v>
      </c>
    </row>
    <row r="7534" spans="1:4" x14ac:dyDescent="0.25">
      <c r="A7534" s="69">
        <v>44225</v>
      </c>
      <c r="B7534" s="62" t="s">
        <v>9</v>
      </c>
      <c r="C7534" s="80" t="s">
        <v>145</v>
      </c>
      <c r="D7534" s="1">
        <v>1</v>
      </c>
    </row>
    <row r="7535" spans="1:4" x14ac:dyDescent="0.25">
      <c r="A7535" s="69">
        <v>44225</v>
      </c>
      <c r="B7535" s="62" t="s">
        <v>15</v>
      </c>
      <c r="C7535" s="80" t="s">
        <v>61</v>
      </c>
      <c r="D7535" s="1">
        <v>0</v>
      </c>
    </row>
    <row r="7536" spans="1:4" x14ac:dyDescent="0.25">
      <c r="A7536" s="69">
        <v>44225</v>
      </c>
      <c r="B7536" s="62" t="s">
        <v>11</v>
      </c>
      <c r="C7536" s="80" t="s">
        <v>65</v>
      </c>
      <c r="D7536" s="1">
        <v>1</v>
      </c>
    </row>
    <row r="7537" spans="1:4" x14ac:dyDescent="0.25">
      <c r="A7537" s="69">
        <v>44225</v>
      </c>
      <c r="B7537" s="62" t="s">
        <v>11</v>
      </c>
      <c r="C7537" s="80" t="s">
        <v>336</v>
      </c>
      <c r="D7537" s="1">
        <v>5</v>
      </c>
    </row>
    <row r="7538" spans="1:4" x14ac:dyDescent="0.25">
      <c r="A7538" s="69">
        <v>44225</v>
      </c>
      <c r="B7538" s="62" t="s">
        <v>11</v>
      </c>
      <c r="C7538" s="80" t="s">
        <v>11</v>
      </c>
      <c r="D7538" s="1">
        <v>4</v>
      </c>
    </row>
    <row r="7539" spans="1:4" x14ac:dyDescent="0.25">
      <c r="A7539" s="69">
        <v>44225</v>
      </c>
      <c r="B7539" s="62" t="s">
        <v>11</v>
      </c>
      <c r="C7539" s="80" t="s">
        <v>856</v>
      </c>
      <c r="D7539" s="1">
        <v>2</v>
      </c>
    </row>
    <row r="7540" spans="1:4" x14ac:dyDescent="0.25">
      <c r="A7540" s="69">
        <v>44225</v>
      </c>
      <c r="B7540" s="62" t="s">
        <v>12</v>
      </c>
      <c r="C7540" s="80" t="s">
        <v>117</v>
      </c>
      <c r="D7540" s="1">
        <v>1</v>
      </c>
    </row>
    <row r="7541" spans="1:4" x14ac:dyDescent="0.25">
      <c r="A7541" s="69">
        <v>44225</v>
      </c>
      <c r="B7541" s="62" t="s">
        <v>12</v>
      </c>
      <c r="C7541" s="80" t="s">
        <v>12</v>
      </c>
      <c r="D7541" s="1">
        <v>1</v>
      </c>
    </row>
    <row r="7542" spans="1:4" x14ac:dyDescent="0.25">
      <c r="A7542" s="69">
        <v>44225</v>
      </c>
      <c r="B7542" s="62" t="s">
        <v>8</v>
      </c>
      <c r="C7542" s="80" t="s">
        <v>230</v>
      </c>
      <c r="D7542" s="1">
        <v>1</v>
      </c>
    </row>
    <row r="7543" spans="1:4" x14ac:dyDescent="0.25">
      <c r="A7543" s="69">
        <v>44225</v>
      </c>
      <c r="B7543" s="62" t="s">
        <v>8</v>
      </c>
      <c r="C7543" s="80" t="s">
        <v>59</v>
      </c>
      <c r="D7543" s="1">
        <v>4</v>
      </c>
    </row>
    <row r="7544" spans="1:4" x14ac:dyDescent="0.25">
      <c r="A7544" s="69">
        <v>44225</v>
      </c>
      <c r="B7544" s="62" t="s">
        <v>8</v>
      </c>
      <c r="C7544" s="80" t="s">
        <v>142</v>
      </c>
      <c r="D7544" s="1">
        <v>2</v>
      </c>
    </row>
    <row r="7545" spans="1:4" x14ac:dyDescent="0.25">
      <c r="A7545" s="69">
        <v>44225</v>
      </c>
      <c r="B7545" s="62" t="s">
        <v>8</v>
      </c>
      <c r="C7545" s="80" t="s">
        <v>134</v>
      </c>
      <c r="D7545" s="1">
        <v>2</v>
      </c>
    </row>
    <row r="7546" spans="1:4" x14ac:dyDescent="0.25">
      <c r="A7546" s="69">
        <v>44225</v>
      </c>
      <c r="B7546" s="62" t="s">
        <v>8</v>
      </c>
      <c r="C7546" s="80" t="s">
        <v>8</v>
      </c>
      <c r="D7546" s="1">
        <v>60</v>
      </c>
    </row>
    <row r="7547" spans="1:4" x14ac:dyDescent="0.25">
      <c r="A7547" s="69">
        <v>44225</v>
      </c>
      <c r="B7547" s="62" t="s">
        <v>8</v>
      </c>
      <c r="C7547" s="80" t="s">
        <v>131</v>
      </c>
      <c r="D7547" s="1">
        <v>2</v>
      </c>
    </row>
    <row r="7548" spans="1:4" x14ac:dyDescent="0.25">
      <c r="A7548" s="69">
        <v>44225</v>
      </c>
      <c r="B7548" s="62" t="s">
        <v>8</v>
      </c>
      <c r="C7548" s="80" t="s">
        <v>112</v>
      </c>
      <c r="D7548" s="1">
        <v>5</v>
      </c>
    </row>
    <row r="7549" spans="1:4" x14ac:dyDescent="0.25">
      <c r="A7549" s="69">
        <v>44225</v>
      </c>
      <c r="B7549" s="62" t="s">
        <v>49</v>
      </c>
      <c r="C7549" s="80" t="s">
        <v>215</v>
      </c>
      <c r="D7549" s="1">
        <v>1</v>
      </c>
    </row>
    <row r="7550" spans="1:4" x14ac:dyDescent="0.25">
      <c r="A7550" s="69">
        <v>44225</v>
      </c>
      <c r="B7550" s="62" t="s">
        <v>49</v>
      </c>
      <c r="C7550" s="62" t="s">
        <v>49</v>
      </c>
      <c r="D7550" s="1">
        <v>6</v>
      </c>
    </row>
    <row r="7551" spans="1:4" x14ac:dyDescent="0.25">
      <c r="A7551" s="69">
        <v>44225</v>
      </c>
      <c r="B7551" s="62" t="s">
        <v>50</v>
      </c>
      <c r="C7551" s="80" t="s">
        <v>232</v>
      </c>
      <c r="D7551" s="1">
        <v>8</v>
      </c>
    </row>
    <row r="7552" spans="1:4" x14ac:dyDescent="0.25">
      <c r="A7552" s="69">
        <v>44225</v>
      </c>
      <c r="B7552" s="62" t="s">
        <v>50</v>
      </c>
      <c r="C7552" s="80" t="s">
        <v>368</v>
      </c>
      <c r="D7552" s="1">
        <v>3</v>
      </c>
    </row>
    <row r="7553" spans="1:4" x14ac:dyDescent="0.25">
      <c r="A7553" s="69">
        <v>44225</v>
      </c>
      <c r="B7553" s="62" t="s">
        <v>27</v>
      </c>
      <c r="C7553" s="80" t="s">
        <v>141</v>
      </c>
      <c r="D7553" s="1">
        <v>1</v>
      </c>
    </row>
    <row r="7554" spans="1:4" x14ac:dyDescent="0.25">
      <c r="A7554" s="69">
        <v>44225</v>
      </c>
      <c r="B7554" s="62" t="s">
        <v>27</v>
      </c>
      <c r="C7554" s="80" t="s">
        <v>43</v>
      </c>
      <c r="D7554" s="1">
        <v>15</v>
      </c>
    </row>
    <row r="7555" spans="1:4" x14ac:dyDescent="0.25">
      <c r="A7555" s="69">
        <v>44225</v>
      </c>
      <c r="B7555" s="62" t="s">
        <v>27</v>
      </c>
      <c r="C7555" s="80" t="s">
        <v>949</v>
      </c>
      <c r="D7555" s="1">
        <v>1</v>
      </c>
    </row>
    <row r="7556" spans="1:4" x14ac:dyDescent="0.25">
      <c r="A7556" s="69">
        <v>44225</v>
      </c>
      <c r="B7556" s="62" t="s">
        <v>27</v>
      </c>
      <c r="C7556" s="80" t="s">
        <v>956</v>
      </c>
      <c r="D7556" s="1">
        <v>1</v>
      </c>
    </row>
    <row r="7557" spans="1:4" x14ac:dyDescent="0.25">
      <c r="A7557" s="69">
        <v>44225</v>
      </c>
      <c r="B7557" s="62" t="s">
        <v>27</v>
      </c>
      <c r="C7557" s="80" t="s">
        <v>875</v>
      </c>
      <c r="D7557" s="1">
        <v>1</v>
      </c>
    </row>
    <row r="7558" spans="1:4" x14ac:dyDescent="0.25">
      <c r="A7558" s="69">
        <v>44225</v>
      </c>
      <c r="B7558" s="62" t="s">
        <v>51</v>
      </c>
      <c r="C7558" s="62" t="s">
        <v>51</v>
      </c>
      <c r="D7558" s="1">
        <v>10</v>
      </c>
    </row>
    <row r="7559" spans="1:4" x14ac:dyDescent="0.25">
      <c r="A7559" s="69">
        <v>44225</v>
      </c>
      <c r="B7559" s="62" t="s">
        <v>10</v>
      </c>
      <c r="C7559" s="62" t="s">
        <v>10</v>
      </c>
      <c r="D7559" s="1">
        <v>8</v>
      </c>
    </row>
    <row r="7560" spans="1:4" x14ac:dyDescent="0.25">
      <c r="A7560" s="69">
        <v>44226</v>
      </c>
      <c r="B7560" t="s">
        <v>14</v>
      </c>
      <c r="C7560" s="80" t="s">
        <v>14</v>
      </c>
      <c r="D7560" s="1">
        <v>13</v>
      </c>
    </row>
    <row r="7561" spans="1:4" x14ac:dyDescent="0.25">
      <c r="A7561" s="69">
        <v>44226</v>
      </c>
      <c r="B7561" s="23" t="s">
        <v>14</v>
      </c>
      <c r="C7561" s="80" t="s">
        <v>16</v>
      </c>
      <c r="D7561" s="1">
        <v>13</v>
      </c>
    </row>
    <row r="7562" spans="1:4" x14ac:dyDescent="0.25">
      <c r="A7562" s="69">
        <v>44226</v>
      </c>
      <c r="B7562" s="23" t="s">
        <v>14</v>
      </c>
      <c r="C7562" s="80" t="s">
        <v>86</v>
      </c>
      <c r="D7562" s="1">
        <v>2</v>
      </c>
    </row>
    <row r="7563" spans="1:4" x14ac:dyDescent="0.25">
      <c r="A7563" s="69">
        <v>44226</v>
      </c>
      <c r="B7563" t="s">
        <v>20</v>
      </c>
      <c r="C7563" s="80" t="s">
        <v>20</v>
      </c>
      <c r="D7563" s="1">
        <v>50</v>
      </c>
    </row>
    <row r="7564" spans="1:4" x14ac:dyDescent="0.25">
      <c r="A7564" s="69">
        <v>44226</v>
      </c>
      <c r="B7564" t="s">
        <v>13</v>
      </c>
      <c r="C7564" s="80" t="s">
        <v>13</v>
      </c>
      <c r="D7564" s="1">
        <v>4</v>
      </c>
    </row>
    <row r="7565" spans="1:4" x14ac:dyDescent="0.25">
      <c r="A7565" s="69">
        <v>44226</v>
      </c>
      <c r="B7565" s="23" t="s">
        <v>13</v>
      </c>
      <c r="C7565" s="80" t="s">
        <v>226</v>
      </c>
      <c r="D7565" s="1">
        <v>1</v>
      </c>
    </row>
    <row r="7566" spans="1:4" x14ac:dyDescent="0.25">
      <c r="A7566" s="69">
        <v>44226</v>
      </c>
      <c r="B7566" s="23" t="s">
        <v>13</v>
      </c>
      <c r="C7566" s="80" t="s">
        <v>223</v>
      </c>
      <c r="D7566" s="1">
        <v>1</v>
      </c>
    </row>
    <row r="7567" spans="1:4" x14ac:dyDescent="0.25">
      <c r="A7567" s="69">
        <v>44226</v>
      </c>
      <c r="B7567" t="s">
        <v>24</v>
      </c>
      <c r="C7567" s="80" t="s">
        <v>23</v>
      </c>
      <c r="D7567" s="1">
        <v>8</v>
      </c>
    </row>
    <row r="7568" spans="1:4" x14ac:dyDescent="0.25">
      <c r="A7568" s="69">
        <v>44226</v>
      </c>
      <c r="B7568" s="23" t="s">
        <v>24</v>
      </c>
      <c r="C7568" s="80" t="s">
        <v>24</v>
      </c>
      <c r="D7568" s="1">
        <v>3</v>
      </c>
    </row>
    <row r="7569" spans="1:4" x14ac:dyDescent="0.25">
      <c r="A7569" s="69">
        <v>44226</v>
      </c>
      <c r="B7569" s="23" t="s">
        <v>24</v>
      </c>
      <c r="C7569" s="80" t="s">
        <v>952</v>
      </c>
      <c r="D7569" s="1">
        <v>2</v>
      </c>
    </row>
    <row r="7570" spans="1:4" x14ac:dyDescent="0.25">
      <c r="A7570" s="69">
        <v>44226</v>
      </c>
      <c r="B7570" s="23" t="s">
        <v>24</v>
      </c>
      <c r="C7570" s="80" t="s">
        <v>765</v>
      </c>
      <c r="D7570" s="1">
        <v>1</v>
      </c>
    </row>
    <row r="7571" spans="1:4" x14ac:dyDescent="0.25">
      <c r="A7571" s="69">
        <v>44226</v>
      </c>
      <c r="B7571" t="s">
        <v>47</v>
      </c>
      <c r="C7571" s="80" t="s">
        <v>47</v>
      </c>
      <c r="D7571" s="1">
        <v>5</v>
      </c>
    </row>
    <row r="7572" spans="1:4" x14ac:dyDescent="0.25">
      <c r="A7572" s="69">
        <v>44226</v>
      </c>
      <c r="B7572" s="23" t="s">
        <v>47</v>
      </c>
      <c r="C7572" s="80" t="s">
        <v>934</v>
      </c>
      <c r="D7572" s="1">
        <v>1</v>
      </c>
    </row>
    <row r="7573" spans="1:4" x14ac:dyDescent="0.25">
      <c r="A7573" s="69">
        <v>44226</v>
      </c>
      <c r="B7573" s="23" t="s">
        <v>48</v>
      </c>
      <c r="C7573" s="23" t="s">
        <v>48</v>
      </c>
      <c r="D7573" s="1">
        <v>4</v>
      </c>
    </row>
    <row r="7574" spans="1:4" x14ac:dyDescent="0.25">
      <c r="A7574" s="69">
        <v>44226</v>
      </c>
      <c r="B7574" s="23" t="s">
        <v>7</v>
      </c>
      <c r="C7574" s="23" t="s">
        <v>7</v>
      </c>
      <c r="D7574" s="1">
        <v>7</v>
      </c>
    </row>
    <row r="7575" spans="1:4" x14ac:dyDescent="0.25">
      <c r="A7575" s="69">
        <v>44226</v>
      </c>
      <c r="B7575" s="23" t="s">
        <v>9</v>
      </c>
      <c r="C7575" s="23" t="s">
        <v>9</v>
      </c>
      <c r="D7575" s="1">
        <v>27</v>
      </c>
    </row>
    <row r="7576" spans="1:4" x14ac:dyDescent="0.25">
      <c r="A7576" s="69">
        <v>44226</v>
      </c>
      <c r="B7576" s="23" t="s">
        <v>9</v>
      </c>
      <c r="C7576" s="93" t="s">
        <v>17</v>
      </c>
      <c r="D7576" s="1">
        <v>2</v>
      </c>
    </row>
    <row r="7577" spans="1:4" x14ac:dyDescent="0.25">
      <c r="A7577" s="69">
        <v>44226</v>
      </c>
      <c r="B7577" s="23" t="s">
        <v>9</v>
      </c>
      <c r="C7577" s="93" t="s">
        <v>145</v>
      </c>
      <c r="D7577" s="1">
        <v>6</v>
      </c>
    </row>
    <row r="7578" spans="1:4" x14ac:dyDescent="0.25">
      <c r="A7578" s="69">
        <v>44226</v>
      </c>
      <c r="B7578" s="23" t="s">
        <v>15</v>
      </c>
      <c r="C7578" s="93" t="s">
        <v>61</v>
      </c>
      <c r="D7578" s="1">
        <v>4</v>
      </c>
    </row>
    <row r="7579" spans="1:4" x14ac:dyDescent="0.25">
      <c r="A7579" s="69">
        <v>44226</v>
      </c>
      <c r="B7579" s="23" t="s">
        <v>11</v>
      </c>
      <c r="C7579" s="93" t="s">
        <v>1076</v>
      </c>
      <c r="D7579" s="1">
        <v>1</v>
      </c>
    </row>
    <row r="7580" spans="1:4" x14ac:dyDescent="0.25">
      <c r="A7580" s="69">
        <v>44226</v>
      </c>
      <c r="B7580" s="23" t="s">
        <v>11</v>
      </c>
      <c r="C7580" s="93" t="s">
        <v>11</v>
      </c>
      <c r="D7580" s="1">
        <v>5</v>
      </c>
    </row>
    <row r="7581" spans="1:4" x14ac:dyDescent="0.25">
      <c r="A7581" s="69">
        <v>44226</v>
      </c>
      <c r="B7581" s="23" t="s">
        <v>11</v>
      </c>
      <c r="C7581" s="93" t="s">
        <v>764</v>
      </c>
      <c r="D7581" s="1">
        <v>1</v>
      </c>
    </row>
    <row r="7582" spans="1:4" x14ac:dyDescent="0.25">
      <c r="A7582" s="69">
        <v>44226</v>
      </c>
      <c r="B7582" s="23" t="s">
        <v>11</v>
      </c>
      <c r="C7582" s="93" t="s">
        <v>135</v>
      </c>
      <c r="D7582" s="1">
        <v>3</v>
      </c>
    </row>
    <row r="7583" spans="1:4" x14ac:dyDescent="0.25">
      <c r="A7583" s="69">
        <v>44226</v>
      </c>
      <c r="B7583" s="23" t="s">
        <v>12</v>
      </c>
      <c r="C7583" s="93" t="s">
        <v>75</v>
      </c>
      <c r="D7583" s="1">
        <v>1</v>
      </c>
    </row>
    <row r="7584" spans="1:4" x14ac:dyDescent="0.25">
      <c r="A7584" s="69">
        <v>44226</v>
      </c>
      <c r="B7584" s="23" t="s">
        <v>12</v>
      </c>
      <c r="C7584" s="93" t="s">
        <v>117</v>
      </c>
      <c r="D7584" s="1">
        <v>2</v>
      </c>
    </row>
    <row r="7585" spans="1:4" x14ac:dyDescent="0.25">
      <c r="A7585" s="69">
        <v>44226</v>
      </c>
      <c r="B7585" s="23" t="s">
        <v>12</v>
      </c>
      <c r="C7585" s="93" t="s">
        <v>12</v>
      </c>
      <c r="D7585" s="1">
        <v>7</v>
      </c>
    </row>
    <row r="7586" spans="1:4" x14ac:dyDescent="0.25">
      <c r="A7586" s="69">
        <v>44226</v>
      </c>
      <c r="B7586" s="23" t="s">
        <v>8</v>
      </c>
      <c r="C7586" s="93" t="s">
        <v>59</v>
      </c>
      <c r="D7586" s="1">
        <v>6</v>
      </c>
    </row>
    <row r="7587" spans="1:4" x14ac:dyDescent="0.25">
      <c r="A7587" s="69">
        <v>44226</v>
      </c>
      <c r="B7587" s="23" t="s">
        <v>8</v>
      </c>
      <c r="C7587" s="93" t="s">
        <v>142</v>
      </c>
      <c r="D7587" s="1">
        <v>1</v>
      </c>
    </row>
    <row r="7588" spans="1:4" x14ac:dyDescent="0.25">
      <c r="A7588" s="69">
        <v>44226</v>
      </c>
      <c r="B7588" s="23" t="s">
        <v>8</v>
      </c>
      <c r="C7588" s="93" t="s">
        <v>205</v>
      </c>
      <c r="D7588" s="1">
        <v>1</v>
      </c>
    </row>
    <row r="7589" spans="1:4" x14ac:dyDescent="0.25">
      <c r="A7589" s="69">
        <v>44226</v>
      </c>
      <c r="B7589" s="23" t="s">
        <v>8</v>
      </c>
      <c r="C7589" s="93" t="s">
        <v>40</v>
      </c>
      <c r="D7589" s="1">
        <v>2</v>
      </c>
    </row>
    <row r="7590" spans="1:4" x14ac:dyDescent="0.25">
      <c r="A7590" s="69">
        <v>44226</v>
      </c>
      <c r="B7590" s="23" t="s">
        <v>8</v>
      </c>
      <c r="C7590" s="93" t="s">
        <v>8</v>
      </c>
      <c r="D7590" s="1">
        <v>39</v>
      </c>
    </row>
    <row r="7591" spans="1:4" x14ac:dyDescent="0.25">
      <c r="A7591" s="69">
        <v>44226</v>
      </c>
      <c r="B7591" s="23" t="s">
        <v>8</v>
      </c>
      <c r="C7591" s="93" t="s">
        <v>31</v>
      </c>
      <c r="D7591" s="1">
        <v>3</v>
      </c>
    </row>
    <row r="7592" spans="1:4" x14ac:dyDescent="0.25">
      <c r="A7592" s="69">
        <v>44226</v>
      </c>
      <c r="B7592" s="23" t="s">
        <v>8</v>
      </c>
      <c r="C7592" s="93" t="s">
        <v>112</v>
      </c>
      <c r="D7592" s="1">
        <v>2</v>
      </c>
    </row>
    <row r="7593" spans="1:4" x14ac:dyDescent="0.25">
      <c r="A7593" s="69">
        <v>44226</v>
      </c>
      <c r="B7593" s="23" t="s">
        <v>49</v>
      </c>
      <c r="C7593" s="93" t="s">
        <v>215</v>
      </c>
      <c r="D7593" s="1">
        <v>1</v>
      </c>
    </row>
    <row r="7594" spans="1:4" x14ac:dyDescent="0.25">
      <c r="A7594" s="69">
        <v>44226</v>
      </c>
      <c r="B7594" s="23" t="s">
        <v>50</v>
      </c>
      <c r="C7594" s="93" t="s">
        <v>232</v>
      </c>
      <c r="D7594" s="1">
        <v>2</v>
      </c>
    </row>
    <row r="7595" spans="1:4" x14ac:dyDescent="0.25">
      <c r="A7595" s="69">
        <v>44226</v>
      </c>
      <c r="B7595" s="23" t="s">
        <v>50</v>
      </c>
      <c r="C7595" s="93" t="s">
        <v>368</v>
      </c>
      <c r="D7595" s="1">
        <v>1</v>
      </c>
    </row>
    <row r="7596" spans="1:4" x14ac:dyDescent="0.25">
      <c r="A7596" s="69">
        <v>44226</v>
      </c>
      <c r="B7596" s="23" t="s">
        <v>27</v>
      </c>
      <c r="C7596" s="93" t="s">
        <v>233</v>
      </c>
      <c r="D7596" s="1">
        <v>1</v>
      </c>
    </row>
    <row r="7597" spans="1:4" x14ac:dyDescent="0.25">
      <c r="A7597" s="69">
        <v>44226</v>
      </c>
      <c r="B7597" s="23" t="s">
        <v>27</v>
      </c>
      <c r="C7597" s="93" t="s">
        <v>141</v>
      </c>
      <c r="D7597" s="1">
        <v>7</v>
      </c>
    </row>
    <row r="7598" spans="1:4" x14ac:dyDescent="0.25">
      <c r="A7598" s="69">
        <v>44226</v>
      </c>
      <c r="B7598" s="23" t="s">
        <v>27</v>
      </c>
      <c r="C7598" s="93" t="s">
        <v>955</v>
      </c>
      <c r="D7598" s="1">
        <v>1</v>
      </c>
    </row>
    <row r="7599" spans="1:4" x14ac:dyDescent="0.25">
      <c r="A7599" s="69">
        <v>44226</v>
      </c>
      <c r="B7599" s="23" t="s">
        <v>27</v>
      </c>
      <c r="C7599" s="93" t="s">
        <v>43</v>
      </c>
      <c r="D7599" s="1">
        <v>36</v>
      </c>
    </row>
    <row r="7600" spans="1:4" x14ac:dyDescent="0.25">
      <c r="A7600" s="69">
        <v>44226</v>
      </c>
      <c r="B7600" s="23" t="s">
        <v>27</v>
      </c>
      <c r="C7600" s="93" t="s">
        <v>949</v>
      </c>
      <c r="D7600" s="1">
        <v>1</v>
      </c>
    </row>
    <row r="7601" spans="1:4" x14ac:dyDescent="0.25">
      <c r="A7601" s="69">
        <v>44226</v>
      </c>
      <c r="B7601" s="23" t="s">
        <v>27</v>
      </c>
      <c r="C7601" s="93" t="s">
        <v>28</v>
      </c>
      <c r="D7601" s="1">
        <v>2</v>
      </c>
    </row>
    <row r="7602" spans="1:4" x14ac:dyDescent="0.25">
      <c r="A7602" s="69">
        <v>44226</v>
      </c>
      <c r="B7602" s="23" t="s">
        <v>51</v>
      </c>
      <c r="C7602" s="93" t="s">
        <v>681</v>
      </c>
      <c r="D7602" s="1">
        <v>2</v>
      </c>
    </row>
    <row r="7603" spans="1:4" x14ac:dyDescent="0.25">
      <c r="A7603" s="69">
        <v>44226</v>
      </c>
      <c r="B7603" s="23" t="s">
        <v>51</v>
      </c>
      <c r="C7603" s="23" t="s">
        <v>51</v>
      </c>
      <c r="D7603" s="1">
        <v>3</v>
      </c>
    </row>
    <row r="7604" spans="1:4" x14ac:dyDescent="0.25">
      <c r="A7604" s="69">
        <v>44226</v>
      </c>
      <c r="B7604" s="23" t="s">
        <v>10</v>
      </c>
      <c r="C7604" s="23" t="s">
        <v>10</v>
      </c>
      <c r="D7604" s="1">
        <v>2</v>
      </c>
    </row>
    <row r="7605" spans="1:4" x14ac:dyDescent="0.25">
      <c r="A7605" s="69">
        <v>44227</v>
      </c>
      <c r="B7605" s="62" t="s">
        <v>14</v>
      </c>
      <c r="C7605" s="62" t="s">
        <v>14</v>
      </c>
      <c r="D7605" s="1">
        <v>0</v>
      </c>
    </row>
    <row r="7606" spans="1:4" x14ac:dyDescent="0.25">
      <c r="A7606" s="69">
        <v>44227</v>
      </c>
      <c r="B7606" s="62" t="s">
        <v>20</v>
      </c>
      <c r="C7606" s="62" t="s">
        <v>20</v>
      </c>
      <c r="D7606" s="1">
        <v>0</v>
      </c>
    </row>
    <row r="7607" spans="1:4" x14ac:dyDescent="0.25">
      <c r="A7607" s="69">
        <v>44227</v>
      </c>
      <c r="B7607" s="62" t="s">
        <v>13</v>
      </c>
      <c r="C7607" s="62" t="s">
        <v>13</v>
      </c>
      <c r="D7607" s="1">
        <v>0</v>
      </c>
    </row>
    <row r="7608" spans="1:4" x14ac:dyDescent="0.25">
      <c r="A7608" s="69">
        <v>44227</v>
      </c>
      <c r="B7608" s="62" t="s">
        <v>24</v>
      </c>
      <c r="C7608" s="62" t="s">
        <v>24</v>
      </c>
      <c r="D7608" s="1">
        <v>0</v>
      </c>
    </row>
    <row r="7609" spans="1:4" x14ac:dyDescent="0.25">
      <c r="A7609" s="69">
        <v>44227</v>
      </c>
      <c r="B7609" s="62" t="s">
        <v>47</v>
      </c>
      <c r="C7609" s="62" t="s">
        <v>47</v>
      </c>
      <c r="D7609" s="1">
        <v>0</v>
      </c>
    </row>
    <row r="7610" spans="1:4" x14ac:dyDescent="0.25">
      <c r="A7610" s="69">
        <v>44227</v>
      </c>
      <c r="B7610" s="62" t="s">
        <v>48</v>
      </c>
      <c r="C7610" s="62" t="s">
        <v>48</v>
      </c>
      <c r="D7610" s="1">
        <v>0</v>
      </c>
    </row>
    <row r="7611" spans="1:4" x14ac:dyDescent="0.25">
      <c r="A7611" s="69">
        <v>44227</v>
      </c>
      <c r="B7611" s="62" t="s">
        <v>7</v>
      </c>
      <c r="C7611" s="62" t="s">
        <v>7</v>
      </c>
      <c r="D7611" s="1">
        <v>0</v>
      </c>
    </row>
    <row r="7612" spans="1:4" x14ac:dyDescent="0.25">
      <c r="A7612" s="69">
        <v>44227</v>
      </c>
      <c r="B7612" s="62" t="s">
        <v>9</v>
      </c>
      <c r="C7612" s="62" t="s">
        <v>9</v>
      </c>
      <c r="D7612" s="1">
        <v>0</v>
      </c>
    </row>
    <row r="7613" spans="1:4" x14ac:dyDescent="0.25">
      <c r="A7613" s="69">
        <v>44227</v>
      </c>
      <c r="B7613" s="62" t="s">
        <v>15</v>
      </c>
      <c r="C7613" s="62" t="s">
        <v>15</v>
      </c>
      <c r="D7613" s="1">
        <v>0</v>
      </c>
    </row>
    <row r="7614" spans="1:4" x14ac:dyDescent="0.25">
      <c r="A7614" s="69">
        <v>44227</v>
      </c>
      <c r="B7614" s="62" t="s">
        <v>11</v>
      </c>
      <c r="C7614" s="62" t="s">
        <v>11</v>
      </c>
      <c r="D7614" s="1">
        <v>0</v>
      </c>
    </row>
    <row r="7615" spans="1:4" x14ac:dyDescent="0.25">
      <c r="A7615" s="239">
        <v>44227</v>
      </c>
      <c r="B7615" s="240" t="s">
        <v>12</v>
      </c>
      <c r="C7615" s="240" t="s">
        <v>12</v>
      </c>
      <c r="D7615" s="1">
        <v>0</v>
      </c>
    </row>
    <row r="7616" spans="1:4" x14ac:dyDescent="0.25">
      <c r="A7616" s="69">
        <v>44227</v>
      </c>
      <c r="B7616" s="62" t="s">
        <v>8</v>
      </c>
      <c r="C7616" s="62" t="s">
        <v>8</v>
      </c>
      <c r="D7616" s="16">
        <v>0</v>
      </c>
    </row>
    <row r="7617" spans="1:4" x14ac:dyDescent="0.25">
      <c r="A7617" s="69">
        <v>44227</v>
      </c>
      <c r="B7617" s="62" t="s">
        <v>49</v>
      </c>
      <c r="C7617" s="62" t="s">
        <v>49</v>
      </c>
      <c r="D7617" s="16">
        <v>0</v>
      </c>
    </row>
    <row r="7618" spans="1:4" x14ac:dyDescent="0.25">
      <c r="A7618" s="69">
        <v>44227</v>
      </c>
      <c r="B7618" s="62" t="s">
        <v>50</v>
      </c>
      <c r="C7618" s="62" t="s">
        <v>50</v>
      </c>
      <c r="D7618" s="16">
        <v>0</v>
      </c>
    </row>
    <row r="7619" spans="1:4" x14ac:dyDescent="0.25">
      <c r="A7619" s="69">
        <v>44227</v>
      </c>
      <c r="B7619" s="62" t="s">
        <v>27</v>
      </c>
      <c r="C7619" s="62" t="s">
        <v>27</v>
      </c>
      <c r="D7619" s="16">
        <v>0</v>
      </c>
    </row>
    <row r="7620" spans="1:4" x14ac:dyDescent="0.25">
      <c r="A7620" s="69">
        <v>44227</v>
      </c>
      <c r="B7620" s="62" t="s">
        <v>51</v>
      </c>
      <c r="C7620" s="62" t="s">
        <v>51</v>
      </c>
      <c r="D7620" s="16">
        <v>0</v>
      </c>
    </row>
    <row r="7621" spans="1:4" x14ac:dyDescent="0.25">
      <c r="A7621" s="69">
        <v>44227</v>
      </c>
      <c r="B7621" s="62" t="s">
        <v>10</v>
      </c>
      <c r="C7621" s="62" t="s">
        <v>10</v>
      </c>
      <c r="D7621" s="16">
        <v>0</v>
      </c>
    </row>
    <row r="7622" spans="1:4" x14ac:dyDescent="0.25">
      <c r="A7622" s="69">
        <v>44228</v>
      </c>
      <c r="B7622" s="62" t="s">
        <v>14</v>
      </c>
      <c r="C7622" s="75" t="s">
        <v>14</v>
      </c>
      <c r="D7622" s="16">
        <v>12</v>
      </c>
    </row>
    <row r="7623" spans="1:4" x14ac:dyDescent="0.25">
      <c r="A7623" s="69">
        <v>44228</v>
      </c>
      <c r="B7623" s="62" t="s">
        <v>14</v>
      </c>
      <c r="C7623" s="75" t="s">
        <v>16</v>
      </c>
      <c r="D7623" s="16">
        <v>9</v>
      </c>
    </row>
    <row r="7624" spans="1:4" x14ac:dyDescent="0.25">
      <c r="A7624" s="69">
        <v>44228</v>
      </c>
      <c r="B7624" s="62" t="s">
        <v>20</v>
      </c>
      <c r="C7624" s="75" t="s">
        <v>20</v>
      </c>
      <c r="D7624" s="16">
        <v>14</v>
      </c>
    </row>
    <row r="7625" spans="1:4" x14ac:dyDescent="0.25">
      <c r="A7625" s="69">
        <v>44228</v>
      </c>
      <c r="B7625" s="62" t="s">
        <v>13</v>
      </c>
      <c r="C7625" s="75" t="s">
        <v>13</v>
      </c>
      <c r="D7625" s="16">
        <v>1</v>
      </c>
    </row>
    <row r="7626" spans="1:4" x14ac:dyDescent="0.25">
      <c r="A7626" s="69">
        <v>44228</v>
      </c>
      <c r="B7626" s="62" t="s">
        <v>13</v>
      </c>
      <c r="C7626" s="75" t="s">
        <v>223</v>
      </c>
      <c r="D7626" s="16">
        <v>3</v>
      </c>
    </row>
    <row r="7627" spans="1:4" x14ac:dyDescent="0.25">
      <c r="A7627" s="69">
        <v>44228</v>
      </c>
      <c r="B7627" s="62" t="s">
        <v>24</v>
      </c>
      <c r="C7627" s="75" t="s">
        <v>23</v>
      </c>
      <c r="D7627" s="16">
        <v>5</v>
      </c>
    </row>
    <row r="7628" spans="1:4" x14ac:dyDescent="0.25">
      <c r="A7628" s="69">
        <v>44228</v>
      </c>
      <c r="B7628" s="62" t="s">
        <v>47</v>
      </c>
      <c r="C7628" s="62" t="s">
        <v>47</v>
      </c>
      <c r="D7628" s="16">
        <v>0</v>
      </c>
    </row>
    <row r="7629" spans="1:4" x14ac:dyDescent="0.25">
      <c r="A7629" s="69">
        <v>44228</v>
      </c>
      <c r="B7629" s="62" t="s">
        <v>48</v>
      </c>
      <c r="C7629" s="62" t="s">
        <v>48</v>
      </c>
      <c r="D7629" s="16">
        <v>0</v>
      </c>
    </row>
    <row r="7630" spans="1:4" x14ac:dyDescent="0.25">
      <c r="A7630" s="69">
        <v>44228</v>
      </c>
      <c r="B7630" s="62" t="s">
        <v>7</v>
      </c>
      <c r="C7630" s="62" t="s">
        <v>7</v>
      </c>
      <c r="D7630" s="16">
        <v>3</v>
      </c>
    </row>
    <row r="7631" spans="1:4" x14ac:dyDescent="0.25">
      <c r="A7631" s="69">
        <v>44228</v>
      </c>
      <c r="B7631" s="62" t="s">
        <v>9</v>
      </c>
      <c r="C7631" s="75" t="s">
        <v>613</v>
      </c>
      <c r="D7631" s="16">
        <v>1</v>
      </c>
    </row>
    <row r="7632" spans="1:4" x14ac:dyDescent="0.25">
      <c r="A7632" s="69">
        <v>44228</v>
      </c>
      <c r="B7632" s="62" t="s">
        <v>9</v>
      </c>
      <c r="C7632" s="62" t="s">
        <v>9</v>
      </c>
      <c r="D7632" s="16">
        <v>16</v>
      </c>
    </row>
    <row r="7633" spans="1:4" x14ac:dyDescent="0.25">
      <c r="A7633" s="69">
        <v>44228</v>
      </c>
      <c r="B7633" s="62" t="s">
        <v>9</v>
      </c>
      <c r="C7633" s="75" t="s">
        <v>17</v>
      </c>
      <c r="D7633" s="16">
        <v>2</v>
      </c>
    </row>
    <row r="7634" spans="1:4" x14ac:dyDescent="0.25">
      <c r="A7634" s="69">
        <v>44228</v>
      </c>
      <c r="B7634" s="62" t="s">
        <v>9</v>
      </c>
      <c r="C7634" s="75" t="s">
        <v>149</v>
      </c>
      <c r="D7634" s="16">
        <v>1</v>
      </c>
    </row>
    <row r="7635" spans="1:4" x14ac:dyDescent="0.25">
      <c r="A7635" s="69">
        <v>44228</v>
      </c>
      <c r="B7635" s="62" t="s">
        <v>15</v>
      </c>
      <c r="C7635" s="75" t="s">
        <v>109</v>
      </c>
      <c r="D7635" s="16">
        <v>1</v>
      </c>
    </row>
    <row r="7636" spans="1:4" x14ac:dyDescent="0.25">
      <c r="A7636" s="69">
        <v>44228</v>
      </c>
      <c r="B7636" s="62" t="s">
        <v>15</v>
      </c>
      <c r="C7636" s="75" t="s">
        <v>61</v>
      </c>
      <c r="D7636" s="16">
        <v>1</v>
      </c>
    </row>
    <row r="7637" spans="1:4" x14ac:dyDescent="0.25">
      <c r="A7637" s="69">
        <v>44228</v>
      </c>
      <c r="B7637" s="62" t="s">
        <v>11</v>
      </c>
      <c r="C7637" s="75" t="s">
        <v>11</v>
      </c>
      <c r="D7637" s="16">
        <v>1</v>
      </c>
    </row>
    <row r="7638" spans="1:4" x14ac:dyDescent="0.25">
      <c r="A7638" s="69">
        <v>44228</v>
      </c>
      <c r="B7638" s="62" t="s">
        <v>11</v>
      </c>
      <c r="C7638" s="75" t="s">
        <v>856</v>
      </c>
      <c r="D7638" s="16">
        <v>2</v>
      </c>
    </row>
    <row r="7639" spans="1:4" x14ac:dyDescent="0.25">
      <c r="A7639" s="69">
        <v>44228</v>
      </c>
      <c r="B7639" s="62" t="s">
        <v>12</v>
      </c>
      <c r="C7639" s="75" t="s">
        <v>117</v>
      </c>
      <c r="D7639" s="16">
        <v>1</v>
      </c>
    </row>
    <row r="7640" spans="1:4" x14ac:dyDescent="0.25">
      <c r="A7640" s="69">
        <v>44228</v>
      </c>
      <c r="B7640" s="62" t="s">
        <v>12</v>
      </c>
      <c r="C7640" s="75" t="s">
        <v>12</v>
      </c>
      <c r="D7640" s="16">
        <v>5</v>
      </c>
    </row>
    <row r="7641" spans="1:4" x14ac:dyDescent="0.25">
      <c r="A7641" s="69">
        <v>44228</v>
      </c>
      <c r="B7641" s="62" t="s">
        <v>8</v>
      </c>
      <c r="C7641" s="75" t="s">
        <v>230</v>
      </c>
      <c r="D7641" s="16">
        <v>1</v>
      </c>
    </row>
    <row r="7642" spans="1:4" x14ac:dyDescent="0.25">
      <c r="A7642" s="69">
        <v>44228</v>
      </c>
      <c r="B7642" s="62" t="s">
        <v>8</v>
      </c>
      <c r="C7642" s="75" t="s">
        <v>59</v>
      </c>
      <c r="D7642" s="16">
        <v>1</v>
      </c>
    </row>
    <row r="7643" spans="1:4" x14ac:dyDescent="0.25">
      <c r="A7643" s="69">
        <v>44228</v>
      </c>
      <c r="B7643" s="62" t="s">
        <v>8</v>
      </c>
      <c r="C7643" s="75" t="s">
        <v>142</v>
      </c>
      <c r="D7643" s="16">
        <v>1</v>
      </c>
    </row>
    <row r="7644" spans="1:4" x14ac:dyDescent="0.25">
      <c r="A7644" s="69">
        <v>44228</v>
      </c>
      <c r="B7644" s="62" t="s">
        <v>8</v>
      </c>
      <c r="C7644" s="75" t="s">
        <v>1077</v>
      </c>
      <c r="D7644" s="16">
        <v>1</v>
      </c>
    </row>
    <row r="7645" spans="1:4" x14ac:dyDescent="0.25">
      <c r="A7645" s="69">
        <v>44228</v>
      </c>
      <c r="B7645" s="62" t="s">
        <v>8</v>
      </c>
      <c r="C7645" s="75" t="s">
        <v>40</v>
      </c>
      <c r="D7645" s="16">
        <v>1</v>
      </c>
    </row>
    <row r="7646" spans="1:4" x14ac:dyDescent="0.25">
      <c r="A7646" s="69">
        <v>44228</v>
      </c>
      <c r="B7646" s="62" t="s">
        <v>8</v>
      </c>
      <c r="C7646" s="75" t="s">
        <v>8</v>
      </c>
      <c r="D7646" s="16">
        <v>17</v>
      </c>
    </row>
    <row r="7647" spans="1:4" x14ac:dyDescent="0.25">
      <c r="A7647" s="69">
        <v>44228</v>
      </c>
      <c r="B7647" s="62" t="s">
        <v>8</v>
      </c>
      <c r="C7647" s="75" t="s">
        <v>31</v>
      </c>
      <c r="D7647" s="16">
        <v>1</v>
      </c>
    </row>
    <row r="7648" spans="1:4" x14ac:dyDescent="0.25">
      <c r="A7648" s="69">
        <v>44228</v>
      </c>
      <c r="B7648" s="62" t="s">
        <v>8</v>
      </c>
      <c r="C7648" s="75" t="s">
        <v>112</v>
      </c>
      <c r="D7648" s="16">
        <v>1</v>
      </c>
    </row>
    <row r="7649" spans="1:4" x14ac:dyDescent="0.25">
      <c r="A7649" s="69">
        <v>44228</v>
      </c>
      <c r="B7649" s="62" t="s">
        <v>49</v>
      </c>
      <c r="C7649" s="75" t="s">
        <v>215</v>
      </c>
      <c r="D7649" s="16">
        <v>1</v>
      </c>
    </row>
    <row r="7650" spans="1:4" x14ac:dyDescent="0.25">
      <c r="A7650" s="69">
        <v>44228</v>
      </c>
      <c r="B7650" s="62" t="s">
        <v>49</v>
      </c>
      <c r="C7650" s="75" t="s">
        <v>49</v>
      </c>
      <c r="D7650" s="16">
        <v>2</v>
      </c>
    </row>
    <row r="7651" spans="1:4" x14ac:dyDescent="0.25">
      <c r="A7651" s="69">
        <v>44228</v>
      </c>
      <c r="B7651" s="62" t="s">
        <v>50</v>
      </c>
      <c r="C7651" s="75" t="s">
        <v>232</v>
      </c>
      <c r="D7651" s="16">
        <v>4</v>
      </c>
    </row>
    <row r="7652" spans="1:4" x14ac:dyDescent="0.25">
      <c r="A7652" s="69">
        <v>44228</v>
      </c>
      <c r="B7652" s="62" t="s">
        <v>50</v>
      </c>
      <c r="C7652" s="75" t="s">
        <v>368</v>
      </c>
      <c r="D7652" s="16">
        <v>3</v>
      </c>
    </row>
    <row r="7653" spans="1:4" x14ac:dyDescent="0.25">
      <c r="A7653" s="69">
        <v>44228</v>
      </c>
      <c r="B7653" s="62" t="s">
        <v>27</v>
      </c>
      <c r="C7653" s="75" t="s">
        <v>141</v>
      </c>
      <c r="D7653" s="16">
        <v>1</v>
      </c>
    </row>
    <row r="7654" spans="1:4" x14ac:dyDescent="0.25">
      <c r="A7654" s="69">
        <v>44228</v>
      </c>
      <c r="B7654" s="62" t="s">
        <v>27</v>
      </c>
      <c r="C7654" s="75" t="s">
        <v>43</v>
      </c>
      <c r="D7654" s="16">
        <v>2</v>
      </c>
    </row>
    <row r="7655" spans="1:4" x14ac:dyDescent="0.25">
      <c r="A7655" s="69">
        <v>44228</v>
      </c>
      <c r="B7655" s="62" t="s">
        <v>27</v>
      </c>
      <c r="C7655" s="75" t="s">
        <v>622</v>
      </c>
      <c r="D7655" s="16">
        <v>1</v>
      </c>
    </row>
    <row r="7656" spans="1:4" x14ac:dyDescent="0.25">
      <c r="A7656" s="69">
        <v>44228</v>
      </c>
      <c r="B7656" s="62" t="s">
        <v>27</v>
      </c>
      <c r="C7656" s="75" t="s">
        <v>711</v>
      </c>
      <c r="D7656" s="16">
        <v>1</v>
      </c>
    </row>
    <row r="7657" spans="1:4" x14ac:dyDescent="0.25">
      <c r="A7657" s="69">
        <v>44228</v>
      </c>
      <c r="B7657" s="62" t="s">
        <v>51</v>
      </c>
      <c r="C7657" s="62" t="s">
        <v>51</v>
      </c>
      <c r="D7657" s="16">
        <v>3</v>
      </c>
    </row>
    <row r="7658" spans="1:4" x14ac:dyDescent="0.25">
      <c r="A7658" s="69">
        <v>44228</v>
      </c>
      <c r="B7658" s="62" t="s">
        <v>10</v>
      </c>
      <c r="C7658" s="62" t="s">
        <v>10</v>
      </c>
      <c r="D7658" s="16">
        <v>7</v>
      </c>
    </row>
    <row r="7659" spans="1:4" x14ac:dyDescent="0.25">
      <c r="A7659" s="69">
        <v>44229</v>
      </c>
      <c r="B7659" s="62" t="s">
        <v>14</v>
      </c>
      <c r="C7659" s="75" t="s">
        <v>14</v>
      </c>
      <c r="D7659" s="16">
        <v>6</v>
      </c>
    </row>
    <row r="7660" spans="1:4" x14ac:dyDescent="0.25">
      <c r="A7660" s="69">
        <v>44229</v>
      </c>
      <c r="B7660" s="62" t="s">
        <v>14</v>
      </c>
      <c r="C7660" s="75" t="s">
        <v>16</v>
      </c>
      <c r="D7660" s="16">
        <v>4</v>
      </c>
    </row>
    <row r="7661" spans="1:4" x14ac:dyDescent="0.25">
      <c r="A7661" s="69">
        <v>44229</v>
      </c>
      <c r="B7661" s="62" t="s">
        <v>14</v>
      </c>
      <c r="C7661" s="75" t="s">
        <v>86</v>
      </c>
      <c r="D7661" s="16">
        <v>1</v>
      </c>
    </row>
    <row r="7662" spans="1:4" x14ac:dyDescent="0.25">
      <c r="A7662" s="69">
        <v>44229</v>
      </c>
      <c r="B7662" s="62" t="s">
        <v>20</v>
      </c>
      <c r="C7662" s="75" t="s">
        <v>20</v>
      </c>
      <c r="D7662" s="16">
        <v>27</v>
      </c>
    </row>
    <row r="7663" spans="1:4" x14ac:dyDescent="0.25">
      <c r="A7663" s="69">
        <v>44229</v>
      </c>
      <c r="B7663" s="62" t="s">
        <v>13</v>
      </c>
      <c r="C7663" s="75" t="s">
        <v>13</v>
      </c>
      <c r="D7663" s="16">
        <v>2</v>
      </c>
    </row>
    <row r="7664" spans="1:4" x14ac:dyDescent="0.25">
      <c r="A7664" s="69">
        <v>44229</v>
      </c>
      <c r="B7664" s="62" t="s">
        <v>13</v>
      </c>
      <c r="C7664" s="75" t="s">
        <v>226</v>
      </c>
      <c r="D7664" s="16">
        <v>1</v>
      </c>
    </row>
    <row r="7665" spans="1:4" x14ac:dyDescent="0.25">
      <c r="A7665" s="69">
        <v>44229</v>
      </c>
      <c r="B7665" s="62" t="s">
        <v>24</v>
      </c>
      <c r="C7665" s="75" t="s">
        <v>23</v>
      </c>
      <c r="D7665" s="16">
        <v>6</v>
      </c>
    </row>
    <row r="7666" spans="1:4" x14ac:dyDescent="0.25">
      <c r="A7666" s="69">
        <v>44229</v>
      </c>
      <c r="B7666" s="62" t="s">
        <v>24</v>
      </c>
      <c r="C7666" s="75" t="s">
        <v>24</v>
      </c>
      <c r="D7666" s="16">
        <v>1</v>
      </c>
    </row>
    <row r="7667" spans="1:4" x14ac:dyDescent="0.25">
      <c r="A7667" s="69">
        <v>44229</v>
      </c>
      <c r="B7667" s="62" t="s">
        <v>24</v>
      </c>
      <c r="C7667" s="75" t="s">
        <v>37</v>
      </c>
      <c r="D7667" s="16">
        <v>1</v>
      </c>
    </row>
    <row r="7668" spans="1:4" x14ac:dyDescent="0.25">
      <c r="A7668" s="69">
        <v>44229</v>
      </c>
      <c r="B7668" s="62" t="s">
        <v>47</v>
      </c>
      <c r="C7668" s="75" t="s">
        <v>47</v>
      </c>
      <c r="D7668" s="16">
        <v>4</v>
      </c>
    </row>
    <row r="7669" spans="1:4" x14ac:dyDescent="0.25">
      <c r="A7669" s="69">
        <v>44229</v>
      </c>
      <c r="B7669" s="62" t="s">
        <v>47</v>
      </c>
      <c r="C7669" s="75" t="s">
        <v>934</v>
      </c>
      <c r="D7669" s="16">
        <v>1</v>
      </c>
    </row>
    <row r="7670" spans="1:4" x14ac:dyDescent="0.25">
      <c r="A7670" s="69">
        <v>44229</v>
      </c>
      <c r="B7670" s="62" t="s">
        <v>48</v>
      </c>
      <c r="C7670" s="75" t="s">
        <v>48</v>
      </c>
      <c r="D7670" s="16">
        <v>1</v>
      </c>
    </row>
    <row r="7671" spans="1:4" x14ac:dyDescent="0.25">
      <c r="A7671" s="69">
        <v>44229</v>
      </c>
      <c r="B7671" s="62" t="s">
        <v>7</v>
      </c>
      <c r="C7671" s="62" t="s">
        <v>7</v>
      </c>
      <c r="D7671" s="16">
        <v>1</v>
      </c>
    </row>
    <row r="7672" spans="1:4" x14ac:dyDescent="0.25">
      <c r="A7672" s="69">
        <v>44229</v>
      </c>
      <c r="B7672" s="62" t="s">
        <v>9</v>
      </c>
      <c r="C7672" s="75" t="s">
        <v>613</v>
      </c>
      <c r="D7672" s="16">
        <v>1</v>
      </c>
    </row>
    <row r="7673" spans="1:4" x14ac:dyDescent="0.25">
      <c r="A7673" s="69">
        <v>44229</v>
      </c>
      <c r="B7673" s="62" t="s">
        <v>9</v>
      </c>
      <c r="C7673" s="62" t="s">
        <v>9</v>
      </c>
      <c r="D7673" s="16">
        <v>50</v>
      </c>
    </row>
    <row r="7674" spans="1:4" x14ac:dyDescent="0.25">
      <c r="A7674" s="69">
        <v>44229</v>
      </c>
      <c r="B7674" s="62" t="s">
        <v>9</v>
      </c>
      <c r="C7674" s="75" t="s">
        <v>149</v>
      </c>
      <c r="D7674" s="16">
        <v>1</v>
      </c>
    </row>
    <row r="7675" spans="1:4" x14ac:dyDescent="0.25">
      <c r="A7675" s="69">
        <v>44229</v>
      </c>
      <c r="B7675" s="62" t="s">
        <v>9</v>
      </c>
      <c r="C7675" s="75" t="s">
        <v>145</v>
      </c>
      <c r="D7675" s="16">
        <v>1</v>
      </c>
    </row>
    <row r="7676" spans="1:4" x14ac:dyDescent="0.25">
      <c r="A7676" s="69">
        <v>44229</v>
      </c>
      <c r="B7676" s="62" t="s">
        <v>15</v>
      </c>
      <c r="C7676" s="75" t="s">
        <v>61</v>
      </c>
      <c r="D7676" s="16">
        <v>1</v>
      </c>
    </row>
    <row r="7677" spans="1:4" x14ac:dyDescent="0.25">
      <c r="A7677" s="69">
        <v>44229</v>
      </c>
      <c r="B7677" s="62" t="s">
        <v>11</v>
      </c>
      <c r="C7677" s="75" t="s">
        <v>11</v>
      </c>
      <c r="D7677" s="16">
        <v>7</v>
      </c>
    </row>
    <row r="7678" spans="1:4" x14ac:dyDescent="0.25">
      <c r="A7678" s="69">
        <v>44229</v>
      </c>
      <c r="B7678" s="62" t="s">
        <v>11</v>
      </c>
      <c r="C7678" s="75" t="s">
        <v>856</v>
      </c>
      <c r="D7678" s="16">
        <v>1</v>
      </c>
    </row>
    <row r="7679" spans="1:4" x14ac:dyDescent="0.25">
      <c r="A7679" s="69">
        <v>44229</v>
      </c>
      <c r="B7679" s="62" t="s">
        <v>12</v>
      </c>
      <c r="C7679" s="75" t="s">
        <v>117</v>
      </c>
      <c r="D7679" s="16">
        <v>1</v>
      </c>
    </row>
    <row r="7680" spans="1:4" x14ac:dyDescent="0.25">
      <c r="A7680" s="69">
        <v>44229</v>
      </c>
      <c r="B7680" s="62" t="s">
        <v>12</v>
      </c>
      <c r="C7680" s="75" t="s">
        <v>12</v>
      </c>
      <c r="D7680" s="16">
        <v>4</v>
      </c>
    </row>
    <row r="7681" spans="1:4" x14ac:dyDescent="0.25">
      <c r="A7681" s="69">
        <v>44229</v>
      </c>
      <c r="B7681" s="62" t="s">
        <v>8</v>
      </c>
      <c r="C7681" s="75" t="s">
        <v>142</v>
      </c>
      <c r="D7681" s="16">
        <v>2</v>
      </c>
    </row>
    <row r="7682" spans="1:4" x14ac:dyDescent="0.25">
      <c r="A7682" s="69">
        <v>44229</v>
      </c>
      <c r="B7682" s="62" t="s">
        <v>8</v>
      </c>
      <c r="C7682" s="75" t="s">
        <v>205</v>
      </c>
      <c r="D7682" s="16">
        <v>1</v>
      </c>
    </row>
    <row r="7683" spans="1:4" x14ac:dyDescent="0.25">
      <c r="A7683" s="69">
        <v>44229</v>
      </c>
      <c r="B7683" s="62" t="s">
        <v>8</v>
      </c>
      <c r="C7683" s="75" t="s">
        <v>40</v>
      </c>
      <c r="D7683" s="16">
        <v>1</v>
      </c>
    </row>
    <row r="7684" spans="1:4" x14ac:dyDescent="0.25">
      <c r="A7684" s="69">
        <v>44229</v>
      </c>
      <c r="B7684" s="62" t="s">
        <v>8</v>
      </c>
      <c r="C7684" s="75" t="s">
        <v>8</v>
      </c>
      <c r="D7684" s="16">
        <v>29</v>
      </c>
    </row>
    <row r="7685" spans="1:4" x14ac:dyDescent="0.25">
      <c r="A7685" s="69">
        <v>44229</v>
      </c>
      <c r="B7685" s="62" t="s">
        <v>8</v>
      </c>
      <c r="C7685" s="75" t="s">
        <v>31</v>
      </c>
      <c r="D7685" s="16">
        <v>1</v>
      </c>
    </row>
    <row r="7686" spans="1:4" x14ac:dyDescent="0.25">
      <c r="A7686" s="69">
        <v>44229</v>
      </c>
      <c r="B7686" s="62" t="s">
        <v>8</v>
      </c>
      <c r="C7686" s="75" t="s">
        <v>112</v>
      </c>
      <c r="D7686" s="16">
        <v>1</v>
      </c>
    </row>
    <row r="7687" spans="1:4" x14ac:dyDescent="0.25">
      <c r="A7687" s="69">
        <v>44229</v>
      </c>
      <c r="B7687" s="62" t="s">
        <v>49</v>
      </c>
      <c r="C7687" s="62" t="s">
        <v>49</v>
      </c>
      <c r="D7687" s="16">
        <v>4</v>
      </c>
    </row>
    <row r="7688" spans="1:4" x14ac:dyDescent="0.25">
      <c r="A7688" s="69">
        <v>44229</v>
      </c>
      <c r="B7688" s="62" t="s">
        <v>50</v>
      </c>
      <c r="C7688" s="75" t="s">
        <v>232</v>
      </c>
      <c r="D7688" s="16">
        <v>1</v>
      </c>
    </row>
    <row r="7689" spans="1:4" x14ac:dyDescent="0.25">
      <c r="A7689" s="69">
        <v>44229</v>
      </c>
      <c r="B7689" s="62" t="s">
        <v>50</v>
      </c>
      <c r="C7689" s="75" t="s">
        <v>368</v>
      </c>
      <c r="D7689" s="16">
        <v>4</v>
      </c>
    </row>
    <row r="7690" spans="1:4" x14ac:dyDescent="0.25">
      <c r="A7690" s="69">
        <v>44229</v>
      </c>
      <c r="B7690" s="62" t="s">
        <v>27</v>
      </c>
      <c r="C7690" s="75" t="s">
        <v>141</v>
      </c>
      <c r="D7690" s="16">
        <v>1</v>
      </c>
    </row>
    <row r="7691" spans="1:4" x14ac:dyDescent="0.25">
      <c r="A7691" s="69">
        <v>44229</v>
      </c>
      <c r="B7691" s="62" t="s">
        <v>27</v>
      </c>
      <c r="C7691" s="75" t="s">
        <v>235</v>
      </c>
      <c r="D7691" s="16">
        <v>1</v>
      </c>
    </row>
    <row r="7692" spans="1:4" x14ac:dyDescent="0.25">
      <c r="A7692" s="69">
        <v>44229</v>
      </c>
      <c r="B7692" s="62" t="s">
        <v>27</v>
      </c>
      <c r="C7692" s="75" t="s">
        <v>43</v>
      </c>
      <c r="D7692" s="16">
        <v>5</v>
      </c>
    </row>
    <row r="7693" spans="1:4" x14ac:dyDescent="0.25">
      <c r="A7693" s="69">
        <v>44229</v>
      </c>
      <c r="B7693" s="62" t="s">
        <v>27</v>
      </c>
      <c r="C7693" s="75" t="s">
        <v>622</v>
      </c>
      <c r="D7693" s="16">
        <v>2</v>
      </c>
    </row>
    <row r="7694" spans="1:4" x14ac:dyDescent="0.25">
      <c r="A7694" s="69">
        <v>44229</v>
      </c>
      <c r="B7694" s="62" t="s">
        <v>51</v>
      </c>
      <c r="C7694" s="62" t="s">
        <v>51</v>
      </c>
      <c r="D7694" s="16">
        <v>3</v>
      </c>
    </row>
    <row r="7695" spans="1:4" x14ac:dyDescent="0.25">
      <c r="A7695" s="69">
        <v>44229</v>
      </c>
      <c r="B7695" s="62" t="s">
        <v>10</v>
      </c>
      <c r="C7695" s="62" t="s">
        <v>10</v>
      </c>
      <c r="D7695" s="16">
        <v>0</v>
      </c>
    </row>
    <row r="7696" spans="1:4" x14ac:dyDescent="0.25">
      <c r="A7696" s="69">
        <v>44230</v>
      </c>
      <c r="B7696" s="80" t="s">
        <v>14</v>
      </c>
      <c r="C7696" s="80" t="s">
        <v>14</v>
      </c>
      <c r="D7696" s="1">
        <v>20</v>
      </c>
    </row>
    <row r="7697" spans="1:4" x14ac:dyDescent="0.25">
      <c r="A7697" s="69">
        <v>44230</v>
      </c>
      <c r="B7697" s="80" t="s">
        <v>14</v>
      </c>
      <c r="C7697" s="80" t="s">
        <v>16</v>
      </c>
      <c r="D7697" s="1">
        <v>6</v>
      </c>
    </row>
    <row r="7698" spans="1:4" x14ac:dyDescent="0.25">
      <c r="A7698" s="69">
        <v>44230</v>
      </c>
      <c r="B7698" s="80" t="s">
        <v>14</v>
      </c>
      <c r="C7698" s="80" t="s">
        <v>809</v>
      </c>
      <c r="D7698" s="1">
        <v>1</v>
      </c>
    </row>
    <row r="7699" spans="1:4" x14ac:dyDescent="0.25">
      <c r="A7699" s="69">
        <v>44230</v>
      </c>
      <c r="B7699" s="80" t="s">
        <v>14</v>
      </c>
      <c r="C7699" s="80" t="s">
        <v>86</v>
      </c>
      <c r="D7699" s="1">
        <v>7</v>
      </c>
    </row>
    <row r="7700" spans="1:4" x14ac:dyDescent="0.25">
      <c r="A7700" s="69">
        <v>44230</v>
      </c>
      <c r="B7700" s="62" t="s">
        <v>20</v>
      </c>
      <c r="C7700" s="80" t="s">
        <v>1078</v>
      </c>
      <c r="D7700" s="1">
        <v>1</v>
      </c>
    </row>
    <row r="7701" spans="1:4" x14ac:dyDescent="0.25">
      <c r="A7701" s="69">
        <v>44230</v>
      </c>
      <c r="B7701" s="62" t="s">
        <v>20</v>
      </c>
      <c r="C7701" s="80" t="s">
        <v>962</v>
      </c>
      <c r="D7701" s="1">
        <v>1</v>
      </c>
    </row>
    <row r="7702" spans="1:4" x14ac:dyDescent="0.25">
      <c r="A7702" s="69">
        <v>44230</v>
      </c>
      <c r="B7702" s="62" t="s">
        <v>20</v>
      </c>
      <c r="C7702" s="80" t="s">
        <v>20</v>
      </c>
      <c r="D7702" s="1">
        <v>54</v>
      </c>
    </row>
    <row r="7703" spans="1:4" x14ac:dyDescent="0.25">
      <c r="A7703" s="69">
        <v>44230</v>
      </c>
      <c r="B7703" s="62" t="s">
        <v>20</v>
      </c>
      <c r="C7703" s="80" t="s">
        <v>713</v>
      </c>
      <c r="D7703" s="1">
        <v>1</v>
      </c>
    </row>
    <row r="7704" spans="1:4" x14ac:dyDescent="0.25">
      <c r="A7704" s="69">
        <v>44230</v>
      </c>
      <c r="B7704" s="62" t="s">
        <v>13</v>
      </c>
      <c r="C7704" s="80" t="s">
        <v>13</v>
      </c>
      <c r="D7704" s="1">
        <v>1</v>
      </c>
    </row>
    <row r="7705" spans="1:4" x14ac:dyDescent="0.25">
      <c r="A7705" s="69">
        <v>44230</v>
      </c>
      <c r="B7705" s="62" t="s">
        <v>13</v>
      </c>
      <c r="C7705" s="80" t="s">
        <v>226</v>
      </c>
      <c r="D7705" s="1">
        <v>1</v>
      </c>
    </row>
    <row r="7706" spans="1:4" x14ac:dyDescent="0.25">
      <c r="A7706" s="69">
        <v>44230</v>
      </c>
      <c r="B7706" s="62" t="s">
        <v>13</v>
      </c>
      <c r="C7706" s="80" t="s">
        <v>305</v>
      </c>
      <c r="D7706" s="1">
        <v>1</v>
      </c>
    </row>
    <row r="7707" spans="1:4" x14ac:dyDescent="0.25">
      <c r="A7707" s="69">
        <v>44230</v>
      </c>
      <c r="B7707" s="62" t="s">
        <v>24</v>
      </c>
      <c r="C7707" s="80" t="s">
        <v>23</v>
      </c>
      <c r="D7707" s="1">
        <v>7</v>
      </c>
    </row>
    <row r="7708" spans="1:4" x14ac:dyDescent="0.25">
      <c r="A7708" s="69">
        <v>44230</v>
      </c>
      <c r="B7708" s="62" t="s">
        <v>24</v>
      </c>
      <c r="C7708" s="80" t="s">
        <v>24</v>
      </c>
      <c r="D7708" s="1">
        <v>1</v>
      </c>
    </row>
    <row r="7709" spans="1:4" x14ac:dyDescent="0.25">
      <c r="A7709" s="69">
        <v>44230</v>
      </c>
      <c r="B7709" s="62" t="s">
        <v>47</v>
      </c>
      <c r="C7709" s="62" t="s">
        <v>47</v>
      </c>
      <c r="D7709" s="1">
        <v>9</v>
      </c>
    </row>
    <row r="7710" spans="1:4" x14ac:dyDescent="0.25">
      <c r="A7710" s="69">
        <v>44230</v>
      </c>
      <c r="B7710" s="62" t="s">
        <v>47</v>
      </c>
      <c r="C7710" s="80" t="s">
        <v>934</v>
      </c>
      <c r="D7710" s="1">
        <v>1</v>
      </c>
    </row>
    <row r="7711" spans="1:4" x14ac:dyDescent="0.25">
      <c r="A7711" s="69">
        <v>44230</v>
      </c>
      <c r="B7711" s="62" t="s">
        <v>48</v>
      </c>
      <c r="C7711" s="62" t="s">
        <v>48</v>
      </c>
      <c r="D7711" s="1">
        <v>7</v>
      </c>
    </row>
    <row r="7712" spans="1:4" x14ac:dyDescent="0.25">
      <c r="A7712" s="69">
        <v>44230</v>
      </c>
      <c r="B7712" s="62" t="s">
        <v>7</v>
      </c>
      <c r="C7712" s="62" t="s">
        <v>7</v>
      </c>
      <c r="D7712" s="1">
        <v>3</v>
      </c>
    </row>
    <row r="7713" spans="1:4" x14ac:dyDescent="0.25">
      <c r="A7713" s="69">
        <v>44230</v>
      </c>
      <c r="B7713" s="62" t="s">
        <v>9</v>
      </c>
      <c r="C7713" s="80" t="s">
        <v>613</v>
      </c>
      <c r="D7713" s="1">
        <v>2</v>
      </c>
    </row>
    <row r="7714" spans="1:4" x14ac:dyDescent="0.25">
      <c r="A7714" s="69">
        <v>44230</v>
      </c>
      <c r="B7714" s="62" t="s">
        <v>9</v>
      </c>
      <c r="C7714" s="62" t="s">
        <v>9</v>
      </c>
      <c r="D7714" s="1">
        <v>23</v>
      </c>
    </row>
    <row r="7715" spans="1:4" x14ac:dyDescent="0.25">
      <c r="A7715" s="69">
        <v>44230</v>
      </c>
      <c r="B7715" s="62" t="s">
        <v>9</v>
      </c>
      <c r="C7715" s="80" t="s">
        <v>17</v>
      </c>
      <c r="D7715" s="1">
        <v>1</v>
      </c>
    </row>
    <row r="7716" spans="1:4" x14ac:dyDescent="0.25">
      <c r="A7716" s="69">
        <v>44230</v>
      </c>
      <c r="B7716" s="62" t="s">
        <v>9</v>
      </c>
      <c r="C7716" s="80" t="s">
        <v>149</v>
      </c>
      <c r="D7716" s="1">
        <v>2</v>
      </c>
    </row>
    <row r="7717" spans="1:4" x14ac:dyDescent="0.25">
      <c r="A7717" s="69">
        <v>44230</v>
      </c>
      <c r="B7717" s="62" t="s">
        <v>15</v>
      </c>
      <c r="C7717" s="80" t="s">
        <v>109</v>
      </c>
      <c r="D7717" s="1">
        <v>1</v>
      </c>
    </row>
    <row r="7718" spans="1:4" x14ac:dyDescent="0.25">
      <c r="A7718" s="69">
        <v>44230</v>
      </c>
      <c r="B7718" s="62" t="s">
        <v>15</v>
      </c>
      <c r="C7718" s="80" t="s">
        <v>61</v>
      </c>
      <c r="D7718" s="1">
        <v>2</v>
      </c>
    </row>
    <row r="7719" spans="1:4" x14ac:dyDescent="0.25">
      <c r="A7719" s="69">
        <v>44230</v>
      </c>
      <c r="B7719" s="62" t="s">
        <v>11</v>
      </c>
      <c r="C7719" s="80" t="s">
        <v>336</v>
      </c>
      <c r="D7719" s="1">
        <v>8</v>
      </c>
    </row>
    <row r="7720" spans="1:4" x14ac:dyDescent="0.25">
      <c r="A7720" s="69">
        <v>44230</v>
      </c>
      <c r="B7720" s="62" t="s">
        <v>11</v>
      </c>
      <c r="C7720" s="80" t="s">
        <v>11</v>
      </c>
      <c r="D7720" s="1">
        <v>9</v>
      </c>
    </row>
    <row r="7721" spans="1:4" x14ac:dyDescent="0.25">
      <c r="A7721" s="69">
        <v>44230</v>
      </c>
      <c r="B7721" s="62" t="s">
        <v>11</v>
      </c>
      <c r="C7721" s="80" t="s">
        <v>856</v>
      </c>
      <c r="D7721" s="1">
        <v>2</v>
      </c>
    </row>
    <row r="7722" spans="1:4" x14ac:dyDescent="0.25">
      <c r="A7722" s="69">
        <v>44230</v>
      </c>
      <c r="B7722" s="62" t="s">
        <v>11</v>
      </c>
      <c r="C7722" s="80" t="s">
        <v>764</v>
      </c>
      <c r="D7722" s="1">
        <v>2</v>
      </c>
    </row>
    <row r="7723" spans="1:4" x14ac:dyDescent="0.25">
      <c r="A7723" s="69">
        <v>44230</v>
      </c>
      <c r="B7723" s="62" t="s">
        <v>12</v>
      </c>
      <c r="C7723" s="80" t="s">
        <v>117</v>
      </c>
      <c r="D7723" s="1">
        <v>3</v>
      </c>
    </row>
    <row r="7724" spans="1:4" x14ac:dyDescent="0.25">
      <c r="A7724" s="69">
        <v>44230</v>
      </c>
      <c r="B7724" s="62" t="s">
        <v>12</v>
      </c>
      <c r="C7724" s="80" t="s">
        <v>12</v>
      </c>
      <c r="D7724" s="1">
        <v>1</v>
      </c>
    </row>
    <row r="7725" spans="1:4" x14ac:dyDescent="0.25">
      <c r="A7725" s="69">
        <v>44230</v>
      </c>
      <c r="B7725" s="62" t="s">
        <v>8</v>
      </c>
      <c r="C7725" s="80" t="s">
        <v>230</v>
      </c>
      <c r="D7725" s="1">
        <v>1</v>
      </c>
    </row>
    <row r="7726" spans="1:4" x14ac:dyDescent="0.25">
      <c r="A7726" s="69">
        <v>44230</v>
      </c>
      <c r="B7726" s="62" t="s">
        <v>8</v>
      </c>
      <c r="C7726" s="80" t="s">
        <v>59</v>
      </c>
      <c r="D7726" s="1">
        <v>3</v>
      </c>
    </row>
    <row r="7727" spans="1:4" x14ac:dyDescent="0.25">
      <c r="A7727" s="69">
        <v>44230</v>
      </c>
      <c r="B7727" s="62" t="s">
        <v>8</v>
      </c>
      <c r="C7727" s="80" t="s">
        <v>142</v>
      </c>
      <c r="D7727" s="1">
        <v>1</v>
      </c>
    </row>
    <row r="7728" spans="1:4" x14ac:dyDescent="0.25">
      <c r="A7728" s="69">
        <v>44230</v>
      </c>
      <c r="B7728" s="62" t="s">
        <v>8</v>
      </c>
      <c r="C7728" s="80" t="s">
        <v>40</v>
      </c>
      <c r="D7728" s="1">
        <v>2</v>
      </c>
    </row>
    <row r="7729" spans="1:4" x14ac:dyDescent="0.25">
      <c r="A7729" s="69">
        <v>44230</v>
      </c>
      <c r="B7729" s="62" t="s">
        <v>8</v>
      </c>
      <c r="C7729" s="80" t="s">
        <v>8</v>
      </c>
      <c r="D7729" s="1">
        <v>47</v>
      </c>
    </row>
    <row r="7730" spans="1:4" x14ac:dyDescent="0.25">
      <c r="A7730" s="69">
        <v>44230</v>
      </c>
      <c r="B7730" s="62" t="s">
        <v>8</v>
      </c>
      <c r="C7730" s="80" t="s">
        <v>31</v>
      </c>
      <c r="D7730" s="1">
        <v>4</v>
      </c>
    </row>
    <row r="7731" spans="1:4" x14ac:dyDescent="0.25">
      <c r="A7731" s="69">
        <v>44230</v>
      </c>
      <c r="B7731" s="62" t="s">
        <v>8</v>
      </c>
      <c r="C7731" s="80" t="s">
        <v>131</v>
      </c>
      <c r="D7731" s="1">
        <v>2</v>
      </c>
    </row>
    <row r="7732" spans="1:4" x14ac:dyDescent="0.25">
      <c r="A7732" s="69">
        <v>44230</v>
      </c>
      <c r="B7732" s="62" t="s">
        <v>8</v>
      </c>
      <c r="C7732" s="80" t="s">
        <v>112</v>
      </c>
      <c r="D7732" s="1">
        <v>1</v>
      </c>
    </row>
    <row r="7733" spans="1:4" x14ac:dyDescent="0.25">
      <c r="A7733" s="69">
        <v>44230</v>
      </c>
      <c r="B7733" s="62" t="s">
        <v>49</v>
      </c>
      <c r="C7733" s="80" t="s">
        <v>215</v>
      </c>
      <c r="D7733" s="1">
        <v>1</v>
      </c>
    </row>
    <row r="7734" spans="1:4" x14ac:dyDescent="0.25">
      <c r="A7734" s="69">
        <v>44230</v>
      </c>
      <c r="B7734" s="62" t="s">
        <v>49</v>
      </c>
      <c r="C7734" s="80" t="s">
        <v>49</v>
      </c>
      <c r="D7734" s="1">
        <v>2</v>
      </c>
    </row>
    <row r="7735" spans="1:4" x14ac:dyDescent="0.25">
      <c r="A7735" s="69">
        <v>44230</v>
      </c>
      <c r="B7735" s="62" t="s">
        <v>50</v>
      </c>
      <c r="C7735" s="80" t="s">
        <v>368</v>
      </c>
      <c r="D7735" s="1">
        <v>0</v>
      </c>
    </row>
    <row r="7736" spans="1:4" x14ac:dyDescent="0.25">
      <c r="A7736" s="69">
        <v>44230</v>
      </c>
      <c r="B7736" s="62" t="s">
        <v>27</v>
      </c>
      <c r="C7736" s="80" t="s">
        <v>233</v>
      </c>
      <c r="D7736" s="1">
        <v>2</v>
      </c>
    </row>
    <row r="7737" spans="1:4" x14ac:dyDescent="0.25">
      <c r="A7737" s="69">
        <v>44230</v>
      </c>
      <c r="B7737" s="62" t="s">
        <v>27</v>
      </c>
      <c r="C7737" s="80" t="s">
        <v>43</v>
      </c>
      <c r="D7737" s="1">
        <v>33</v>
      </c>
    </row>
    <row r="7738" spans="1:4" x14ac:dyDescent="0.25">
      <c r="A7738" s="69">
        <v>44230</v>
      </c>
      <c r="B7738" s="62" t="s">
        <v>27</v>
      </c>
      <c r="C7738" s="80" t="s">
        <v>949</v>
      </c>
      <c r="D7738" s="1">
        <v>1</v>
      </c>
    </row>
    <row r="7739" spans="1:4" x14ac:dyDescent="0.25">
      <c r="A7739" s="69">
        <v>44230</v>
      </c>
      <c r="B7739" s="62" t="s">
        <v>27</v>
      </c>
      <c r="C7739" s="80" t="s">
        <v>956</v>
      </c>
      <c r="D7739" s="1">
        <v>1</v>
      </c>
    </row>
    <row r="7740" spans="1:4" x14ac:dyDescent="0.25">
      <c r="A7740" s="69">
        <v>44230</v>
      </c>
      <c r="B7740" s="62" t="s">
        <v>51</v>
      </c>
      <c r="C7740" s="62" t="s">
        <v>51</v>
      </c>
      <c r="D7740" s="1">
        <v>1</v>
      </c>
    </row>
    <row r="7741" spans="1:4" x14ac:dyDescent="0.25">
      <c r="A7741" s="69">
        <v>44230</v>
      </c>
      <c r="B7741" s="62" t="s">
        <v>10</v>
      </c>
      <c r="C7741" s="62" t="s">
        <v>10</v>
      </c>
      <c r="D7741" s="1">
        <v>4</v>
      </c>
    </row>
    <row r="7742" spans="1:4" x14ac:dyDescent="0.25">
      <c r="A7742" s="69">
        <v>44231</v>
      </c>
      <c r="B7742" s="62" t="s">
        <v>14</v>
      </c>
      <c r="C7742" s="80" t="s">
        <v>14</v>
      </c>
      <c r="D7742" s="1">
        <v>18</v>
      </c>
    </row>
    <row r="7743" spans="1:4" x14ac:dyDescent="0.25">
      <c r="A7743" s="69">
        <v>44231</v>
      </c>
      <c r="B7743" s="62" t="s">
        <v>14</v>
      </c>
      <c r="C7743" s="80" t="s">
        <v>16</v>
      </c>
      <c r="D7743" s="1">
        <v>8</v>
      </c>
    </row>
    <row r="7744" spans="1:4" x14ac:dyDescent="0.25">
      <c r="A7744" s="69">
        <v>44231</v>
      </c>
      <c r="B7744" s="62" t="s">
        <v>14</v>
      </c>
      <c r="C7744" s="80" t="s">
        <v>86</v>
      </c>
      <c r="D7744" s="1">
        <v>5</v>
      </c>
    </row>
    <row r="7745" spans="1:4" x14ac:dyDescent="0.25">
      <c r="A7745" s="69">
        <v>44231</v>
      </c>
      <c r="B7745" s="62" t="s">
        <v>20</v>
      </c>
      <c r="C7745" s="80" t="s">
        <v>20</v>
      </c>
      <c r="D7745" s="1">
        <v>44</v>
      </c>
    </row>
    <row r="7746" spans="1:4" x14ac:dyDescent="0.25">
      <c r="A7746" s="69">
        <v>44231</v>
      </c>
      <c r="B7746" s="62" t="s">
        <v>13</v>
      </c>
      <c r="C7746" s="80" t="s">
        <v>13</v>
      </c>
      <c r="D7746" s="1">
        <v>5</v>
      </c>
    </row>
    <row r="7747" spans="1:4" x14ac:dyDescent="0.25">
      <c r="A7747" s="69">
        <v>44231</v>
      </c>
      <c r="B7747" s="62" t="s">
        <v>24</v>
      </c>
      <c r="C7747" s="80" t="s">
        <v>23</v>
      </c>
      <c r="D7747" s="1">
        <v>12</v>
      </c>
    </row>
    <row r="7748" spans="1:4" x14ac:dyDescent="0.25">
      <c r="A7748" s="69">
        <v>44231</v>
      </c>
      <c r="B7748" s="62" t="s">
        <v>24</v>
      </c>
      <c r="C7748" s="80" t="s">
        <v>24</v>
      </c>
      <c r="D7748" s="1">
        <v>4</v>
      </c>
    </row>
    <row r="7749" spans="1:4" x14ac:dyDescent="0.25">
      <c r="A7749" s="69">
        <v>44231</v>
      </c>
      <c r="B7749" s="62" t="s">
        <v>24</v>
      </c>
      <c r="C7749" s="80" t="s">
        <v>36</v>
      </c>
      <c r="D7749" s="1">
        <v>3</v>
      </c>
    </row>
    <row r="7750" spans="1:4" x14ac:dyDescent="0.25">
      <c r="A7750" s="69">
        <v>44231</v>
      </c>
      <c r="B7750" s="62" t="s">
        <v>47</v>
      </c>
      <c r="C7750" s="80" t="s">
        <v>47</v>
      </c>
      <c r="D7750" s="1">
        <v>6</v>
      </c>
    </row>
    <row r="7751" spans="1:4" x14ac:dyDescent="0.25">
      <c r="A7751" s="69">
        <v>44231</v>
      </c>
      <c r="B7751" s="62" t="s">
        <v>47</v>
      </c>
      <c r="C7751" s="80" t="s">
        <v>934</v>
      </c>
      <c r="D7751" s="1">
        <v>1</v>
      </c>
    </row>
    <row r="7752" spans="1:4" x14ac:dyDescent="0.25">
      <c r="A7752" s="69">
        <v>44231</v>
      </c>
      <c r="B7752" s="62" t="s">
        <v>48</v>
      </c>
      <c r="C7752" s="80" t="s">
        <v>48</v>
      </c>
      <c r="D7752" s="1">
        <v>2</v>
      </c>
    </row>
    <row r="7753" spans="1:4" x14ac:dyDescent="0.25">
      <c r="A7753" s="69">
        <v>44231</v>
      </c>
      <c r="B7753" s="62" t="s">
        <v>7</v>
      </c>
      <c r="C7753" s="80" t="s">
        <v>7</v>
      </c>
      <c r="D7753" s="1">
        <v>11</v>
      </c>
    </row>
    <row r="7754" spans="1:4" x14ac:dyDescent="0.25">
      <c r="A7754" s="69">
        <v>44231</v>
      </c>
      <c r="B7754" s="62" t="s">
        <v>9</v>
      </c>
      <c r="C7754" s="80" t="s">
        <v>613</v>
      </c>
      <c r="D7754" s="1">
        <v>5</v>
      </c>
    </row>
    <row r="7755" spans="1:4" x14ac:dyDescent="0.25">
      <c r="A7755" s="69">
        <v>44231</v>
      </c>
      <c r="B7755" s="62" t="s">
        <v>9</v>
      </c>
      <c r="C7755" s="62" t="s">
        <v>9</v>
      </c>
      <c r="D7755" s="1">
        <v>12</v>
      </c>
    </row>
    <row r="7756" spans="1:4" x14ac:dyDescent="0.25">
      <c r="A7756" s="69">
        <v>44231</v>
      </c>
      <c r="B7756" s="62" t="s">
        <v>9</v>
      </c>
      <c r="C7756" s="80" t="s">
        <v>17</v>
      </c>
      <c r="D7756" s="1">
        <v>1</v>
      </c>
    </row>
    <row r="7757" spans="1:4" x14ac:dyDescent="0.25">
      <c r="A7757" s="69">
        <v>44231</v>
      </c>
      <c r="B7757" s="62" t="s">
        <v>9</v>
      </c>
      <c r="C7757" s="80" t="s">
        <v>145</v>
      </c>
      <c r="D7757" s="1">
        <v>2</v>
      </c>
    </row>
    <row r="7758" spans="1:4" x14ac:dyDescent="0.25">
      <c r="A7758" s="69">
        <v>44231</v>
      </c>
      <c r="B7758" s="62" t="s">
        <v>15</v>
      </c>
      <c r="C7758" s="80" t="s">
        <v>61</v>
      </c>
      <c r="D7758" s="1">
        <v>0</v>
      </c>
    </row>
    <row r="7759" spans="1:4" x14ac:dyDescent="0.25">
      <c r="A7759" s="69">
        <v>44231</v>
      </c>
      <c r="B7759" s="62" t="s">
        <v>11</v>
      </c>
      <c r="C7759" s="80" t="s">
        <v>336</v>
      </c>
      <c r="D7759" s="1">
        <v>5</v>
      </c>
    </row>
    <row r="7760" spans="1:4" x14ac:dyDescent="0.25">
      <c r="A7760" s="69">
        <v>44231</v>
      </c>
      <c r="B7760" s="62" t="s">
        <v>11</v>
      </c>
      <c r="C7760" s="80" t="s">
        <v>11</v>
      </c>
      <c r="D7760" s="1">
        <v>4</v>
      </c>
    </row>
    <row r="7761" spans="1:4" x14ac:dyDescent="0.25">
      <c r="A7761" s="69">
        <v>44231</v>
      </c>
      <c r="B7761" s="62" t="s">
        <v>11</v>
      </c>
      <c r="C7761" s="80" t="s">
        <v>135</v>
      </c>
      <c r="D7761" s="1">
        <v>4</v>
      </c>
    </row>
    <row r="7762" spans="1:4" x14ac:dyDescent="0.25">
      <c r="A7762" s="69">
        <v>44231</v>
      </c>
      <c r="B7762" s="62" t="s">
        <v>12</v>
      </c>
      <c r="C7762" s="80" t="s">
        <v>1079</v>
      </c>
      <c r="D7762" s="1">
        <v>1</v>
      </c>
    </row>
    <row r="7763" spans="1:4" x14ac:dyDescent="0.25">
      <c r="A7763" s="69">
        <v>44231</v>
      </c>
      <c r="B7763" s="62" t="s">
        <v>12</v>
      </c>
      <c r="C7763" s="80" t="s">
        <v>117</v>
      </c>
      <c r="D7763" s="1">
        <v>1</v>
      </c>
    </row>
    <row r="7764" spans="1:4" x14ac:dyDescent="0.25">
      <c r="A7764" s="69">
        <v>44231</v>
      </c>
      <c r="B7764" s="62" t="s">
        <v>12</v>
      </c>
      <c r="C7764" s="80" t="s">
        <v>12</v>
      </c>
      <c r="D7764" s="1">
        <v>2</v>
      </c>
    </row>
    <row r="7765" spans="1:4" x14ac:dyDescent="0.25">
      <c r="A7765" s="69">
        <v>44231</v>
      </c>
      <c r="B7765" s="62" t="s">
        <v>8</v>
      </c>
      <c r="C7765" s="80" t="s">
        <v>74</v>
      </c>
      <c r="D7765" s="1">
        <v>1</v>
      </c>
    </row>
    <row r="7766" spans="1:4" x14ac:dyDescent="0.25">
      <c r="A7766" s="69">
        <v>44231</v>
      </c>
      <c r="B7766" s="62" t="s">
        <v>8</v>
      </c>
      <c r="C7766" s="80" t="s">
        <v>230</v>
      </c>
      <c r="D7766" s="1">
        <v>1</v>
      </c>
    </row>
    <row r="7767" spans="1:4" x14ac:dyDescent="0.25">
      <c r="A7767" s="69">
        <v>44231</v>
      </c>
      <c r="B7767" s="62" t="s">
        <v>8</v>
      </c>
      <c r="C7767" s="80" t="s">
        <v>59</v>
      </c>
      <c r="D7767" s="1">
        <v>4</v>
      </c>
    </row>
    <row r="7768" spans="1:4" x14ac:dyDescent="0.25">
      <c r="A7768" s="69">
        <v>44231</v>
      </c>
      <c r="B7768" s="62" t="s">
        <v>8</v>
      </c>
      <c r="C7768" s="80" t="s">
        <v>142</v>
      </c>
      <c r="D7768" s="1">
        <v>3</v>
      </c>
    </row>
    <row r="7769" spans="1:4" x14ac:dyDescent="0.25">
      <c r="A7769" s="69">
        <v>44231</v>
      </c>
      <c r="B7769" s="62" t="s">
        <v>8</v>
      </c>
      <c r="C7769" s="80" t="s">
        <v>134</v>
      </c>
      <c r="D7769" s="1">
        <v>1</v>
      </c>
    </row>
    <row r="7770" spans="1:4" x14ac:dyDescent="0.25">
      <c r="A7770" s="69">
        <v>44231</v>
      </c>
      <c r="B7770" s="62" t="s">
        <v>8</v>
      </c>
      <c r="C7770" s="80" t="s">
        <v>40</v>
      </c>
      <c r="D7770" s="1">
        <v>3</v>
      </c>
    </row>
    <row r="7771" spans="1:4" x14ac:dyDescent="0.25">
      <c r="A7771" s="69">
        <v>44231</v>
      </c>
      <c r="B7771" s="62" t="s">
        <v>8</v>
      </c>
      <c r="C7771" s="80" t="s">
        <v>8</v>
      </c>
      <c r="D7771" s="1">
        <v>52</v>
      </c>
    </row>
    <row r="7772" spans="1:4" x14ac:dyDescent="0.25">
      <c r="A7772" s="69">
        <v>44231</v>
      </c>
      <c r="B7772" s="62" t="s">
        <v>8</v>
      </c>
      <c r="C7772" s="80" t="s">
        <v>31</v>
      </c>
      <c r="D7772" s="1">
        <v>1</v>
      </c>
    </row>
    <row r="7773" spans="1:4" x14ac:dyDescent="0.25">
      <c r="A7773" s="69">
        <v>44231</v>
      </c>
      <c r="B7773" s="62" t="s">
        <v>8</v>
      </c>
      <c r="C7773" s="80" t="s">
        <v>595</v>
      </c>
      <c r="D7773" s="1">
        <v>4</v>
      </c>
    </row>
    <row r="7774" spans="1:4" x14ac:dyDescent="0.25">
      <c r="A7774" s="69">
        <v>44231</v>
      </c>
      <c r="B7774" s="62" t="s">
        <v>8</v>
      </c>
      <c r="C7774" s="80" t="s">
        <v>112</v>
      </c>
      <c r="D7774" s="1">
        <v>3</v>
      </c>
    </row>
    <row r="7775" spans="1:4" x14ac:dyDescent="0.25">
      <c r="A7775" s="69">
        <v>44231</v>
      </c>
      <c r="B7775" s="62" t="s">
        <v>49</v>
      </c>
      <c r="C7775" s="80" t="s">
        <v>215</v>
      </c>
      <c r="D7775" s="1">
        <v>1</v>
      </c>
    </row>
    <row r="7776" spans="1:4" x14ac:dyDescent="0.25">
      <c r="A7776" s="69">
        <v>44231</v>
      </c>
      <c r="B7776" s="62" t="s">
        <v>50</v>
      </c>
      <c r="C7776" s="80" t="s">
        <v>232</v>
      </c>
      <c r="D7776" s="1">
        <v>2</v>
      </c>
    </row>
    <row r="7777" spans="1:4" x14ac:dyDescent="0.25">
      <c r="A7777" s="69">
        <v>44231</v>
      </c>
      <c r="B7777" s="62" t="s">
        <v>50</v>
      </c>
      <c r="C7777" s="80" t="s">
        <v>368</v>
      </c>
      <c r="D7777" s="1">
        <v>1</v>
      </c>
    </row>
    <row r="7778" spans="1:4" x14ac:dyDescent="0.25">
      <c r="A7778" s="69">
        <v>44231</v>
      </c>
      <c r="B7778" s="62" t="s">
        <v>27</v>
      </c>
      <c r="C7778" s="80" t="s">
        <v>141</v>
      </c>
      <c r="D7778" s="1">
        <v>1</v>
      </c>
    </row>
    <row r="7779" spans="1:4" x14ac:dyDescent="0.25">
      <c r="A7779" s="69">
        <v>44231</v>
      </c>
      <c r="B7779" s="62" t="s">
        <v>27</v>
      </c>
      <c r="C7779" s="80" t="s">
        <v>43</v>
      </c>
      <c r="D7779" s="1">
        <v>11</v>
      </c>
    </row>
    <row r="7780" spans="1:4" x14ac:dyDescent="0.25">
      <c r="A7780" s="69">
        <v>44231</v>
      </c>
      <c r="B7780" s="62" t="s">
        <v>27</v>
      </c>
      <c r="C7780" s="80" t="s">
        <v>949</v>
      </c>
      <c r="D7780" s="1">
        <v>1</v>
      </c>
    </row>
    <row r="7781" spans="1:4" x14ac:dyDescent="0.25">
      <c r="A7781" s="69">
        <v>44231</v>
      </c>
      <c r="B7781" s="62" t="s">
        <v>51</v>
      </c>
      <c r="C7781" s="62" t="s">
        <v>51</v>
      </c>
      <c r="D7781" s="1">
        <v>12</v>
      </c>
    </row>
    <row r="7782" spans="1:4" x14ac:dyDescent="0.25">
      <c r="A7782" s="69">
        <v>44231</v>
      </c>
      <c r="B7782" s="62" t="s">
        <v>10</v>
      </c>
      <c r="C7782" s="62" t="s">
        <v>10</v>
      </c>
      <c r="D7782" s="1">
        <v>6</v>
      </c>
    </row>
    <row r="7783" spans="1:4" x14ac:dyDescent="0.25">
      <c r="A7783" s="69">
        <v>44231</v>
      </c>
      <c r="B7783" s="62" t="s">
        <v>10</v>
      </c>
      <c r="C7783" s="80" t="s">
        <v>1067</v>
      </c>
      <c r="D7783" s="1">
        <v>1</v>
      </c>
    </row>
    <row r="7784" spans="1:4" x14ac:dyDescent="0.25">
      <c r="A7784" s="69">
        <v>44232</v>
      </c>
      <c r="B7784" s="62" t="s">
        <v>14</v>
      </c>
      <c r="C7784" s="80" t="s">
        <v>14</v>
      </c>
      <c r="D7784" s="1">
        <v>10</v>
      </c>
    </row>
    <row r="7785" spans="1:4" x14ac:dyDescent="0.25">
      <c r="A7785" s="69">
        <v>44232</v>
      </c>
      <c r="B7785" s="62" t="s">
        <v>14</v>
      </c>
      <c r="C7785" s="80" t="s">
        <v>16</v>
      </c>
      <c r="D7785" s="1">
        <v>5</v>
      </c>
    </row>
    <row r="7786" spans="1:4" x14ac:dyDescent="0.25">
      <c r="A7786" s="69">
        <v>44232</v>
      </c>
      <c r="B7786" s="62" t="s">
        <v>14</v>
      </c>
      <c r="C7786" s="80" t="s">
        <v>86</v>
      </c>
      <c r="D7786" s="1">
        <v>2</v>
      </c>
    </row>
    <row r="7787" spans="1:4" x14ac:dyDescent="0.25">
      <c r="A7787" s="69">
        <v>44232</v>
      </c>
      <c r="B7787" s="62" t="s">
        <v>20</v>
      </c>
      <c r="C7787" s="80" t="s">
        <v>20</v>
      </c>
      <c r="D7787" s="1">
        <v>45</v>
      </c>
    </row>
    <row r="7788" spans="1:4" x14ac:dyDescent="0.25">
      <c r="A7788" s="69">
        <v>44232</v>
      </c>
      <c r="B7788" s="62" t="s">
        <v>13</v>
      </c>
      <c r="C7788" s="80" t="s">
        <v>13</v>
      </c>
      <c r="D7788" s="1">
        <v>4</v>
      </c>
    </row>
    <row r="7789" spans="1:4" x14ac:dyDescent="0.25">
      <c r="A7789" s="69">
        <v>44232</v>
      </c>
      <c r="B7789" s="62" t="s">
        <v>13</v>
      </c>
      <c r="C7789" s="80" t="s">
        <v>1037</v>
      </c>
      <c r="D7789" s="1">
        <v>1</v>
      </c>
    </row>
    <row r="7790" spans="1:4" x14ac:dyDescent="0.25">
      <c r="A7790" s="69">
        <v>44232</v>
      </c>
      <c r="B7790" s="62" t="s">
        <v>13</v>
      </c>
      <c r="C7790" s="80" t="s">
        <v>226</v>
      </c>
      <c r="D7790" s="1">
        <v>2</v>
      </c>
    </row>
    <row r="7791" spans="1:4" x14ac:dyDescent="0.25">
      <c r="A7791" s="69">
        <v>44232</v>
      </c>
      <c r="B7791" s="62" t="s">
        <v>13</v>
      </c>
      <c r="C7791" s="80" t="s">
        <v>223</v>
      </c>
      <c r="D7791" s="1">
        <v>1</v>
      </c>
    </row>
    <row r="7792" spans="1:4" x14ac:dyDescent="0.25">
      <c r="A7792" s="69">
        <v>44232</v>
      </c>
      <c r="B7792" s="62" t="s">
        <v>24</v>
      </c>
      <c r="C7792" s="80" t="s">
        <v>23</v>
      </c>
      <c r="D7792" s="1">
        <v>7</v>
      </c>
    </row>
    <row r="7793" spans="1:4" x14ac:dyDescent="0.25">
      <c r="A7793" s="69">
        <v>44232</v>
      </c>
      <c r="B7793" s="62" t="s">
        <v>24</v>
      </c>
      <c r="C7793" s="80" t="s">
        <v>24</v>
      </c>
      <c r="D7793" s="1">
        <v>16</v>
      </c>
    </row>
    <row r="7794" spans="1:4" x14ac:dyDescent="0.25">
      <c r="A7794" s="69">
        <v>44232</v>
      </c>
      <c r="B7794" s="62" t="s">
        <v>24</v>
      </c>
      <c r="C7794" s="80" t="s">
        <v>765</v>
      </c>
      <c r="D7794" s="1">
        <v>1</v>
      </c>
    </row>
    <row r="7795" spans="1:4" x14ac:dyDescent="0.25">
      <c r="A7795" s="69">
        <v>44232</v>
      </c>
      <c r="B7795" s="62" t="s">
        <v>47</v>
      </c>
      <c r="C7795" s="80" t="s">
        <v>47</v>
      </c>
      <c r="D7795" s="1">
        <v>1</v>
      </c>
    </row>
    <row r="7796" spans="1:4" x14ac:dyDescent="0.25">
      <c r="A7796" s="69">
        <v>44232</v>
      </c>
      <c r="B7796" s="62" t="s">
        <v>48</v>
      </c>
      <c r="C7796" s="62" t="s">
        <v>48</v>
      </c>
      <c r="D7796" s="1">
        <v>0</v>
      </c>
    </row>
    <row r="7797" spans="1:4" x14ac:dyDescent="0.25">
      <c r="A7797" s="69">
        <v>44232</v>
      </c>
      <c r="B7797" s="62" t="s">
        <v>7</v>
      </c>
      <c r="C7797" s="80" t="s">
        <v>116</v>
      </c>
      <c r="D7797" s="1">
        <v>1</v>
      </c>
    </row>
    <row r="7798" spans="1:4" x14ac:dyDescent="0.25">
      <c r="A7798" s="69">
        <v>44232</v>
      </c>
      <c r="B7798" s="62" t="s">
        <v>7</v>
      </c>
      <c r="C7798" s="80" t="s">
        <v>7</v>
      </c>
      <c r="D7798" s="1">
        <v>6</v>
      </c>
    </row>
    <row r="7799" spans="1:4" x14ac:dyDescent="0.25">
      <c r="A7799" s="69">
        <v>44232</v>
      </c>
      <c r="B7799" s="62" t="s">
        <v>9</v>
      </c>
      <c r="C7799" s="62" t="s">
        <v>9</v>
      </c>
      <c r="D7799" s="1">
        <v>18</v>
      </c>
    </row>
    <row r="7800" spans="1:4" x14ac:dyDescent="0.25">
      <c r="A7800" s="69">
        <v>44232</v>
      </c>
      <c r="B7800" s="62" t="s">
        <v>9</v>
      </c>
      <c r="C7800" s="80" t="s">
        <v>145</v>
      </c>
      <c r="D7800" s="1">
        <v>1</v>
      </c>
    </row>
    <row r="7801" spans="1:4" x14ac:dyDescent="0.25">
      <c r="A7801" s="69">
        <v>44232</v>
      </c>
      <c r="B7801" s="62" t="s">
        <v>15</v>
      </c>
      <c r="C7801" s="80" t="s">
        <v>285</v>
      </c>
      <c r="D7801" s="1">
        <v>1</v>
      </c>
    </row>
    <row r="7802" spans="1:4" x14ac:dyDescent="0.25">
      <c r="A7802" s="69">
        <v>44232</v>
      </c>
      <c r="B7802" s="62" t="s">
        <v>11</v>
      </c>
      <c r="C7802" s="80" t="s">
        <v>336</v>
      </c>
      <c r="D7802" s="1">
        <v>1</v>
      </c>
    </row>
    <row r="7803" spans="1:4" x14ac:dyDescent="0.25">
      <c r="A7803" s="69">
        <v>44232</v>
      </c>
      <c r="B7803" s="62" t="s">
        <v>11</v>
      </c>
      <c r="C7803" s="80" t="s">
        <v>1081</v>
      </c>
      <c r="D7803" s="1">
        <v>1</v>
      </c>
    </row>
    <row r="7804" spans="1:4" x14ac:dyDescent="0.25">
      <c r="A7804" s="69">
        <v>44232</v>
      </c>
      <c r="B7804" s="62" t="s">
        <v>11</v>
      </c>
      <c r="C7804" s="80" t="s">
        <v>11</v>
      </c>
      <c r="D7804" s="1">
        <v>16</v>
      </c>
    </row>
    <row r="7805" spans="1:4" x14ac:dyDescent="0.25">
      <c r="A7805" s="69">
        <v>44232</v>
      </c>
      <c r="B7805" s="62" t="s">
        <v>11</v>
      </c>
      <c r="C7805" s="80" t="s">
        <v>856</v>
      </c>
      <c r="D7805" s="1">
        <v>1</v>
      </c>
    </row>
    <row r="7806" spans="1:4" x14ac:dyDescent="0.25">
      <c r="A7806" s="69">
        <v>44232</v>
      </c>
      <c r="B7806" s="62" t="s">
        <v>11</v>
      </c>
      <c r="C7806" s="80" t="s">
        <v>135</v>
      </c>
      <c r="D7806" s="1">
        <v>1</v>
      </c>
    </row>
    <row r="7807" spans="1:4" x14ac:dyDescent="0.25">
      <c r="A7807" s="69">
        <v>44232</v>
      </c>
      <c r="B7807" s="62" t="s">
        <v>12</v>
      </c>
      <c r="C7807" s="80" t="s">
        <v>75</v>
      </c>
      <c r="D7807" s="1">
        <v>1</v>
      </c>
    </row>
    <row r="7808" spans="1:4" x14ac:dyDescent="0.25">
      <c r="A7808" s="69">
        <v>44232</v>
      </c>
      <c r="B7808" s="62" t="s">
        <v>12</v>
      </c>
      <c r="C7808" s="80" t="s">
        <v>1079</v>
      </c>
      <c r="D7808" s="1">
        <v>1</v>
      </c>
    </row>
    <row r="7809" spans="1:4" x14ac:dyDescent="0.25">
      <c r="A7809" s="69">
        <v>44232</v>
      </c>
      <c r="B7809" s="62" t="s">
        <v>8</v>
      </c>
      <c r="C7809" s="80" t="s">
        <v>229</v>
      </c>
      <c r="D7809" s="1">
        <v>1</v>
      </c>
    </row>
    <row r="7810" spans="1:4" x14ac:dyDescent="0.25">
      <c r="A7810" s="69">
        <v>44232</v>
      </c>
      <c r="B7810" s="62" t="s">
        <v>8</v>
      </c>
      <c r="C7810" s="80" t="s">
        <v>74</v>
      </c>
      <c r="D7810" s="1">
        <v>1</v>
      </c>
    </row>
    <row r="7811" spans="1:4" x14ac:dyDescent="0.25">
      <c r="A7811" s="69">
        <v>44232</v>
      </c>
      <c r="B7811" s="62" t="s">
        <v>8</v>
      </c>
      <c r="C7811" s="80" t="s">
        <v>230</v>
      </c>
      <c r="D7811" s="1">
        <v>4</v>
      </c>
    </row>
    <row r="7812" spans="1:4" x14ac:dyDescent="0.25">
      <c r="A7812" s="69">
        <v>44232</v>
      </c>
      <c r="B7812" s="62" t="s">
        <v>8</v>
      </c>
      <c r="C7812" s="80" t="s">
        <v>59</v>
      </c>
      <c r="D7812" s="1">
        <v>1</v>
      </c>
    </row>
    <row r="7813" spans="1:4" x14ac:dyDescent="0.25">
      <c r="A7813" s="69">
        <v>44232</v>
      </c>
      <c r="B7813" s="62" t="s">
        <v>8</v>
      </c>
      <c r="C7813" s="80" t="s">
        <v>722</v>
      </c>
      <c r="D7813" s="1">
        <v>1</v>
      </c>
    </row>
    <row r="7814" spans="1:4" x14ac:dyDescent="0.25">
      <c r="A7814" s="69">
        <v>44232</v>
      </c>
      <c r="B7814" s="62" t="s">
        <v>8</v>
      </c>
      <c r="C7814" s="80" t="s">
        <v>142</v>
      </c>
      <c r="D7814" s="1">
        <v>1</v>
      </c>
    </row>
    <row r="7815" spans="1:4" x14ac:dyDescent="0.25">
      <c r="A7815" s="69">
        <v>44232</v>
      </c>
      <c r="B7815" s="62" t="s">
        <v>8</v>
      </c>
      <c r="C7815" s="80" t="s">
        <v>205</v>
      </c>
      <c r="D7815" s="1">
        <v>1</v>
      </c>
    </row>
    <row r="7816" spans="1:4" x14ac:dyDescent="0.25">
      <c r="A7816" s="69">
        <v>44232</v>
      </c>
      <c r="B7816" s="62" t="s">
        <v>8</v>
      </c>
      <c r="C7816" s="80" t="s">
        <v>40</v>
      </c>
      <c r="D7816" s="1">
        <v>6</v>
      </c>
    </row>
    <row r="7817" spans="1:4" x14ac:dyDescent="0.25">
      <c r="A7817" s="69">
        <v>44232</v>
      </c>
      <c r="B7817" s="62" t="s">
        <v>8</v>
      </c>
      <c r="C7817" s="80" t="s">
        <v>8</v>
      </c>
      <c r="D7817" s="1">
        <v>40</v>
      </c>
    </row>
    <row r="7818" spans="1:4" x14ac:dyDescent="0.25">
      <c r="A7818" s="69">
        <v>44232</v>
      </c>
      <c r="B7818" s="62" t="s">
        <v>8</v>
      </c>
      <c r="C7818" s="80" t="s">
        <v>131</v>
      </c>
      <c r="D7818" s="1">
        <v>1</v>
      </c>
    </row>
    <row r="7819" spans="1:4" x14ac:dyDescent="0.25">
      <c r="A7819" s="69">
        <v>44232</v>
      </c>
      <c r="B7819" s="62" t="s">
        <v>8</v>
      </c>
      <c r="C7819" s="80" t="s">
        <v>844</v>
      </c>
      <c r="D7819" s="1">
        <v>1</v>
      </c>
    </row>
    <row r="7820" spans="1:4" x14ac:dyDescent="0.25">
      <c r="A7820" s="69">
        <v>44232</v>
      </c>
      <c r="B7820" s="62" t="s">
        <v>49</v>
      </c>
      <c r="C7820" s="62" t="s">
        <v>49</v>
      </c>
      <c r="D7820" s="1">
        <v>0</v>
      </c>
    </row>
    <row r="7821" spans="1:4" x14ac:dyDescent="0.25">
      <c r="A7821" s="69">
        <v>44232</v>
      </c>
      <c r="B7821" s="62" t="s">
        <v>50</v>
      </c>
      <c r="C7821" s="62" t="s">
        <v>50</v>
      </c>
      <c r="D7821" s="1">
        <v>0</v>
      </c>
    </row>
    <row r="7822" spans="1:4" x14ac:dyDescent="0.25">
      <c r="A7822" s="69">
        <v>44232</v>
      </c>
      <c r="B7822" s="62" t="s">
        <v>27</v>
      </c>
      <c r="C7822" s="80" t="s">
        <v>43</v>
      </c>
      <c r="D7822" s="1">
        <v>8</v>
      </c>
    </row>
    <row r="7823" spans="1:4" x14ac:dyDescent="0.25">
      <c r="A7823" s="69">
        <v>44232</v>
      </c>
      <c r="B7823" s="62" t="s">
        <v>51</v>
      </c>
      <c r="C7823" s="80" t="s">
        <v>51</v>
      </c>
      <c r="D7823" s="1">
        <v>7</v>
      </c>
    </row>
    <row r="7824" spans="1:4" x14ac:dyDescent="0.25">
      <c r="A7824" s="69">
        <v>44232</v>
      </c>
      <c r="B7824" s="62" t="s">
        <v>10</v>
      </c>
      <c r="C7824" s="80" t="s">
        <v>10</v>
      </c>
      <c r="D7824" s="1">
        <v>1</v>
      </c>
    </row>
    <row r="7825" spans="1:4" x14ac:dyDescent="0.25">
      <c r="A7825" s="69">
        <v>44233</v>
      </c>
      <c r="B7825" t="s">
        <v>14</v>
      </c>
      <c r="C7825" s="80" t="s">
        <v>14</v>
      </c>
      <c r="D7825" s="1">
        <v>19</v>
      </c>
    </row>
    <row r="7826" spans="1:4" x14ac:dyDescent="0.25">
      <c r="A7826" s="69">
        <v>44233</v>
      </c>
      <c r="B7826" s="23" t="s">
        <v>14</v>
      </c>
      <c r="C7826" s="80" t="s">
        <v>16</v>
      </c>
      <c r="D7826" s="1">
        <v>11</v>
      </c>
    </row>
    <row r="7827" spans="1:4" x14ac:dyDescent="0.25">
      <c r="A7827" s="69">
        <v>44233</v>
      </c>
      <c r="B7827" s="23" t="s">
        <v>14</v>
      </c>
      <c r="C7827" s="80" t="s">
        <v>86</v>
      </c>
      <c r="D7827" s="1">
        <v>9</v>
      </c>
    </row>
    <row r="7828" spans="1:4" x14ac:dyDescent="0.25">
      <c r="A7828" s="69">
        <v>44233</v>
      </c>
      <c r="B7828" t="s">
        <v>20</v>
      </c>
      <c r="C7828" s="80" t="s">
        <v>20</v>
      </c>
      <c r="D7828" s="1">
        <v>42</v>
      </c>
    </row>
    <row r="7829" spans="1:4" x14ac:dyDescent="0.25">
      <c r="A7829" s="69">
        <v>44233</v>
      </c>
      <c r="B7829" s="23" t="s">
        <v>20</v>
      </c>
      <c r="C7829" s="80" t="s">
        <v>680</v>
      </c>
      <c r="D7829" s="1">
        <v>1</v>
      </c>
    </row>
    <row r="7830" spans="1:4" x14ac:dyDescent="0.25">
      <c r="A7830" s="69">
        <v>44233</v>
      </c>
      <c r="B7830" s="23" t="s">
        <v>20</v>
      </c>
      <c r="C7830" s="80" t="s">
        <v>366</v>
      </c>
      <c r="D7830" s="1">
        <v>1</v>
      </c>
    </row>
    <row r="7831" spans="1:4" x14ac:dyDescent="0.25">
      <c r="A7831" s="69">
        <v>44233</v>
      </c>
      <c r="B7831" s="23" t="s">
        <v>20</v>
      </c>
      <c r="C7831" s="80" t="s">
        <v>885</v>
      </c>
      <c r="D7831" s="1">
        <v>1</v>
      </c>
    </row>
    <row r="7832" spans="1:4" x14ac:dyDescent="0.25">
      <c r="A7832" s="69">
        <v>44233</v>
      </c>
      <c r="B7832" t="s">
        <v>13</v>
      </c>
      <c r="C7832" s="80" t="s">
        <v>13</v>
      </c>
      <c r="D7832" s="1">
        <v>2</v>
      </c>
    </row>
    <row r="7833" spans="1:4" x14ac:dyDescent="0.25">
      <c r="A7833" s="69">
        <v>44233</v>
      </c>
      <c r="B7833" s="23" t="s">
        <v>13</v>
      </c>
      <c r="C7833" s="80" t="s">
        <v>223</v>
      </c>
      <c r="D7833" s="1">
        <v>1</v>
      </c>
    </row>
    <row r="7834" spans="1:4" x14ac:dyDescent="0.25">
      <c r="A7834" s="69">
        <v>44233</v>
      </c>
      <c r="B7834" t="s">
        <v>24</v>
      </c>
      <c r="C7834" s="80" t="s">
        <v>23</v>
      </c>
      <c r="D7834" s="1">
        <v>10</v>
      </c>
    </row>
    <row r="7835" spans="1:4" x14ac:dyDescent="0.25">
      <c r="A7835" s="69">
        <v>44233</v>
      </c>
      <c r="B7835" s="23" t="s">
        <v>24</v>
      </c>
      <c r="C7835" s="80" t="s">
        <v>780</v>
      </c>
      <c r="D7835" s="1">
        <v>2</v>
      </c>
    </row>
    <row r="7836" spans="1:4" x14ac:dyDescent="0.25">
      <c r="A7836" s="69">
        <v>44233</v>
      </c>
      <c r="B7836" s="23" t="s">
        <v>24</v>
      </c>
      <c r="C7836" s="80" t="s">
        <v>24</v>
      </c>
      <c r="D7836" s="1">
        <v>1</v>
      </c>
    </row>
    <row r="7837" spans="1:4" x14ac:dyDescent="0.25">
      <c r="A7837" s="69">
        <v>44233</v>
      </c>
      <c r="B7837" s="23" t="s">
        <v>24</v>
      </c>
      <c r="C7837" s="80" t="s">
        <v>37</v>
      </c>
      <c r="D7837" s="1">
        <v>1</v>
      </c>
    </row>
    <row r="7838" spans="1:4" x14ac:dyDescent="0.25">
      <c r="A7838" s="69">
        <v>44233</v>
      </c>
      <c r="B7838" t="s">
        <v>47</v>
      </c>
      <c r="C7838" s="80" t="s">
        <v>1082</v>
      </c>
      <c r="D7838" s="1">
        <v>1</v>
      </c>
    </row>
    <row r="7839" spans="1:4" x14ac:dyDescent="0.25">
      <c r="A7839" s="69">
        <v>44233</v>
      </c>
      <c r="B7839" s="23" t="s">
        <v>47</v>
      </c>
      <c r="C7839" s="80" t="s">
        <v>47</v>
      </c>
      <c r="D7839" s="1">
        <v>7</v>
      </c>
    </row>
    <row r="7840" spans="1:4" x14ac:dyDescent="0.25">
      <c r="A7840" s="69">
        <v>44233</v>
      </c>
      <c r="B7840" s="23" t="s">
        <v>47</v>
      </c>
      <c r="C7840" s="80" t="s">
        <v>934</v>
      </c>
      <c r="D7840" s="1">
        <v>1</v>
      </c>
    </row>
    <row r="7841" spans="1:4" x14ac:dyDescent="0.25">
      <c r="A7841" s="69">
        <v>44233</v>
      </c>
      <c r="B7841" t="s">
        <v>48</v>
      </c>
      <c r="C7841" s="23" t="s">
        <v>48</v>
      </c>
      <c r="D7841" s="1">
        <v>3</v>
      </c>
    </row>
    <row r="7842" spans="1:4" x14ac:dyDescent="0.25">
      <c r="A7842" s="69">
        <v>44233</v>
      </c>
      <c r="B7842" t="s">
        <v>7</v>
      </c>
      <c r="C7842" s="23" t="s">
        <v>7</v>
      </c>
      <c r="D7842" s="1">
        <v>1</v>
      </c>
    </row>
    <row r="7843" spans="1:4" x14ac:dyDescent="0.25">
      <c r="A7843" s="69">
        <v>44233</v>
      </c>
      <c r="B7843" t="s">
        <v>9</v>
      </c>
      <c r="C7843" s="93" t="s">
        <v>613</v>
      </c>
      <c r="D7843" s="1">
        <v>3</v>
      </c>
    </row>
    <row r="7844" spans="1:4" x14ac:dyDescent="0.25">
      <c r="A7844" s="69">
        <v>44233</v>
      </c>
      <c r="B7844" s="23" t="s">
        <v>9</v>
      </c>
      <c r="C7844" s="23" t="s">
        <v>9</v>
      </c>
      <c r="D7844" s="1">
        <v>24</v>
      </c>
    </row>
    <row r="7845" spans="1:4" x14ac:dyDescent="0.25">
      <c r="A7845" s="69">
        <v>44233</v>
      </c>
      <c r="B7845" t="s">
        <v>15</v>
      </c>
      <c r="C7845" s="93" t="s">
        <v>61</v>
      </c>
      <c r="D7845" s="1">
        <v>0</v>
      </c>
    </row>
    <row r="7846" spans="1:4" x14ac:dyDescent="0.25">
      <c r="A7846" s="69">
        <v>44233</v>
      </c>
      <c r="B7846" t="s">
        <v>11</v>
      </c>
      <c r="C7846" s="93" t="s">
        <v>336</v>
      </c>
      <c r="D7846" s="1">
        <v>6</v>
      </c>
    </row>
    <row r="7847" spans="1:4" x14ac:dyDescent="0.25">
      <c r="A7847" s="69">
        <v>44233</v>
      </c>
      <c r="B7847" s="23" t="s">
        <v>11</v>
      </c>
      <c r="C7847" s="93" t="s">
        <v>11</v>
      </c>
      <c r="D7847" s="1">
        <v>9</v>
      </c>
    </row>
    <row r="7848" spans="1:4" x14ac:dyDescent="0.25">
      <c r="A7848" s="69">
        <v>44233</v>
      </c>
      <c r="B7848" s="23" t="s">
        <v>11</v>
      </c>
      <c r="C7848" s="93" t="s">
        <v>856</v>
      </c>
      <c r="D7848" s="1">
        <v>1</v>
      </c>
    </row>
    <row r="7849" spans="1:4" x14ac:dyDescent="0.25">
      <c r="A7849" s="69">
        <v>44233</v>
      </c>
      <c r="B7849" s="23" t="s">
        <v>11</v>
      </c>
      <c r="C7849" s="93" t="s">
        <v>764</v>
      </c>
      <c r="D7849" s="1">
        <v>1</v>
      </c>
    </row>
    <row r="7850" spans="1:4" x14ac:dyDescent="0.25">
      <c r="A7850" s="69">
        <v>44233</v>
      </c>
      <c r="B7850" t="s">
        <v>12</v>
      </c>
      <c r="C7850" s="23" t="s">
        <v>12</v>
      </c>
      <c r="D7850" s="1">
        <v>7</v>
      </c>
    </row>
    <row r="7851" spans="1:4" x14ac:dyDescent="0.25">
      <c r="A7851" s="69">
        <v>44233</v>
      </c>
      <c r="B7851" t="s">
        <v>8</v>
      </c>
      <c r="C7851" t="s">
        <v>74</v>
      </c>
      <c r="D7851" s="1">
        <v>1</v>
      </c>
    </row>
    <row r="7852" spans="1:4" x14ac:dyDescent="0.25">
      <c r="A7852" s="69">
        <v>44233</v>
      </c>
      <c r="B7852" s="23" t="s">
        <v>8</v>
      </c>
      <c r="C7852" t="s">
        <v>59</v>
      </c>
      <c r="D7852" s="1">
        <v>1</v>
      </c>
    </row>
    <row r="7853" spans="1:4" x14ac:dyDescent="0.25">
      <c r="A7853" s="69">
        <v>44233</v>
      </c>
      <c r="B7853" s="23" t="s">
        <v>8</v>
      </c>
      <c r="C7853" t="s">
        <v>142</v>
      </c>
      <c r="D7853" s="1">
        <v>1</v>
      </c>
    </row>
    <row r="7854" spans="1:4" x14ac:dyDescent="0.25">
      <c r="A7854" s="69">
        <v>44233</v>
      </c>
      <c r="B7854" s="23" t="s">
        <v>8</v>
      </c>
      <c r="C7854" t="s">
        <v>134</v>
      </c>
      <c r="D7854" s="1">
        <v>2</v>
      </c>
    </row>
    <row r="7855" spans="1:4" x14ac:dyDescent="0.25">
      <c r="A7855" s="69">
        <v>44233</v>
      </c>
      <c r="B7855" s="23" t="s">
        <v>8</v>
      </c>
      <c r="C7855" t="s">
        <v>40</v>
      </c>
      <c r="D7855" s="1">
        <v>1</v>
      </c>
    </row>
    <row r="7856" spans="1:4" x14ac:dyDescent="0.25">
      <c r="A7856" s="69">
        <v>44233</v>
      </c>
      <c r="B7856" s="23" t="s">
        <v>8</v>
      </c>
      <c r="C7856" t="s">
        <v>8</v>
      </c>
      <c r="D7856" s="1">
        <v>37</v>
      </c>
    </row>
    <row r="7857" spans="1:4" x14ac:dyDescent="0.25">
      <c r="A7857" s="69">
        <v>44233</v>
      </c>
      <c r="B7857" s="23" t="s">
        <v>8</v>
      </c>
      <c r="C7857" t="s">
        <v>31</v>
      </c>
      <c r="D7857" s="1">
        <v>4</v>
      </c>
    </row>
    <row r="7858" spans="1:4" x14ac:dyDescent="0.25">
      <c r="A7858" s="69">
        <v>44233</v>
      </c>
      <c r="B7858" s="23" t="s">
        <v>8</v>
      </c>
      <c r="C7858" t="s">
        <v>595</v>
      </c>
      <c r="D7858" s="1">
        <v>1</v>
      </c>
    </row>
    <row r="7859" spans="1:4" x14ac:dyDescent="0.25">
      <c r="A7859" s="69">
        <v>44233</v>
      </c>
      <c r="B7859" s="23" t="s">
        <v>8</v>
      </c>
      <c r="C7859" t="s">
        <v>112</v>
      </c>
      <c r="D7859" s="1">
        <v>1</v>
      </c>
    </row>
    <row r="7860" spans="1:4" x14ac:dyDescent="0.25">
      <c r="A7860" s="69">
        <v>44233</v>
      </c>
      <c r="B7860" t="s">
        <v>49</v>
      </c>
      <c r="C7860" s="23" t="s">
        <v>49</v>
      </c>
      <c r="D7860" s="1">
        <v>0</v>
      </c>
    </row>
    <row r="7861" spans="1:4" x14ac:dyDescent="0.25">
      <c r="A7861" s="69">
        <v>44233</v>
      </c>
      <c r="B7861" t="s">
        <v>50</v>
      </c>
      <c r="C7861" t="s">
        <v>368</v>
      </c>
      <c r="D7861" s="1">
        <v>4</v>
      </c>
    </row>
    <row r="7862" spans="1:4" x14ac:dyDescent="0.25">
      <c r="A7862" s="69">
        <v>44233</v>
      </c>
      <c r="B7862" t="s">
        <v>27</v>
      </c>
      <c r="C7862" t="s">
        <v>43</v>
      </c>
      <c r="D7862" s="1">
        <v>24</v>
      </c>
    </row>
    <row r="7863" spans="1:4" x14ac:dyDescent="0.25">
      <c r="A7863" s="69">
        <v>44233</v>
      </c>
      <c r="B7863" s="23" t="s">
        <v>27</v>
      </c>
      <c r="C7863" t="s">
        <v>711</v>
      </c>
      <c r="D7863" s="1">
        <v>2</v>
      </c>
    </row>
    <row r="7864" spans="1:4" x14ac:dyDescent="0.25">
      <c r="A7864" s="69">
        <v>44233</v>
      </c>
      <c r="B7864" s="23" t="s">
        <v>51</v>
      </c>
      <c r="C7864" t="s">
        <v>51</v>
      </c>
      <c r="D7864" s="1">
        <v>1</v>
      </c>
    </row>
    <row r="7865" spans="1:4" x14ac:dyDescent="0.25">
      <c r="A7865" s="69">
        <v>44233</v>
      </c>
      <c r="B7865" s="23" t="s">
        <v>10</v>
      </c>
      <c r="C7865" t="s">
        <v>10</v>
      </c>
      <c r="D7865" s="1">
        <v>9</v>
      </c>
    </row>
    <row r="7866" spans="1:4" x14ac:dyDescent="0.25">
      <c r="A7866" s="69">
        <v>44234</v>
      </c>
      <c r="B7866" s="62" t="s">
        <v>14</v>
      </c>
      <c r="C7866" s="62" t="s">
        <v>14</v>
      </c>
      <c r="D7866" s="1">
        <v>0</v>
      </c>
    </row>
    <row r="7867" spans="1:4" x14ac:dyDescent="0.25">
      <c r="A7867" s="69">
        <v>44234</v>
      </c>
      <c r="B7867" s="62" t="s">
        <v>20</v>
      </c>
      <c r="C7867" s="62" t="s">
        <v>20</v>
      </c>
      <c r="D7867" s="1">
        <v>0</v>
      </c>
    </row>
    <row r="7868" spans="1:4" x14ac:dyDescent="0.25">
      <c r="A7868" s="69">
        <v>44234</v>
      </c>
      <c r="B7868" s="62" t="s">
        <v>13</v>
      </c>
      <c r="C7868" s="62" t="s">
        <v>13</v>
      </c>
      <c r="D7868" s="1">
        <v>0</v>
      </c>
    </row>
    <row r="7869" spans="1:4" x14ac:dyDescent="0.25">
      <c r="A7869" s="69">
        <v>44234</v>
      </c>
      <c r="B7869" s="62" t="s">
        <v>24</v>
      </c>
      <c r="C7869" s="62" t="s">
        <v>24</v>
      </c>
      <c r="D7869" s="1">
        <v>0</v>
      </c>
    </row>
    <row r="7870" spans="1:4" x14ac:dyDescent="0.25">
      <c r="A7870" s="69">
        <v>44234</v>
      </c>
      <c r="B7870" s="62" t="s">
        <v>47</v>
      </c>
      <c r="C7870" s="62" t="s">
        <v>47</v>
      </c>
      <c r="D7870" s="1">
        <v>0</v>
      </c>
    </row>
    <row r="7871" spans="1:4" x14ac:dyDescent="0.25">
      <c r="A7871" s="69">
        <v>44234</v>
      </c>
      <c r="B7871" s="62" t="s">
        <v>48</v>
      </c>
      <c r="C7871" s="62" t="s">
        <v>48</v>
      </c>
      <c r="D7871" s="1">
        <v>0</v>
      </c>
    </row>
    <row r="7872" spans="1:4" x14ac:dyDescent="0.25">
      <c r="A7872" s="69">
        <v>44234</v>
      </c>
      <c r="B7872" s="62" t="s">
        <v>7</v>
      </c>
      <c r="C7872" s="62" t="s">
        <v>7</v>
      </c>
      <c r="D7872" s="1">
        <v>0</v>
      </c>
    </row>
    <row r="7873" spans="1:4" x14ac:dyDescent="0.25">
      <c r="A7873" s="69">
        <v>44234</v>
      </c>
      <c r="B7873" s="62" t="s">
        <v>9</v>
      </c>
      <c r="C7873" s="62" t="s">
        <v>9</v>
      </c>
      <c r="D7873" s="1">
        <v>0</v>
      </c>
    </row>
    <row r="7874" spans="1:4" x14ac:dyDescent="0.25">
      <c r="A7874" s="69">
        <v>44234</v>
      </c>
      <c r="B7874" s="62" t="s">
        <v>15</v>
      </c>
      <c r="C7874" s="62" t="s">
        <v>15</v>
      </c>
      <c r="D7874" s="1">
        <v>0</v>
      </c>
    </row>
    <row r="7875" spans="1:4" x14ac:dyDescent="0.25">
      <c r="A7875" s="69">
        <v>44234</v>
      </c>
      <c r="B7875" s="62" t="s">
        <v>11</v>
      </c>
      <c r="C7875" s="62" t="s">
        <v>11</v>
      </c>
      <c r="D7875" s="1">
        <v>0</v>
      </c>
    </row>
    <row r="7876" spans="1:4" x14ac:dyDescent="0.25">
      <c r="A7876" s="69">
        <v>44234</v>
      </c>
      <c r="B7876" s="62" t="s">
        <v>12</v>
      </c>
      <c r="C7876" s="62" t="s">
        <v>12</v>
      </c>
      <c r="D7876" s="1">
        <v>0</v>
      </c>
    </row>
    <row r="7877" spans="1:4" x14ac:dyDescent="0.25">
      <c r="A7877" s="69">
        <v>44234</v>
      </c>
      <c r="B7877" s="62" t="s">
        <v>8</v>
      </c>
      <c r="C7877" s="62" t="s">
        <v>8</v>
      </c>
      <c r="D7877" s="1">
        <v>0</v>
      </c>
    </row>
    <row r="7878" spans="1:4" x14ac:dyDescent="0.25">
      <c r="A7878" s="69">
        <v>44234</v>
      </c>
      <c r="B7878" s="62" t="s">
        <v>49</v>
      </c>
      <c r="C7878" s="62" t="s">
        <v>49</v>
      </c>
      <c r="D7878" s="1">
        <v>0</v>
      </c>
    </row>
    <row r="7879" spans="1:4" x14ac:dyDescent="0.25">
      <c r="A7879" s="69">
        <v>44234</v>
      </c>
      <c r="B7879" s="62" t="s">
        <v>50</v>
      </c>
      <c r="C7879" s="62" t="s">
        <v>50</v>
      </c>
      <c r="D7879" s="1">
        <v>0</v>
      </c>
    </row>
    <row r="7880" spans="1:4" x14ac:dyDescent="0.25">
      <c r="A7880" s="69">
        <v>44234</v>
      </c>
      <c r="B7880" s="62" t="s">
        <v>27</v>
      </c>
      <c r="C7880" s="62" t="s">
        <v>27</v>
      </c>
      <c r="D7880" s="1">
        <v>0</v>
      </c>
    </row>
    <row r="7881" spans="1:4" x14ac:dyDescent="0.25">
      <c r="A7881" s="69">
        <v>44234</v>
      </c>
      <c r="B7881" s="62" t="s">
        <v>51</v>
      </c>
      <c r="C7881" s="62" t="s">
        <v>51</v>
      </c>
      <c r="D7881" s="1">
        <v>0</v>
      </c>
    </row>
    <row r="7882" spans="1:4" x14ac:dyDescent="0.25">
      <c r="A7882" s="69">
        <v>44234</v>
      </c>
      <c r="B7882" s="62" t="s">
        <v>10</v>
      </c>
      <c r="C7882" s="62" t="s">
        <v>10</v>
      </c>
      <c r="D7882" s="1">
        <v>0</v>
      </c>
    </row>
    <row r="7883" spans="1:4" x14ac:dyDescent="0.25">
      <c r="A7883" s="69">
        <v>44235</v>
      </c>
      <c r="B7883" s="62" t="s">
        <v>14</v>
      </c>
      <c r="C7883" s="80" t="s">
        <v>14</v>
      </c>
      <c r="D7883" s="1">
        <v>15</v>
      </c>
    </row>
    <row r="7884" spans="1:4" x14ac:dyDescent="0.25">
      <c r="A7884" s="69">
        <v>44235</v>
      </c>
      <c r="B7884" s="62" t="s">
        <v>14</v>
      </c>
      <c r="C7884" s="80" t="s">
        <v>16</v>
      </c>
      <c r="D7884" s="1">
        <v>6</v>
      </c>
    </row>
    <row r="7885" spans="1:4" x14ac:dyDescent="0.25">
      <c r="A7885" s="69">
        <v>44235</v>
      </c>
      <c r="B7885" s="62" t="s">
        <v>14</v>
      </c>
      <c r="C7885" s="80" t="s">
        <v>809</v>
      </c>
      <c r="D7885" s="1">
        <v>1</v>
      </c>
    </row>
    <row r="7886" spans="1:4" x14ac:dyDescent="0.25">
      <c r="A7886" s="69">
        <v>44235</v>
      </c>
      <c r="B7886" s="62" t="s">
        <v>20</v>
      </c>
      <c r="C7886" s="80" t="s">
        <v>20</v>
      </c>
      <c r="D7886" s="1">
        <v>4</v>
      </c>
    </row>
    <row r="7887" spans="1:4" x14ac:dyDescent="0.25">
      <c r="A7887" s="69">
        <v>44235</v>
      </c>
      <c r="B7887" s="62" t="s">
        <v>13</v>
      </c>
      <c r="C7887" s="80" t="s">
        <v>13</v>
      </c>
      <c r="D7887" s="1">
        <v>1</v>
      </c>
    </row>
    <row r="7888" spans="1:4" x14ac:dyDescent="0.25">
      <c r="A7888" s="69">
        <v>44235</v>
      </c>
      <c r="B7888" s="62" t="s">
        <v>13</v>
      </c>
      <c r="C7888" s="80" t="s">
        <v>223</v>
      </c>
      <c r="D7888" s="1">
        <v>1</v>
      </c>
    </row>
    <row r="7889" spans="1:4" x14ac:dyDescent="0.25">
      <c r="A7889" s="69">
        <v>44235</v>
      </c>
      <c r="B7889" s="62" t="s">
        <v>24</v>
      </c>
      <c r="C7889" s="80" t="s">
        <v>23</v>
      </c>
      <c r="D7889" s="1">
        <v>1</v>
      </c>
    </row>
    <row r="7890" spans="1:4" x14ac:dyDescent="0.25">
      <c r="A7890" s="69">
        <v>44235</v>
      </c>
      <c r="B7890" s="62" t="s">
        <v>47</v>
      </c>
      <c r="C7890" s="62" t="s">
        <v>47</v>
      </c>
      <c r="D7890" s="1">
        <v>0</v>
      </c>
    </row>
    <row r="7891" spans="1:4" x14ac:dyDescent="0.25">
      <c r="A7891" s="69">
        <v>44235</v>
      </c>
      <c r="B7891" s="62" t="s">
        <v>48</v>
      </c>
      <c r="C7891" s="62" t="s">
        <v>48</v>
      </c>
      <c r="D7891" s="1">
        <v>0</v>
      </c>
    </row>
    <row r="7892" spans="1:4" x14ac:dyDescent="0.25">
      <c r="A7892" s="69">
        <v>44235</v>
      </c>
      <c r="B7892" s="62" t="s">
        <v>7</v>
      </c>
      <c r="C7892" s="62" t="s">
        <v>7</v>
      </c>
      <c r="D7892" s="1">
        <v>4</v>
      </c>
    </row>
    <row r="7893" spans="1:4" x14ac:dyDescent="0.25">
      <c r="A7893" s="69">
        <v>44235</v>
      </c>
      <c r="B7893" s="62" t="s">
        <v>9</v>
      </c>
      <c r="C7893" s="320" t="s">
        <v>613</v>
      </c>
      <c r="D7893" s="1">
        <v>1</v>
      </c>
    </row>
    <row r="7894" spans="1:4" x14ac:dyDescent="0.25">
      <c r="A7894" s="69">
        <v>44235</v>
      </c>
      <c r="B7894" s="62" t="s">
        <v>9</v>
      </c>
      <c r="C7894" s="62" t="s">
        <v>9</v>
      </c>
      <c r="D7894" s="1">
        <v>15</v>
      </c>
    </row>
    <row r="7895" spans="1:4" x14ac:dyDescent="0.25">
      <c r="A7895" s="69">
        <v>44235</v>
      </c>
      <c r="B7895" s="62" t="s">
        <v>9</v>
      </c>
      <c r="C7895" s="320" t="s">
        <v>145</v>
      </c>
      <c r="D7895" s="1">
        <v>1</v>
      </c>
    </row>
    <row r="7896" spans="1:4" x14ac:dyDescent="0.25">
      <c r="A7896" s="69">
        <v>44235</v>
      </c>
      <c r="B7896" s="62" t="s">
        <v>15</v>
      </c>
      <c r="C7896" s="320" t="s">
        <v>61</v>
      </c>
      <c r="D7896" s="1">
        <v>0</v>
      </c>
    </row>
    <row r="7897" spans="1:4" x14ac:dyDescent="0.25">
      <c r="A7897" s="69">
        <v>44235</v>
      </c>
      <c r="B7897" s="62" t="s">
        <v>11</v>
      </c>
      <c r="C7897" t="s">
        <v>336</v>
      </c>
      <c r="D7897" s="1">
        <v>3</v>
      </c>
    </row>
    <row r="7898" spans="1:4" x14ac:dyDescent="0.25">
      <c r="A7898" s="69">
        <v>44235</v>
      </c>
      <c r="B7898" s="62" t="s">
        <v>11</v>
      </c>
      <c r="C7898" t="s">
        <v>11</v>
      </c>
      <c r="D7898" s="1">
        <v>5</v>
      </c>
    </row>
    <row r="7899" spans="1:4" x14ac:dyDescent="0.25">
      <c r="A7899" s="69">
        <v>44235</v>
      </c>
      <c r="B7899" s="62" t="s">
        <v>11</v>
      </c>
      <c r="C7899" t="s">
        <v>856</v>
      </c>
      <c r="D7899" s="1">
        <v>2</v>
      </c>
    </row>
    <row r="7900" spans="1:4" x14ac:dyDescent="0.25">
      <c r="A7900" s="69">
        <v>44235</v>
      </c>
      <c r="B7900" s="62" t="s">
        <v>12</v>
      </c>
      <c r="C7900" t="s">
        <v>590</v>
      </c>
      <c r="D7900" s="1">
        <v>2</v>
      </c>
    </row>
    <row r="7901" spans="1:4" x14ac:dyDescent="0.25">
      <c r="A7901" s="69">
        <v>44235</v>
      </c>
      <c r="B7901" s="62" t="s">
        <v>12</v>
      </c>
      <c r="C7901" t="s">
        <v>12</v>
      </c>
      <c r="D7901" s="1">
        <v>2</v>
      </c>
    </row>
    <row r="7902" spans="1:4" x14ac:dyDescent="0.25">
      <c r="A7902" s="69">
        <v>44235</v>
      </c>
      <c r="B7902" s="62" t="s">
        <v>8</v>
      </c>
      <c r="C7902" t="s">
        <v>59</v>
      </c>
      <c r="D7902" s="1">
        <v>1</v>
      </c>
    </row>
    <row r="7903" spans="1:4" x14ac:dyDescent="0.25">
      <c r="A7903" s="69">
        <v>44235</v>
      </c>
      <c r="B7903" s="62" t="s">
        <v>8</v>
      </c>
      <c r="C7903" t="s">
        <v>8</v>
      </c>
      <c r="D7903" s="1">
        <v>25</v>
      </c>
    </row>
    <row r="7904" spans="1:4" x14ac:dyDescent="0.25">
      <c r="A7904" s="69">
        <v>44235</v>
      </c>
      <c r="B7904" s="62" t="s">
        <v>8</v>
      </c>
      <c r="C7904" t="s">
        <v>31</v>
      </c>
      <c r="D7904" s="1">
        <v>2</v>
      </c>
    </row>
    <row r="7905" spans="1:4" x14ac:dyDescent="0.25">
      <c r="A7905" s="69">
        <v>44235</v>
      </c>
      <c r="B7905" s="62" t="s">
        <v>8</v>
      </c>
      <c r="C7905" t="s">
        <v>112</v>
      </c>
      <c r="D7905" s="1">
        <v>2</v>
      </c>
    </row>
    <row r="7906" spans="1:4" x14ac:dyDescent="0.25">
      <c r="A7906" s="69">
        <v>44235</v>
      </c>
      <c r="B7906" s="62" t="s">
        <v>49</v>
      </c>
      <c r="C7906" s="62" t="s">
        <v>49</v>
      </c>
      <c r="D7906" s="1">
        <v>1</v>
      </c>
    </row>
    <row r="7907" spans="1:4" x14ac:dyDescent="0.25">
      <c r="A7907" s="69">
        <v>44235</v>
      </c>
      <c r="B7907" s="62" t="s">
        <v>50</v>
      </c>
      <c r="C7907" s="93" t="s">
        <v>232</v>
      </c>
      <c r="D7907" s="1">
        <v>2</v>
      </c>
    </row>
    <row r="7908" spans="1:4" x14ac:dyDescent="0.25">
      <c r="A7908" s="69">
        <v>44235</v>
      </c>
      <c r="B7908" s="62" t="s">
        <v>27</v>
      </c>
      <c r="C7908" s="93" t="s">
        <v>233</v>
      </c>
      <c r="D7908" s="1">
        <v>1</v>
      </c>
    </row>
    <row r="7909" spans="1:4" x14ac:dyDescent="0.25">
      <c r="A7909" s="69">
        <v>44235</v>
      </c>
      <c r="B7909" s="62" t="s">
        <v>27</v>
      </c>
      <c r="C7909" s="93" t="s">
        <v>43</v>
      </c>
      <c r="D7909" s="1">
        <v>4</v>
      </c>
    </row>
    <row r="7910" spans="1:4" x14ac:dyDescent="0.25">
      <c r="A7910" s="69">
        <v>44235</v>
      </c>
      <c r="B7910" s="62" t="s">
        <v>51</v>
      </c>
      <c r="C7910" s="93" t="s">
        <v>51</v>
      </c>
      <c r="D7910" s="1">
        <v>2</v>
      </c>
    </row>
    <row r="7911" spans="1:4" x14ac:dyDescent="0.25">
      <c r="A7911" s="69">
        <v>44235</v>
      </c>
      <c r="B7911" s="62" t="s">
        <v>10</v>
      </c>
      <c r="C7911" s="93" t="s">
        <v>10</v>
      </c>
      <c r="D7911" s="1">
        <v>0</v>
      </c>
    </row>
  </sheetData>
  <autoFilter ref="A1:D7377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6700">
    <sortCondition ref="A2:A6700"/>
    <sortCondition ref="B2:B6700"/>
    <sortCondition ref="C2:C670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10" t="s">
        <v>304</v>
      </c>
      <c r="B7" s="311"/>
      <c r="C7" s="311"/>
      <c r="D7" s="311"/>
      <c r="E7" s="312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G21"/>
  <sheetViews>
    <sheetView tabSelected="1" workbookViewId="0">
      <selection activeCell="E18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</cols>
  <sheetData>
    <row r="1" spans="1:7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</row>
    <row r="2" spans="1:7" x14ac:dyDescent="0.25">
      <c r="A2" s="62" t="s">
        <v>14</v>
      </c>
      <c r="B2" s="16"/>
      <c r="C2" s="16">
        <v>1664</v>
      </c>
      <c r="D2" s="16">
        <v>487</v>
      </c>
      <c r="E2" s="16">
        <v>16</v>
      </c>
      <c r="F2" s="16">
        <v>648</v>
      </c>
      <c r="G2" s="24">
        <f t="shared" ref="G2:G18" si="0">C2/F2</f>
        <v>2.5679012345679011</v>
      </c>
    </row>
    <row r="3" spans="1:7" x14ac:dyDescent="0.25">
      <c r="A3" s="62" t="s">
        <v>20</v>
      </c>
      <c r="B3" s="16"/>
      <c r="C3" s="16">
        <v>6253</v>
      </c>
      <c r="D3" s="16">
        <v>3071</v>
      </c>
      <c r="E3" s="16">
        <v>46</v>
      </c>
      <c r="F3" s="16">
        <v>1428</v>
      </c>
      <c r="G3" s="24">
        <f t="shared" si="0"/>
        <v>4.3788515406162469</v>
      </c>
    </row>
    <row r="4" spans="1:7" x14ac:dyDescent="0.25">
      <c r="A4" s="62" t="s">
        <v>13</v>
      </c>
      <c r="B4" s="16"/>
      <c r="C4" s="16">
        <v>1465</v>
      </c>
      <c r="D4" s="16">
        <v>1008</v>
      </c>
      <c r="E4" s="16">
        <v>40</v>
      </c>
      <c r="F4" s="16">
        <v>791</v>
      </c>
      <c r="G4" s="24">
        <f t="shared" si="0"/>
        <v>1.852085967130215</v>
      </c>
    </row>
    <row r="5" spans="1:7" x14ac:dyDescent="0.25">
      <c r="A5" s="62" t="s">
        <v>24</v>
      </c>
      <c r="B5" s="16"/>
      <c r="C5" s="16">
        <v>2583</v>
      </c>
      <c r="D5" s="16">
        <v>1560</v>
      </c>
      <c r="E5" s="16">
        <v>35</v>
      </c>
      <c r="F5" s="16">
        <v>635</v>
      </c>
      <c r="G5" s="24">
        <f t="shared" si="0"/>
        <v>4.0677165354330711</v>
      </c>
    </row>
    <row r="6" spans="1:7" x14ac:dyDescent="0.25">
      <c r="A6" s="62" t="s">
        <v>47</v>
      </c>
      <c r="B6" s="16"/>
      <c r="C6" s="16">
        <v>196</v>
      </c>
      <c r="D6" s="16">
        <v>41</v>
      </c>
      <c r="E6" s="16">
        <v>3</v>
      </c>
      <c r="F6" s="16">
        <v>106</v>
      </c>
      <c r="G6" s="24">
        <f t="shared" si="0"/>
        <v>1.8490566037735849</v>
      </c>
    </row>
    <row r="7" spans="1:7" x14ac:dyDescent="0.25">
      <c r="A7" s="62" t="s">
        <v>48</v>
      </c>
      <c r="B7" s="16"/>
      <c r="C7" s="16">
        <v>143</v>
      </c>
      <c r="D7" s="16">
        <v>49</v>
      </c>
      <c r="E7" s="16">
        <v>3</v>
      </c>
      <c r="F7" s="16">
        <v>36</v>
      </c>
      <c r="G7" s="24">
        <f t="shared" si="0"/>
        <v>3.9722222222222223</v>
      </c>
    </row>
    <row r="8" spans="1:7" x14ac:dyDescent="0.25">
      <c r="A8" s="62" t="s">
        <v>7</v>
      </c>
      <c r="B8" s="16"/>
      <c r="C8" s="16">
        <v>1084</v>
      </c>
      <c r="D8" s="16">
        <v>630</v>
      </c>
      <c r="E8" s="16">
        <v>29</v>
      </c>
      <c r="F8" s="16">
        <v>498</v>
      </c>
      <c r="G8" s="24">
        <f t="shared" si="0"/>
        <v>2.1767068273092369</v>
      </c>
    </row>
    <row r="9" spans="1:7" x14ac:dyDescent="0.25">
      <c r="A9" s="62" t="s">
        <v>9</v>
      </c>
      <c r="B9" s="16"/>
      <c r="C9" s="16">
        <v>5525</v>
      </c>
      <c r="D9" s="16">
        <v>2549</v>
      </c>
      <c r="E9" s="16">
        <v>96</v>
      </c>
      <c r="F9" s="16">
        <v>2241</v>
      </c>
      <c r="G9" s="24">
        <f t="shared" si="0"/>
        <v>2.4654172244533692</v>
      </c>
    </row>
    <row r="10" spans="1:7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</row>
    <row r="11" spans="1:7" x14ac:dyDescent="0.25">
      <c r="A11" s="62" t="s">
        <v>11</v>
      </c>
      <c r="B11" s="16"/>
      <c r="C11" s="16">
        <v>1365</v>
      </c>
      <c r="D11" s="16">
        <v>706</v>
      </c>
      <c r="E11" s="16">
        <v>30</v>
      </c>
      <c r="F11" s="16">
        <v>302</v>
      </c>
      <c r="G11" s="24">
        <f t="shared" si="0"/>
        <v>4.5198675496688745</v>
      </c>
    </row>
    <row r="12" spans="1:7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</row>
    <row r="13" spans="1:7" x14ac:dyDescent="0.25">
      <c r="A13" s="62" t="s">
        <v>8</v>
      </c>
      <c r="B13" s="16"/>
      <c r="C13" s="16">
        <v>14038</v>
      </c>
      <c r="D13" s="16">
        <v>9147</v>
      </c>
      <c r="E13" s="16">
        <v>292</v>
      </c>
      <c r="F13" s="16">
        <v>7013</v>
      </c>
      <c r="G13" s="24">
        <f t="shared" si="0"/>
        <v>2.0017111079423926</v>
      </c>
    </row>
    <row r="14" spans="1:7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</row>
    <row r="15" spans="1:7" x14ac:dyDescent="0.25">
      <c r="A15" s="62" t="s">
        <v>50</v>
      </c>
      <c r="B15" s="16"/>
      <c r="C15" s="16">
        <v>424</v>
      </c>
      <c r="D15" s="16">
        <v>182</v>
      </c>
      <c r="E15" s="16">
        <v>12</v>
      </c>
      <c r="F15" s="16">
        <v>154</v>
      </c>
      <c r="G15" s="24">
        <f t="shared" si="0"/>
        <v>2.7532467532467533</v>
      </c>
    </row>
    <row r="16" spans="1:7" x14ac:dyDescent="0.25">
      <c r="A16" s="62" t="s">
        <v>27</v>
      </c>
      <c r="B16" s="16"/>
      <c r="C16" s="16">
        <v>3564</v>
      </c>
      <c r="D16" s="16">
        <v>2242</v>
      </c>
      <c r="E16" s="16">
        <v>66</v>
      </c>
      <c r="F16" s="16">
        <v>889</v>
      </c>
      <c r="G16" s="24">
        <f t="shared" si="0"/>
        <v>4.0089988751406072</v>
      </c>
    </row>
    <row r="17" spans="1:7" x14ac:dyDescent="0.25">
      <c r="A17" s="62" t="s">
        <v>51</v>
      </c>
      <c r="B17" s="16"/>
      <c r="C17" s="16">
        <v>1139</v>
      </c>
      <c r="D17" s="16">
        <v>705</v>
      </c>
      <c r="E17" s="16">
        <v>37</v>
      </c>
      <c r="F17" s="16">
        <v>321</v>
      </c>
      <c r="G17" s="24">
        <f t="shared" si="0"/>
        <v>3.5482866043613708</v>
      </c>
    </row>
    <row r="18" spans="1:7" x14ac:dyDescent="0.25">
      <c r="A18" s="62" t="s">
        <v>10</v>
      </c>
      <c r="B18" s="16"/>
      <c r="C18" s="16">
        <v>614</v>
      </c>
      <c r="D18" s="16">
        <v>252</v>
      </c>
      <c r="E18" s="16">
        <v>24</v>
      </c>
      <c r="F18" s="16">
        <v>336</v>
      </c>
      <c r="G18" s="24">
        <f t="shared" si="0"/>
        <v>1.8273809523809523</v>
      </c>
    </row>
    <row r="19" spans="1:7" x14ac:dyDescent="0.25">
      <c r="A19" s="23" t="s">
        <v>1047</v>
      </c>
      <c r="C19" s="1">
        <v>41748</v>
      </c>
    </row>
    <row r="20" spans="1:7" x14ac:dyDescent="0.25">
      <c r="A20" s="23" t="s">
        <v>1048</v>
      </c>
      <c r="C20" s="1">
        <v>41565</v>
      </c>
    </row>
    <row r="21" spans="1:7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773"/>
  <sheetViews>
    <sheetView topLeftCell="A758" workbookViewId="0">
      <selection activeCell="D764" sqref="D764:D767"/>
    </sheetView>
  </sheetViews>
  <sheetFormatPr baseColWidth="10" defaultRowHeight="15" x14ac:dyDescent="0.25"/>
  <cols>
    <col min="1" max="2" width="11.42578125" style="1"/>
    <col min="3" max="3" width="11.42578125" style="54"/>
    <col min="4" max="4" width="15.7109375" style="53" bestFit="1" customWidth="1"/>
    <col min="5" max="5" width="22.5703125" bestFit="1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135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877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877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877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877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11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20</v>
      </c>
    </row>
    <row r="278" spans="1:5" x14ac:dyDescent="0.25">
      <c r="A278" s="16"/>
      <c r="B278" s="16"/>
      <c r="C278" s="178"/>
      <c r="D278" s="247" t="s">
        <v>20</v>
      </c>
      <c r="E278" s="247" t="s">
        <v>20</v>
      </c>
    </row>
    <row r="279" spans="1:5" x14ac:dyDescent="0.25">
      <c r="A279" s="16"/>
      <c r="B279" s="16"/>
      <c r="C279" s="178"/>
      <c r="D279" s="247" t="s">
        <v>20</v>
      </c>
      <c r="E279" s="247" t="s">
        <v>937</v>
      </c>
    </row>
    <row r="280" spans="1:5" x14ac:dyDescent="0.25">
      <c r="A280" s="16"/>
      <c r="B280" s="16"/>
      <c r="C280" s="178"/>
      <c r="D280" s="247" t="s">
        <v>20</v>
      </c>
      <c r="E280" s="247" t="s">
        <v>652</v>
      </c>
    </row>
    <row r="281" spans="1:5" x14ac:dyDescent="0.25">
      <c r="A281" s="69"/>
      <c r="B281" s="16" t="s">
        <v>318</v>
      </c>
      <c r="C281" s="178">
        <v>50</v>
      </c>
      <c r="D281" s="247" t="s">
        <v>13</v>
      </c>
      <c r="E281" s="247" t="s">
        <v>223</v>
      </c>
    </row>
    <row r="282" spans="1:5" x14ac:dyDescent="0.25">
      <c r="A282" s="69"/>
      <c r="B282" s="16" t="s">
        <v>317</v>
      </c>
      <c r="C282" s="178">
        <v>87</v>
      </c>
      <c r="D282" s="247" t="s">
        <v>13</v>
      </c>
      <c r="E282" s="247" t="s">
        <v>13</v>
      </c>
    </row>
    <row r="283" spans="1:5" x14ac:dyDescent="0.25">
      <c r="A283" s="16"/>
      <c r="B283" s="16"/>
      <c r="C283" s="178"/>
      <c r="D283" s="247" t="s">
        <v>13</v>
      </c>
      <c r="E283" s="247" t="s">
        <v>225</v>
      </c>
    </row>
    <row r="284" spans="1:5" x14ac:dyDescent="0.25">
      <c r="A284" s="16"/>
      <c r="B284" s="16"/>
      <c r="C284" s="178"/>
      <c r="D284" s="247" t="s">
        <v>13</v>
      </c>
      <c r="E284" s="247" t="s">
        <v>225</v>
      </c>
    </row>
    <row r="285" spans="1:5" x14ac:dyDescent="0.25">
      <c r="A285" s="16"/>
      <c r="B285" s="16"/>
      <c r="C285" s="178"/>
      <c r="D285" s="247" t="s">
        <v>13</v>
      </c>
      <c r="E285" s="247" t="s">
        <v>13</v>
      </c>
    </row>
    <row r="286" spans="1:5" x14ac:dyDescent="0.25">
      <c r="A286" s="16"/>
      <c r="B286" s="16"/>
      <c r="C286" s="178"/>
      <c r="D286" s="247" t="s">
        <v>13</v>
      </c>
      <c r="E286" s="62" t="s">
        <v>884</v>
      </c>
    </row>
    <row r="287" spans="1:5" x14ac:dyDescent="0.25">
      <c r="A287" s="16"/>
      <c r="B287" s="16"/>
      <c r="C287" s="178"/>
      <c r="D287" s="247" t="s">
        <v>13</v>
      </c>
      <c r="E287" s="62" t="s">
        <v>884</v>
      </c>
    </row>
    <row r="288" spans="1:5" x14ac:dyDescent="0.25">
      <c r="A288" s="16"/>
      <c r="B288" s="16"/>
      <c r="C288" s="178"/>
      <c r="D288" s="247" t="s">
        <v>13</v>
      </c>
      <c r="E288" s="62" t="s">
        <v>884</v>
      </c>
    </row>
    <row r="289" spans="1:5" x14ac:dyDescent="0.25">
      <c r="A289" s="16"/>
      <c r="B289" s="16"/>
      <c r="C289" s="178"/>
      <c r="D289" s="247" t="s">
        <v>13</v>
      </c>
      <c r="E289" s="247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13</v>
      </c>
      <c r="E291" s="62" t="s">
        <v>223</v>
      </c>
    </row>
    <row r="292" spans="1:5" x14ac:dyDescent="0.25">
      <c r="A292" s="16"/>
      <c r="B292" s="16"/>
      <c r="C292" s="178"/>
      <c r="D292" s="247" t="s">
        <v>13</v>
      </c>
      <c r="E292" s="247" t="s">
        <v>223</v>
      </c>
    </row>
    <row r="293" spans="1:5" x14ac:dyDescent="0.25">
      <c r="A293" s="16"/>
      <c r="B293" s="16"/>
      <c r="C293" s="178"/>
      <c r="D293" s="247" t="s">
        <v>24</v>
      </c>
      <c r="E293" s="247" t="s">
        <v>23</v>
      </c>
    </row>
    <row r="294" spans="1:5" x14ac:dyDescent="0.25">
      <c r="A294" s="16"/>
      <c r="B294" s="16"/>
      <c r="C294" s="178"/>
      <c r="D294" s="247" t="s">
        <v>24</v>
      </c>
      <c r="E294" s="247" t="s">
        <v>37</v>
      </c>
    </row>
    <row r="295" spans="1:5" x14ac:dyDescent="0.25">
      <c r="A295" s="16"/>
      <c r="B295" s="16"/>
      <c r="C295" s="178"/>
      <c r="D295" s="247" t="s">
        <v>48</v>
      </c>
      <c r="E295" s="247" t="s">
        <v>48</v>
      </c>
    </row>
    <row r="296" spans="1:5" x14ac:dyDescent="0.25">
      <c r="A296" s="69"/>
      <c r="B296" s="16" t="s">
        <v>318</v>
      </c>
      <c r="C296" s="178">
        <v>74</v>
      </c>
      <c r="D296" s="247" t="s">
        <v>7</v>
      </c>
      <c r="E296" s="247" t="s">
        <v>7</v>
      </c>
    </row>
    <row r="297" spans="1:5" x14ac:dyDescent="0.25">
      <c r="A297" s="69"/>
      <c r="B297" s="16" t="s">
        <v>318</v>
      </c>
      <c r="C297" s="178">
        <v>77</v>
      </c>
      <c r="D297" s="247" t="s">
        <v>7</v>
      </c>
      <c r="E297" s="247" t="s">
        <v>7</v>
      </c>
    </row>
    <row r="298" spans="1:5" x14ac:dyDescent="0.25">
      <c r="A298" s="69"/>
      <c r="B298" s="16" t="s">
        <v>317</v>
      </c>
      <c r="C298" s="178">
        <v>85</v>
      </c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62" t="s">
        <v>116</v>
      </c>
    </row>
    <row r="300" spans="1:5" x14ac:dyDescent="0.25">
      <c r="A300" s="16"/>
      <c r="B300" s="16"/>
      <c r="C300" s="178"/>
      <c r="D300" s="247" t="s">
        <v>7</v>
      </c>
      <c r="E300" s="247" t="s">
        <v>7</v>
      </c>
    </row>
    <row r="301" spans="1:5" x14ac:dyDescent="0.25">
      <c r="A301" s="16"/>
      <c r="B301" s="16"/>
      <c r="C301" s="178"/>
      <c r="D301" s="247" t="s">
        <v>7</v>
      </c>
      <c r="E301" s="247" t="s">
        <v>7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9</v>
      </c>
    </row>
    <row r="314" spans="1:5" x14ac:dyDescent="0.25">
      <c r="A314" s="16"/>
      <c r="B314" s="16"/>
      <c r="C314" s="178"/>
      <c r="D314" s="247" t="s">
        <v>9</v>
      </c>
      <c r="E314" s="247" t="s">
        <v>9</v>
      </c>
    </row>
    <row r="315" spans="1:5" x14ac:dyDescent="0.25">
      <c r="A315" s="16"/>
      <c r="B315" s="16"/>
      <c r="C315" s="178"/>
      <c r="D315" s="247" t="s">
        <v>9</v>
      </c>
      <c r="E315" s="247" t="s">
        <v>9</v>
      </c>
    </row>
    <row r="316" spans="1:5" x14ac:dyDescent="0.25">
      <c r="A316" s="16"/>
      <c r="B316" s="16"/>
      <c r="C316" s="178"/>
      <c r="D316" s="247" t="s">
        <v>9</v>
      </c>
      <c r="E316" s="247" t="s">
        <v>9</v>
      </c>
    </row>
    <row r="317" spans="1:5" x14ac:dyDescent="0.25">
      <c r="A317" s="16"/>
      <c r="B317" s="16"/>
      <c r="C317" s="178"/>
      <c r="D317" s="247" t="s">
        <v>9</v>
      </c>
      <c r="E317" s="247" t="s">
        <v>9</v>
      </c>
    </row>
    <row r="318" spans="1:5" x14ac:dyDescent="0.25">
      <c r="A318" s="16"/>
      <c r="B318" s="16"/>
      <c r="C318" s="178"/>
      <c r="D318" s="247" t="s">
        <v>9</v>
      </c>
      <c r="E318" s="247" t="s">
        <v>9</v>
      </c>
    </row>
    <row r="319" spans="1:5" x14ac:dyDescent="0.25">
      <c r="A319" s="16"/>
      <c r="B319" s="16"/>
      <c r="C319" s="178"/>
      <c r="D319" s="247" t="s">
        <v>9</v>
      </c>
      <c r="E319" s="247" t="s">
        <v>9</v>
      </c>
    </row>
    <row r="320" spans="1:5" x14ac:dyDescent="0.25">
      <c r="A320" s="16"/>
      <c r="B320" s="16"/>
      <c r="C320" s="178"/>
      <c r="D320" s="247" t="s">
        <v>9</v>
      </c>
      <c r="E320" s="247" t="s">
        <v>710</v>
      </c>
    </row>
    <row r="321" spans="1:5" x14ac:dyDescent="0.25">
      <c r="A321" s="16"/>
      <c r="B321" s="16"/>
      <c r="C321" s="178"/>
      <c r="D321" s="247" t="s">
        <v>9</v>
      </c>
      <c r="E321" s="247" t="s">
        <v>149</v>
      </c>
    </row>
    <row r="322" spans="1:5" x14ac:dyDescent="0.25">
      <c r="A322" s="16"/>
      <c r="B322" s="16"/>
      <c r="C322" s="178"/>
      <c r="D322" s="247" t="s">
        <v>9</v>
      </c>
      <c r="E322" s="62" t="s">
        <v>145</v>
      </c>
    </row>
    <row r="323" spans="1:5" x14ac:dyDescent="0.25">
      <c r="A323" s="16"/>
      <c r="B323" s="16"/>
      <c r="C323" s="178"/>
      <c r="D323" s="247" t="s">
        <v>11</v>
      </c>
      <c r="E323" s="62" t="s">
        <v>11</v>
      </c>
    </row>
    <row r="324" spans="1:5" x14ac:dyDescent="0.25">
      <c r="A324" s="16"/>
      <c r="B324" s="16"/>
      <c r="C324" s="178"/>
      <c r="D324" s="247" t="s">
        <v>11</v>
      </c>
      <c r="E324" s="247" t="s">
        <v>135</v>
      </c>
    </row>
    <row r="325" spans="1:5" x14ac:dyDescent="0.25">
      <c r="A325" s="16"/>
      <c r="B325" s="16"/>
      <c r="C325" s="178"/>
      <c r="D325" s="247" t="s">
        <v>11</v>
      </c>
      <c r="E325" s="247" t="s">
        <v>135</v>
      </c>
    </row>
    <row r="326" spans="1:5" x14ac:dyDescent="0.25">
      <c r="A326" s="16"/>
      <c r="B326" s="16"/>
      <c r="C326" s="178"/>
      <c r="D326" s="247" t="s">
        <v>11</v>
      </c>
      <c r="E326" s="247" t="s">
        <v>135</v>
      </c>
    </row>
    <row r="327" spans="1:5" x14ac:dyDescent="0.25">
      <c r="A327" s="16"/>
      <c r="B327" s="16"/>
      <c r="C327" s="178"/>
      <c r="D327" s="247" t="s">
        <v>11</v>
      </c>
      <c r="E327" s="247" t="s">
        <v>135</v>
      </c>
    </row>
    <row r="328" spans="1:5" x14ac:dyDescent="0.25">
      <c r="A328" s="69"/>
      <c r="B328" s="16" t="s">
        <v>317</v>
      </c>
      <c r="C328" s="178">
        <v>81</v>
      </c>
      <c r="D328" s="247" t="s">
        <v>12</v>
      </c>
      <c r="E328" s="247" t="s">
        <v>12</v>
      </c>
    </row>
    <row r="329" spans="1:5" x14ac:dyDescent="0.25">
      <c r="A329" s="16"/>
      <c r="B329" s="16"/>
      <c r="C329" s="178"/>
      <c r="D329" s="247" t="s">
        <v>12</v>
      </c>
      <c r="E329" s="247" t="s">
        <v>12</v>
      </c>
    </row>
    <row r="330" spans="1:5" x14ac:dyDescent="0.25">
      <c r="A330" s="69"/>
      <c r="B330" s="16" t="s">
        <v>318</v>
      </c>
      <c r="C330" s="178">
        <v>74</v>
      </c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326</v>
      </c>
    </row>
    <row r="332" spans="1:5" x14ac:dyDescent="0.25">
      <c r="A332" s="69"/>
      <c r="B332" s="16"/>
      <c r="C332" s="178"/>
      <c r="D332" s="247" t="s">
        <v>8</v>
      </c>
      <c r="E332" s="247" t="s">
        <v>74</v>
      </c>
    </row>
    <row r="333" spans="1:5" x14ac:dyDescent="0.25">
      <c r="A333" s="69"/>
      <c r="B333" s="16"/>
      <c r="C333" s="178"/>
      <c r="D333" s="247" t="s">
        <v>8</v>
      </c>
      <c r="E333" s="247" t="s">
        <v>74</v>
      </c>
    </row>
    <row r="334" spans="1:5" x14ac:dyDescent="0.25">
      <c r="A334" s="69"/>
      <c r="B334" s="16"/>
      <c r="C334" s="178"/>
      <c r="D334" s="247" t="s">
        <v>8</v>
      </c>
      <c r="E334" s="62" t="s">
        <v>74</v>
      </c>
    </row>
    <row r="335" spans="1:5" x14ac:dyDescent="0.25">
      <c r="A335" s="69"/>
      <c r="B335" s="16"/>
      <c r="C335" s="178"/>
      <c r="D335" s="247" t="s">
        <v>8</v>
      </c>
      <c r="E335" s="247" t="s">
        <v>230</v>
      </c>
    </row>
    <row r="336" spans="1:5" x14ac:dyDescent="0.25">
      <c r="A336" s="69"/>
      <c r="B336" s="16"/>
      <c r="C336" s="178"/>
      <c r="D336" s="247" t="s">
        <v>8</v>
      </c>
      <c r="E336" s="247" t="s">
        <v>230</v>
      </c>
    </row>
    <row r="337" spans="1:5" x14ac:dyDescent="0.25">
      <c r="A337" s="69"/>
      <c r="B337" s="16"/>
      <c r="C337" s="178"/>
      <c r="D337" s="247" t="s">
        <v>8</v>
      </c>
      <c r="E337" s="247" t="s">
        <v>230</v>
      </c>
    </row>
    <row r="338" spans="1:5" x14ac:dyDescent="0.25">
      <c r="A338" s="69"/>
      <c r="B338" s="16"/>
      <c r="C338" s="178"/>
      <c r="D338" s="247" t="s">
        <v>8</v>
      </c>
      <c r="E338" s="247" t="s">
        <v>230</v>
      </c>
    </row>
    <row r="339" spans="1:5" x14ac:dyDescent="0.25">
      <c r="A339" s="69"/>
      <c r="B339" s="16"/>
      <c r="C339" s="178"/>
      <c r="D339" s="247" t="s">
        <v>8</v>
      </c>
      <c r="E339" s="247" t="s">
        <v>59</v>
      </c>
    </row>
    <row r="340" spans="1:5" x14ac:dyDescent="0.25">
      <c r="A340" s="69"/>
      <c r="B340" s="16"/>
      <c r="C340" s="178"/>
      <c r="D340" s="247" t="s">
        <v>8</v>
      </c>
      <c r="E340" s="247" t="s">
        <v>59</v>
      </c>
    </row>
    <row r="341" spans="1:5" x14ac:dyDescent="0.25">
      <c r="A341" s="69"/>
      <c r="B341" s="16"/>
      <c r="C341" s="178"/>
      <c r="D341" s="247" t="s">
        <v>8</v>
      </c>
      <c r="E341" s="247" t="s">
        <v>59</v>
      </c>
    </row>
    <row r="342" spans="1:5" x14ac:dyDescent="0.25">
      <c r="A342" s="69"/>
      <c r="B342" s="16"/>
      <c r="C342" s="178"/>
      <c r="D342" s="247" t="s">
        <v>8</v>
      </c>
      <c r="E342" s="247" t="s">
        <v>59</v>
      </c>
    </row>
    <row r="343" spans="1:5" x14ac:dyDescent="0.25">
      <c r="A343" s="69"/>
      <c r="B343" s="16"/>
      <c r="C343" s="178"/>
      <c r="D343" s="247" t="s">
        <v>8</v>
      </c>
      <c r="E343" s="247" t="s">
        <v>59</v>
      </c>
    </row>
    <row r="344" spans="1:5" x14ac:dyDescent="0.25">
      <c r="A344" s="69"/>
      <c r="B344" s="16"/>
      <c r="C344" s="178"/>
      <c r="D344" s="247" t="s">
        <v>8</v>
      </c>
      <c r="E344" s="247" t="s">
        <v>59</v>
      </c>
    </row>
    <row r="345" spans="1:5" x14ac:dyDescent="0.25">
      <c r="A345" s="69"/>
      <c r="B345" s="16"/>
      <c r="C345" s="178"/>
      <c r="D345" s="247" t="s">
        <v>8</v>
      </c>
      <c r="E345" s="247" t="s">
        <v>59</v>
      </c>
    </row>
    <row r="346" spans="1:5" x14ac:dyDescent="0.25">
      <c r="A346" s="69"/>
      <c r="B346" s="16"/>
      <c r="C346" s="178"/>
      <c r="D346" s="247" t="s">
        <v>8</v>
      </c>
      <c r="E346" s="247" t="s">
        <v>142</v>
      </c>
    </row>
    <row r="347" spans="1:5" x14ac:dyDescent="0.25">
      <c r="A347" s="69"/>
      <c r="B347" s="16"/>
      <c r="C347" s="178"/>
      <c r="D347" s="247" t="s">
        <v>8</v>
      </c>
      <c r="E347" s="247" t="s">
        <v>205</v>
      </c>
    </row>
    <row r="348" spans="1:5" x14ac:dyDescent="0.25">
      <c r="A348" s="69"/>
      <c r="B348" s="16"/>
      <c r="C348" s="178"/>
      <c r="D348" s="247" t="s">
        <v>8</v>
      </c>
      <c r="E348" s="247" t="s">
        <v>40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x14ac:dyDescent="0.25">
      <c r="A361" s="16"/>
      <c r="B361" s="16"/>
      <c r="C361" s="178"/>
      <c r="D361" s="247" t="s">
        <v>8</v>
      </c>
      <c r="E361" s="62" t="s">
        <v>8</v>
      </c>
    </row>
    <row r="362" spans="1:5" x14ac:dyDescent="0.25">
      <c r="A362" s="16"/>
      <c r="B362" s="16"/>
      <c r="C362" s="178"/>
      <c r="D362" s="247" t="s">
        <v>8</v>
      </c>
      <c r="E362" s="62" t="s">
        <v>8</v>
      </c>
    </row>
    <row r="363" spans="1:5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x14ac:dyDescent="0.25">
      <c r="A368" s="16"/>
      <c r="B368" s="16"/>
      <c r="C368" s="178"/>
      <c r="D368" s="247" t="s">
        <v>8</v>
      </c>
      <c r="E368" s="62" t="s">
        <v>8</v>
      </c>
    </row>
    <row r="369" spans="1:5" x14ac:dyDescent="0.25">
      <c r="A369" s="16"/>
      <c r="B369" s="16"/>
      <c r="C369" s="178"/>
      <c r="D369" s="247" t="s">
        <v>8</v>
      </c>
      <c r="E369" s="62" t="s">
        <v>8</v>
      </c>
    </row>
    <row r="370" spans="1:5" x14ac:dyDescent="0.25">
      <c r="A370" s="16"/>
      <c r="B370" s="16"/>
      <c r="C370" s="178"/>
      <c r="D370" s="247" t="s">
        <v>8</v>
      </c>
      <c r="E370" s="62" t="s">
        <v>8</v>
      </c>
    </row>
    <row r="371" spans="1:5" s="23" customFormat="1" x14ac:dyDescent="0.25">
      <c r="A371" s="16"/>
      <c r="B371" s="16"/>
      <c r="C371" s="178"/>
      <c r="D371" s="247" t="s">
        <v>8</v>
      </c>
      <c r="E371" s="62" t="s">
        <v>8</v>
      </c>
    </row>
    <row r="372" spans="1:5" s="23" customFormat="1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x14ac:dyDescent="0.25">
      <c r="A374" s="16"/>
      <c r="B374" s="16"/>
      <c r="C374" s="178"/>
      <c r="D374" s="247" t="s">
        <v>8</v>
      </c>
      <c r="E374" s="62" t="s">
        <v>8</v>
      </c>
    </row>
    <row r="375" spans="1:5" x14ac:dyDescent="0.25">
      <c r="A375" s="16"/>
      <c r="B375" s="16"/>
      <c r="C375" s="178"/>
      <c r="D375" s="247" t="s">
        <v>8</v>
      </c>
      <c r="E375" s="62" t="s">
        <v>8</v>
      </c>
    </row>
    <row r="376" spans="1:5" x14ac:dyDescent="0.25">
      <c r="A376" s="16"/>
      <c r="B376" s="16"/>
      <c r="C376" s="178"/>
      <c r="D376" s="247" t="s">
        <v>8</v>
      </c>
      <c r="E376" s="62" t="s">
        <v>8</v>
      </c>
    </row>
    <row r="377" spans="1:5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62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62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62" t="s">
        <v>8</v>
      </c>
    </row>
    <row r="381" spans="1:5" x14ac:dyDescent="0.25">
      <c r="A381" s="16"/>
      <c r="B381" s="16"/>
      <c r="C381" s="178"/>
      <c r="D381" s="247" t="s">
        <v>8</v>
      </c>
      <c r="E381" s="62" t="s">
        <v>8</v>
      </c>
    </row>
    <row r="382" spans="1:5" x14ac:dyDescent="0.25">
      <c r="A382" s="16"/>
      <c r="B382" s="16"/>
      <c r="C382" s="178"/>
      <c r="D382" s="247" t="s">
        <v>8</v>
      </c>
      <c r="E382" s="62" t="s">
        <v>8</v>
      </c>
    </row>
    <row r="383" spans="1:5" s="23" customFormat="1" x14ac:dyDescent="0.25">
      <c r="A383" s="16"/>
      <c r="B383" s="16"/>
      <c r="C383" s="178"/>
      <c r="D383" s="247" t="s">
        <v>8</v>
      </c>
      <c r="E383" s="62" t="s">
        <v>8</v>
      </c>
    </row>
    <row r="384" spans="1:5" s="23" customFormat="1" x14ac:dyDescent="0.25">
      <c r="A384" s="16"/>
      <c r="B384" s="16"/>
      <c r="C384" s="178"/>
      <c r="D384" s="247" t="s">
        <v>8</v>
      </c>
      <c r="E384" s="62" t="s">
        <v>8</v>
      </c>
    </row>
    <row r="385" spans="1:5" s="23" customFormat="1" x14ac:dyDescent="0.25">
      <c r="A385" s="16"/>
      <c r="B385" s="16"/>
      <c r="C385" s="178"/>
      <c r="D385" s="247" t="s">
        <v>8</v>
      </c>
      <c r="E385" s="62" t="s">
        <v>8</v>
      </c>
    </row>
    <row r="386" spans="1:5" s="23" customFormat="1" x14ac:dyDescent="0.25">
      <c r="A386" s="16"/>
      <c r="B386" s="16"/>
      <c r="C386" s="178"/>
      <c r="D386" s="247" t="s">
        <v>8</v>
      </c>
      <c r="E386" s="62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62" t="s">
        <v>8</v>
      </c>
    </row>
    <row r="388" spans="1:5" s="23" customFormat="1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x14ac:dyDescent="0.25">
      <c r="A394" s="16"/>
      <c r="B394" s="16"/>
      <c r="C394" s="178"/>
      <c r="D394" s="247" t="s">
        <v>8</v>
      </c>
      <c r="E394" s="247" t="s">
        <v>8</v>
      </c>
    </row>
    <row r="395" spans="1:5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s="23" customFormat="1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s="23" customFormat="1" x14ac:dyDescent="0.25">
      <c r="A399" s="16"/>
      <c r="B399" s="16"/>
      <c r="C399" s="178"/>
      <c r="D399" s="247" t="s">
        <v>8</v>
      </c>
      <c r="E399" s="247" t="s">
        <v>8</v>
      </c>
    </row>
    <row r="400" spans="1:5" s="23" customFormat="1" x14ac:dyDescent="0.25">
      <c r="A400" s="16"/>
      <c r="B400" s="16"/>
      <c r="C400" s="178"/>
      <c r="D400" s="247" t="s">
        <v>8</v>
      </c>
      <c r="E400" s="247" t="s">
        <v>8</v>
      </c>
    </row>
    <row r="401" spans="1:5" s="23" customFormat="1" x14ac:dyDescent="0.25">
      <c r="A401" s="16"/>
      <c r="B401" s="16"/>
      <c r="C401" s="178"/>
      <c r="D401" s="247" t="s">
        <v>8</v>
      </c>
      <c r="E401" s="247" t="s">
        <v>8</v>
      </c>
    </row>
    <row r="402" spans="1:5" s="23" customFormat="1" x14ac:dyDescent="0.25">
      <c r="A402" s="16"/>
      <c r="B402" s="16"/>
      <c r="C402" s="178"/>
      <c r="D402" s="247" t="s">
        <v>8</v>
      </c>
      <c r="E402" s="247" t="s">
        <v>8</v>
      </c>
    </row>
    <row r="403" spans="1:5" x14ac:dyDescent="0.25">
      <c r="A403" s="16"/>
      <c r="B403" s="16"/>
      <c r="C403" s="178"/>
      <c r="D403" s="247" t="s">
        <v>8</v>
      </c>
      <c r="E403" s="247" t="s">
        <v>8</v>
      </c>
    </row>
    <row r="404" spans="1:5" s="23" customFormat="1" x14ac:dyDescent="0.25">
      <c r="A404" s="16"/>
      <c r="B404" s="16"/>
      <c r="C404" s="178"/>
      <c r="D404" s="247" t="s">
        <v>8</v>
      </c>
      <c r="E404" s="247" t="s">
        <v>8</v>
      </c>
    </row>
    <row r="405" spans="1:5" s="23" customFormat="1" x14ac:dyDescent="0.25">
      <c r="A405" s="16"/>
      <c r="B405" s="16"/>
      <c r="C405" s="178"/>
      <c r="D405" s="247" t="s">
        <v>8</v>
      </c>
      <c r="E405" s="247" t="s">
        <v>8</v>
      </c>
    </row>
    <row r="406" spans="1:5" x14ac:dyDescent="0.25">
      <c r="A406" s="16"/>
      <c r="B406" s="16"/>
      <c r="C406" s="178"/>
      <c r="D406" s="247" t="s">
        <v>8</v>
      </c>
      <c r="E406" s="247" t="s">
        <v>8</v>
      </c>
    </row>
    <row r="407" spans="1:5" x14ac:dyDescent="0.25">
      <c r="A407" s="16"/>
      <c r="B407" s="16"/>
      <c r="C407" s="178"/>
      <c r="D407" s="247" t="s">
        <v>8</v>
      </c>
      <c r="E407" s="247" t="s">
        <v>8</v>
      </c>
    </row>
    <row r="408" spans="1:5" x14ac:dyDescent="0.25">
      <c r="A408" s="16"/>
      <c r="B408" s="16"/>
      <c r="C408" s="178"/>
      <c r="D408" s="247" t="s">
        <v>8</v>
      </c>
      <c r="E408" s="247" t="s">
        <v>8</v>
      </c>
    </row>
    <row r="409" spans="1:5" x14ac:dyDescent="0.25">
      <c r="A409" s="16"/>
      <c r="B409" s="16"/>
      <c r="C409" s="178"/>
      <c r="D409" s="247" t="s">
        <v>8</v>
      </c>
      <c r="E409" s="247" t="s">
        <v>8</v>
      </c>
    </row>
    <row r="410" spans="1:5" s="23" customFormat="1" x14ac:dyDescent="0.25">
      <c r="A410" s="16"/>
      <c r="B410" s="16"/>
      <c r="C410" s="178"/>
      <c r="D410" s="247" t="s">
        <v>8</v>
      </c>
      <c r="E410" s="247" t="s">
        <v>8</v>
      </c>
    </row>
    <row r="411" spans="1:5" s="23" customFormat="1" x14ac:dyDescent="0.25">
      <c r="A411" s="16"/>
      <c r="B411" s="16"/>
      <c r="C411" s="178"/>
      <c r="D411" s="247" t="s">
        <v>8</v>
      </c>
      <c r="E411" s="247" t="s">
        <v>8</v>
      </c>
    </row>
    <row r="412" spans="1:5" x14ac:dyDescent="0.25">
      <c r="A412" s="16"/>
      <c r="B412" s="16"/>
      <c r="C412" s="178"/>
      <c r="D412" s="247" t="s">
        <v>8</v>
      </c>
      <c r="E412" s="247" t="s">
        <v>8</v>
      </c>
    </row>
    <row r="413" spans="1:5" x14ac:dyDescent="0.25">
      <c r="A413" s="16"/>
      <c r="B413" s="16"/>
      <c r="C413" s="178"/>
      <c r="D413" s="247" t="s">
        <v>8</v>
      </c>
      <c r="E413" s="247" t="s">
        <v>8</v>
      </c>
    </row>
    <row r="414" spans="1:5" x14ac:dyDescent="0.25">
      <c r="A414" s="16"/>
      <c r="B414" s="16"/>
      <c r="C414" s="178"/>
      <c r="D414" s="247" t="s">
        <v>8</v>
      </c>
      <c r="E414" s="247" t="s">
        <v>8</v>
      </c>
    </row>
    <row r="415" spans="1:5" x14ac:dyDescent="0.25">
      <c r="A415" s="16"/>
      <c r="B415" s="16"/>
      <c r="C415" s="178"/>
      <c r="D415" s="247" t="s">
        <v>8</v>
      </c>
      <c r="E415" s="247" t="s">
        <v>8</v>
      </c>
    </row>
    <row r="416" spans="1:5" x14ac:dyDescent="0.25">
      <c r="A416" s="16"/>
      <c r="B416" s="16"/>
      <c r="C416" s="178"/>
      <c r="D416" s="247" t="s">
        <v>8</v>
      </c>
      <c r="E416" s="247" t="s">
        <v>8</v>
      </c>
    </row>
    <row r="417" spans="1:5" x14ac:dyDescent="0.25">
      <c r="A417" s="16"/>
      <c r="B417" s="16"/>
      <c r="C417" s="178"/>
      <c r="D417" s="247" t="s">
        <v>8</v>
      </c>
      <c r="E417" s="247" t="s">
        <v>8</v>
      </c>
    </row>
    <row r="418" spans="1:5" x14ac:dyDescent="0.25">
      <c r="A418" s="16"/>
      <c r="B418" s="16"/>
      <c r="C418" s="178"/>
      <c r="D418" s="247" t="s">
        <v>8</v>
      </c>
      <c r="E418" s="247" t="s">
        <v>31</v>
      </c>
    </row>
    <row r="419" spans="1:5" x14ac:dyDescent="0.25">
      <c r="A419" s="16"/>
      <c r="B419" s="16"/>
      <c r="C419" s="178"/>
      <c r="D419" s="247" t="s">
        <v>8</v>
      </c>
      <c r="E419" s="247" t="s">
        <v>31</v>
      </c>
    </row>
    <row r="420" spans="1:5" x14ac:dyDescent="0.25">
      <c r="A420" s="16"/>
      <c r="B420" s="16"/>
      <c r="C420" s="178"/>
      <c r="D420" s="247" t="s">
        <v>8</v>
      </c>
      <c r="E420" s="247" t="s">
        <v>31</v>
      </c>
    </row>
    <row r="421" spans="1:5" x14ac:dyDescent="0.25">
      <c r="A421" s="69"/>
      <c r="B421" s="16"/>
      <c r="C421" s="178"/>
      <c r="D421" s="247" t="s">
        <v>8</v>
      </c>
      <c r="E421" s="62" t="s">
        <v>81</v>
      </c>
    </row>
    <row r="422" spans="1:5" x14ac:dyDescent="0.25">
      <c r="A422" s="69"/>
      <c r="B422" s="16"/>
      <c r="C422" s="178"/>
      <c r="D422" s="247" t="s">
        <v>8</v>
      </c>
      <c r="E422" s="62" t="s">
        <v>81</v>
      </c>
    </row>
    <row r="423" spans="1:5" x14ac:dyDescent="0.25">
      <c r="A423" s="69"/>
      <c r="B423" s="16"/>
      <c r="C423" s="178"/>
      <c r="D423" s="247" t="s">
        <v>8</v>
      </c>
      <c r="E423" s="62" t="s">
        <v>81</v>
      </c>
    </row>
    <row r="424" spans="1:5" s="23" customFormat="1" x14ac:dyDescent="0.25">
      <c r="A424" s="69"/>
      <c r="B424" s="16"/>
      <c r="C424" s="178"/>
      <c r="D424" s="247" t="s">
        <v>8</v>
      </c>
      <c r="E424" s="247" t="s">
        <v>112</v>
      </c>
    </row>
    <row r="425" spans="1:5" x14ac:dyDescent="0.25">
      <c r="A425" s="69"/>
      <c r="B425" s="16"/>
      <c r="C425" s="178"/>
      <c r="D425" s="247" t="s">
        <v>8</v>
      </c>
      <c r="E425" s="247" t="s">
        <v>112</v>
      </c>
    </row>
    <row r="426" spans="1:5" s="23" customFormat="1" x14ac:dyDescent="0.25">
      <c r="A426" s="69"/>
      <c r="B426" s="16"/>
      <c r="C426" s="178"/>
      <c r="D426" s="247" t="s">
        <v>8</v>
      </c>
      <c r="E426" s="247" t="s">
        <v>112</v>
      </c>
    </row>
    <row r="427" spans="1:5" s="23" customFormat="1" x14ac:dyDescent="0.25">
      <c r="A427" s="69"/>
      <c r="B427" s="16"/>
      <c r="C427" s="178"/>
      <c r="D427" s="247" t="s">
        <v>8</v>
      </c>
      <c r="E427" s="247" t="s">
        <v>112</v>
      </c>
    </row>
    <row r="428" spans="1:5" s="23" customFormat="1" x14ac:dyDescent="0.25">
      <c r="A428" s="69"/>
      <c r="B428" s="16"/>
      <c r="C428" s="178"/>
      <c r="D428" s="247" t="s">
        <v>8</v>
      </c>
      <c r="E428" s="247" t="s">
        <v>112</v>
      </c>
    </row>
    <row r="429" spans="1:5" s="23" customFormat="1" x14ac:dyDescent="0.25">
      <c r="A429" s="69"/>
      <c r="B429" s="16"/>
      <c r="C429" s="178"/>
      <c r="D429" s="247" t="s">
        <v>8</v>
      </c>
      <c r="E429" s="247" t="s">
        <v>112</v>
      </c>
    </row>
    <row r="430" spans="1:5" s="23" customFormat="1" x14ac:dyDescent="0.25">
      <c r="A430" s="69"/>
      <c r="B430" s="16"/>
      <c r="C430" s="178"/>
      <c r="D430" s="247" t="s">
        <v>8</v>
      </c>
      <c r="E430" s="247" t="s">
        <v>112</v>
      </c>
    </row>
    <row r="431" spans="1:5" s="23" customFormat="1" x14ac:dyDescent="0.25">
      <c r="A431" s="69"/>
      <c r="B431" s="16"/>
      <c r="C431" s="178"/>
      <c r="D431" s="247" t="s">
        <v>8</v>
      </c>
      <c r="E431" s="247" t="s">
        <v>112</v>
      </c>
    </row>
    <row r="432" spans="1:5" s="23" customFormat="1" x14ac:dyDescent="0.25">
      <c r="A432" s="69"/>
      <c r="B432" s="16"/>
      <c r="C432" s="178"/>
      <c r="D432" s="247" t="s">
        <v>8</v>
      </c>
      <c r="E432" s="247" t="s">
        <v>112</v>
      </c>
    </row>
    <row r="433" spans="1:5" s="23" customFormat="1" x14ac:dyDescent="0.25">
      <c r="A433" s="69"/>
      <c r="B433" s="16"/>
      <c r="C433" s="178"/>
      <c r="D433" s="247" t="s">
        <v>8</v>
      </c>
      <c r="E433" s="247" t="s">
        <v>112</v>
      </c>
    </row>
    <row r="434" spans="1:5" s="23" customFormat="1" x14ac:dyDescent="0.25">
      <c r="A434" s="69"/>
      <c r="B434" s="16"/>
      <c r="C434" s="178"/>
      <c r="D434" s="247" t="s">
        <v>49</v>
      </c>
      <c r="E434" s="247" t="s">
        <v>215</v>
      </c>
    </row>
    <row r="435" spans="1:5" s="23" customFormat="1" x14ac:dyDescent="0.25">
      <c r="A435" s="69"/>
      <c r="B435" s="16"/>
      <c r="C435" s="178"/>
      <c r="D435" s="247" t="s">
        <v>50</v>
      </c>
      <c r="E435" s="247" t="s">
        <v>938</v>
      </c>
    </row>
    <row r="436" spans="1:5" x14ac:dyDescent="0.25">
      <c r="A436" s="69"/>
      <c r="B436" s="16"/>
      <c r="C436" s="178"/>
      <c r="D436" s="247" t="s">
        <v>50</v>
      </c>
      <c r="E436" s="247" t="s">
        <v>614</v>
      </c>
    </row>
    <row r="437" spans="1:5" x14ac:dyDescent="0.25">
      <c r="A437" s="69"/>
      <c r="B437" s="16"/>
      <c r="C437" s="178"/>
      <c r="D437" s="247" t="s">
        <v>50</v>
      </c>
      <c r="E437" s="247" t="s">
        <v>368</v>
      </c>
    </row>
    <row r="438" spans="1:5" x14ac:dyDescent="0.25">
      <c r="A438" s="69"/>
      <c r="B438" s="16"/>
      <c r="C438" s="178"/>
      <c r="D438" s="247" t="s">
        <v>50</v>
      </c>
      <c r="E438" s="247" t="s">
        <v>368</v>
      </c>
    </row>
    <row r="439" spans="1:5" x14ac:dyDescent="0.25">
      <c r="A439" s="69"/>
      <c r="B439" s="16"/>
      <c r="C439" s="178"/>
      <c r="D439" s="247" t="s">
        <v>27</v>
      </c>
      <c r="E439" s="62" t="s">
        <v>141</v>
      </c>
    </row>
    <row r="440" spans="1:5" x14ac:dyDescent="0.25">
      <c r="A440" s="69"/>
      <c r="B440" s="16"/>
      <c r="C440" s="178"/>
      <c r="D440" s="247" t="s">
        <v>27</v>
      </c>
      <c r="E440" s="247" t="s">
        <v>141</v>
      </c>
    </row>
    <row r="441" spans="1:5" x14ac:dyDescent="0.25">
      <c r="A441" s="69"/>
      <c r="B441" s="16"/>
      <c r="C441" s="178"/>
      <c r="D441" s="247" t="s">
        <v>27</v>
      </c>
      <c r="E441" s="62" t="s">
        <v>622</v>
      </c>
    </row>
    <row r="442" spans="1:5" x14ac:dyDescent="0.25">
      <c r="A442" s="69"/>
      <c r="B442" s="16"/>
      <c r="C442" s="178"/>
      <c r="D442" s="247" t="s">
        <v>51</v>
      </c>
      <c r="E442" s="247" t="s">
        <v>51</v>
      </c>
    </row>
    <row r="443" spans="1:5" x14ac:dyDescent="0.25">
      <c r="A443" s="69"/>
      <c r="B443" s="16"/>
      <c r="C443" s="178"/>
      <c r="D443" s="247" t="s">
        <v>51</v>
      </c>
      <c r="E443" s="247" t="s">
        <v>51</v>
      </c>
    </row>
    <row r="444" spans="1:5" x14ac:dyDescent="0.25">
      <c r="A444" s="69"/>
      <c r="B444" s="16"/>
      <c r="C444" s="178"/>
      <c r="D444" s="247" t="s">
        <v>51</v>
      </c>
      <c r="E444" s="247" t="s">
        <v>51</v>
      </c>
    </row>
    <row r="445" spans="1:5" x14ac:dyDescent="0.25">
      <c r="A445" s="69"/>
      <c r="B445" s="16"/>
      <c r="C445" s="178"/>
      <c r="D445" s="247" t="s">
        <v>51</v>
      </c>
      <c r="E445" s="247" t="s">
        <v>51</v>
      </c>
    </row>
    <row r="446" spans="1:5" x14ac:dyDescent="0.25">
      <c r="A446" s="69"/>
      <c r="B446" s="16"/>
      <c r="C446" s="178"/>
      <c r="D446" s="247" t="s">
        <v>51</v>
      </c>
      <c r="E446" s="247" t="s">
        <v>51</v>
      </c>
    </row>
    <row r="447" spans="1:5" x14ac:dyDescent="0.25">
      <c r="A447" s="69"/>
      <c r="B447" s="16"/>
      <c r="C447" s="178"/>
      <c r="D447" s="247" t="s">
        <v>51</v>
      </c>
      <c r="E447" s="247" t="s">
        <v>51</v>
      </c>
    </row>
    <row r="448" spans="1:5" x14ac:dyDescent="0.25">
      <c r="A448" s="69"/>
      <c r="B448" s="16"/>
      <c r="C448" s="178"/>
      <c r="D448" s="247" t="s">
        <v>51</v>
      </c>
      <c r="E448" s="247" t="s">
        <v>51</v>
      </c>
    </row>
    <row r="449" spans="1:5" x14ac:dyDescent="0.25">
      <c r="A449" s="69"/>
      <c r="B449" s="16"/>
      <c r="C449" s="178"/>
      <c r="D449" s="247" t="s">
        <v>51</v>
      </c>
      <c r="E449" s="247" t="s">
        <v>51</v>
      </c>
    </row>
    <row r="450" spans="1:5" x14ac:dyDescent="0.25">
      <c r="A450" s="69"/>
      <c r="B450" s="16"/>
      <c r="C450" s="178"/>
      <c r="D450" s="247" t="s">
        <v>51</v>
      </c>
      <c r="E450" s="247" t="s">
        <v>51</v>
      </c>
    </row>
    <row r="451" spans="1:5" x14ac:dyDescent="0.25">
      <c r="A451" s="69"/>
      <c r="B451" s="16"/>
      <c r="C451" s="178"/>
      <c r="D451" s="247" t="s">
        <v>51</v>
      </c>
      <c r="E451" s="247" t="s">
        <v>51</v>
      </c>
    </row>
    <row r="452" spans="1:5" x14ac:dyDescent="0.25">
      <c r="A452" s="16"/>
      <c r="B452" s="16"/>
      <c r="C452" s="178"/>
      <c r="D452" s="247" t="s">
        <v>10</v>
      </c>
      <c r="E452" s="247" t="s">
        <v>10</v>
      </c>
    </row>
    <row r="453" spans="1:5" x14ac:dyDescent="0.25">
      <c r="A453" s="16"/>
      <c r="B453" s="16"/>
      <c r="C453" s="178"/>
      <c r="D453" s="247" t="s">
        <v>10</v>
      </c>
      <c r="E453" s="247" t="s">
        <v>10</v>
      </c>
    </row>
    <row r="454" spans="1:5" x14ac:dyDescent="0.25">
      <c r="A454" s="16"/>
      <c r="B454" s="16"/>
      <c r="C454" s="178"/>
      <c r="D454" s="247" t="s">
        <v>10</v>
      </c>
      <c r="E454" s="247" t="s">
        <v>10</v>
      </c>
    </row>
    <row r="455" spans="1:5" x14ac:dyDescent="0.25">
      <c r="A455" s="69">
        <v>44162</v>
      </c>
      <c r="B455" s="16" t="s">
        <v>318</v>
      </c>
      <c r="C455" s="178">
        <v>73</v>
      </c>
      <c r="D455" s="247" t="s">
        <v>20</v>
      </c>
      <c r="E455" s="247" t="s">
        <v>20</v>
      </c>
    </row>
    <row r="456" spans="1:5" x14ac:dyDescent="0.25">
      <c r="A456" s="69">
        <v>44162</v>
      </c>
      <c r="B456" s="16" t="s">
        <v>318</v>
      </c>
      <c r="C456" s="178">
        <v>66</v>
      </c>
      <c r="D456" s="247" t="s">
        <v>20</v>
      </c>
      <c r="E456" s="247" t="s">
        <v>20</v>
      </c>
    </row>
    <row r="457" spans="1:5" x14ac:dyDescent="0.25">
      <c r="A457" s="69">
        <v>44162</v>
      </c>
      <c r="B457" s="16" t="s">
        <v>318</v>
      </c>
      <c r="C457" s="178">
        <v>16</v>
      </c>
      <c r="D457" s="247" t="s">
        <v>20</v>
      </c>
      <c r="E457" s="247" t="s">
        <v>20</v>
      </c>
    </row>
    <row r="458" spans="1:5" x14ac:dyDescent="0.25">
      <c r="A458" s="69">
        <v>44162</v>
      </c>
      <c r="B458" s="16" t="s">
        <v>318</v>
      </c>
      <c r="C458" s="178">
        <v>80</v>
      </c>
      <c r="D458" s="247" t="s">
        <v>51</v>
      </c>
      <c r="E458" s="247" t="s">
        <v>51</v>
      </c>
    </row>
    <row r="459" spans="1:5" x14ac:dyDescent="0.25">
      <c r="A459" s="69">
        <v>44162</v>
      </c>
      <c r="B459" s="16" t="s">
        <v>318</v>
      </c>
      <c r="C459" s="178">
        <v>86</v>
      </c>
      <c r="D459" s="247" t="s">
        <v>51</v>
      </c>
      <c r="E459" s="247" t="s">
        <v>51</v>
      </c>
    </row>
    <row r="460" spans="1:5" x14ac:dyDescent="0.25">
      <c r="A460" s="69">
        <v>44162</v>
      </c>
      <c r="B460" s="16" t="s">
        <v>318</v>
      </c>
      <c r="C460" s="178">
        <v>77</v>
      </c>
      <c r="D460" s="247" t="s">
        <v>9</v>
      </c>
      <c r="E460" s="247" t="s">
        <v>145</v>
      </c>
    </row>
    <row r="461" spans="1:5" x14ac:dyDescent="0.25">
      <c r="A461" s="69">
        <v>44162</v>
      </c>
      <c r="B461" s="16" t="s">
        <v>318</v>
      </c>
      <c r="C461" s="178">
        <v>65</v>
      </c>
      <c r="D461" s="247" t="s">
        <v>9</v>
      </c>
      <c r="E461" s="247" t="s">
        <v>9</v>
      </c>
    </row>
    <row r="462" spans="1:5" x14ac:dyDescent="0.25">
      <c r="A462" s="69">
        <v>44162</v>
      </c>
      <c r="B462" s="16" t="s">
        <v>318</v>
      </c>
      <c r="C462" s="178">
        <v>60</v>
      </c>
      <c r="D462" s="247" t="s">
        <v>9</v>
      </c>
      <c r="E462" s="247" t="s">
        <v>9</v>
      </c>
    </row>
    <row r="463" spans="1:5" x14ac:dyDescent="0.25">
      <c r="A463" s="69">
        <v>44162</v>
      </c>
      <c r="B463" s="16" t="s">
        <v>317</v>
      </c>
      <c r="C463" s="178">
        <v>70</v>
      </c>
      <c r="D463" s="247" t="s">
        <v>8</v>
      </c>
      <c r="E463" s="247" t="s">
        <v>8</v>
      </c>
    </row>
    <row r="464" spans="1:5" x14ac:dyDescent="0.25">
      <c r="A464" s="69">
        <v>44162</v>
      </c>
      <c r="B464" s="16" t="s">
        <v>317</v>
      </c>
      <c r="C464" s="178">
        <v>73</v>
      </c>
      <c r="D464" s="247" t="s">
        <v>8</v>
      </c>
      <c r="E464" s="247" t="s">
        <v>8</v>
      </c>
    </row>
    <row r="465" spans="1:6" x14ac:dyDescent="0.25">
      <c r="A465" s="69">
        <v>44162</v>
      </c>
      <c r="B465" s="16" t="s">
        <v>317</v>
      </c>
      <c r="C465" s="178">
        <v>90</v>
      </c>
      <c r="D465" s="247" t="s">
        <v>20</v>
      </c>
      <c r="E465" s="247" t="s">
        <v>20</v>
      </c>
    </row>
    <row r="466" spans="1:6" x14ac:dyDescent="0.25">
      <c r="A466" s="69">
        <v>44163</v>
      </c>
      <c r="B466" s="16" t="s">
        <v>318</v>
      </c>
      <c r="C466" s="178">
        <v>63</v>
      </c>
      <c r="D466" s="247" t="s">
        <v>20</v>
      </c>
      <c r="E466" s="247" t="s">
        <v>20</v>
      </c>
    </row>
    <row r="467" spans="1:6" x14ac:dyDescent="0.25">
      <c r="A467" s="69">
        <v>44163</v>
      </c>
      <c r="B467" s="16" t="s">
        <v>318</v>
      </c>
      <c r="C467" s="178">
        <v>56</v>
      </c>
      <c r="D467" s="247" t="s">
        <v>20</v>
      </c>
      <c r="E467" s="247" t="s">
        <v>20</v>
      </c>
    </row>
    <row r="468" spans="1:6" x14ac:dyDescent="0.25">
      <c r="A468" s="69">
        <v>44163</v>
      </c>
      <c r="B468" s="16" t="s">
        <v>317</v>
      </c>
      <c r="C468" s="178">
        <v>83</v>
      </c>
      <c r="D468" s="247" t="s">
        <v>20</v>
      </c>
      <c r="E468" s="247" t="s">
        <v>20</v>
      </c>
    </row>
    <row r="469" spans="1:6" x14ac:dyDescent="0.25">
      <c r="A469" s="69">
        <v>44163</v>
      </c>
      <c r="B469" s="16" t="s">
        <v>317</v>
      </c>
      <c r="C469" s="178">
        <v>74</v>
      </c>
      <c r="D469" s="247" t="s">
        <v>9</v>
      </c>
      <c r="E469" s="247" t="s">
        <v>9</v>
      </c>
    </row>
    <row r="470" spans="1:6" x14ac:dyDescent="0.25">
      <c r="A470" s="69">
        <v>44163</v>
      </c>
      <c r="B470" s="16" t="s">
        <v>317</v>
      </c>
      <c r="C470" s="178">
        <v>76</v>
      </c>
      <c r="D470" s="247" t="s">
        <v>9</v>
      </c>
      <c r="E470" s="247" t="s">
        <v>9</v>
      </c>
    </row>
    <row r="471" spans="1:6" x14ac:dyDescent="0.25">
      <c r="A471" s="69">
        <v>44163</v>
      </c>
      <c r="B471" s="16" t="s">
        <v>318</v>
      </c>
      <c r="C471" s="178">
        <v>39</v>
      </c>
      <c r="D471" s="247" t="s">
        <v>11</v>
      </c>
      <c r="E471" s="247" t="s">
        <v>135</v>
      </c>
    </row>
    <row r="472" spans="1:6" x14ac:dyDescent="0.25">
      <c r="A472" s="69">
        <v>44163</v>
      </c>
      <c r="B472" s="16" t="s">
        <v>318</v>
      </c>
      <c r="C472" s="178">
        <v>54</v>
      </c>
      <c r="D472" s="247" t="s">
        <v>51</v>
      </c>
      <c r="E472" s="247" t="s">
        <v>51</v>
      </c>
    </row>
    <row r="473" spans="1:6" x14ac:dyDescent="0.25">
      <c r="A473" s="69">
        <v>44163</v>
      </c>
      <c r="B473" s="16" t="s">
        <v>318</v>
      </c>
      <c r="C473" s="178">
        <v>70</v>
      </c>
      <c r="D473" s="247" t="s">
        <v>8</v>
      </c>
      <c r="E473" s="247" t="s">
        <v>8</v>
      </c>
    </row>
    <row r="474" spans="1:6" x14ac:dyDescent="0.25">
      <c r="A474" s="69">
        <v>44163</v>
      </c>
      <c r="B474" s="16" t="s">
        <v>318</v>
      </c>
      <c r="C474" s="178">
        <v>61</v>
      </c>
      <c r="D474" s="247" t="s">
        <v>7</v>
      </c>
      <c r="E474" s="247" t="s">
        <v>7</v>
      </c>
    </row>
    <row r="475" spans="1:6" x14ac:dyDescent="0.25">
      <c r="A475" s="69">
        <v>44163</v>
      </c>
      <c r="B475" s="16" t="s">
        <v>318</v>
      </c>
      <c r="C475" s="178">
        <v>61</v>
      </c>
      <c r="D475" s="247" t="s">
        <v>7</v>
      </c>
      <c r="E475" s="247" t="s">
        <v>7</v>
      </c>
    </row>
    <row r="476" spans="1:6" x14ac:dyDescent="0.25">
      <c r="A476" s="69">
        <v>44165</v>
      </c>
      <c r="B476" s="16" t="s">
        <v>317</v>
      </c>
      <c r="C476" s="178">
        <v>74</v>
      </c>
      <c r="D476" s="247" t="s">
        <v>27</v>
      </c>
      <c r="E476" s="247" t="s">
        <v>877</v>
      </c>
    </row>
    <row r="477" spans="1:6" x14ac:dyDescent="0.25">
      <c r="A477" s="69">
        <v>44166</v>
      </c>
      <c r="B477" s="16" t="s">
        <v>318</v>
      </c>
      <c r="C477" s="178">
        <v>84</v>
      </c>
      <c r="D477" s="247" t="s">
        <v>27</v>
      </c>
      <c r="E477" s="248" t="s">
        <v>622</v>
      </c>
    </row>
    <row r="478" spans="1:6" x14ac:dyDescent="0.25">
      <c r="A478" s="69">
        <v>44166</v>
      </c>
      <c r="B478" s="16" t="s">
        <v>318</v>
      </c>
      <c r="C478" s="178">
        <v>79</v>
      </c>
      <c r="D478" s="247" t="s">
        <v>9</v>
      </c>
      <c r="E478" s="247" t="s">
        <v>9</v>
      </c>
    </row>
    <row r="479" spans="1:6" x14ac:dyDescent="0.25">
      <c r="A479" s="69">
        <v>44166</v>
      </c>
      <c r="B479" s="16" t="s">
        <v>317</v>
      </c>
      <c r="C479" s="178">
        <v>87</v>
      </c>
      <c r="D479" s="247" t="s">
        <v>8</v>
      </c>
      <c r="E479" s="247" t="s">
        <v>59</v>
      </c>
    </row>
    <row r="480" spans="1:6" x14ac:dyDescent="0.25">
      <c r="A480" s="69">
        <v>44166</v>
      </c>
      <c r="B480" s="16" t="s">
        <v>317</v>
      </c>
      <c r="C480" s="178">
        <v>58</v>
      </c>
      <c r="D480" s="247" t="s">
        <v>13</v>
      </c>
      <c r="E480" s="247" t="s">
        <v>13</v>
      </c>
      <c r="F480" t="s">
        <v>946</v>
      </c>
    </row>
    <row r="481" spans="1:6" x14ac:dyDescent="0.25">
      <c r="A481" s="69">
        <v>44167</v>
      </c>
      <c r="B481" s="16" t="s">
        <v>318</v>
      </c>
      <c r="C481" s="178">
        <v>65</v>
      </c>
      <c r="D481" s="247" t="s">
        <v>8</v>
      </c>
      <c r="E481" s="247" t="s">
        <v>8</v>
      </c>
      <c r="F481" t="s">
        <v>948</v>
      </c>
    </row>
    <row r="482" spans="1:6" x14ac:dyDescent="0.25">
      <c r="A482" s="69">
        <v>44167</v>
      </c>
      <c r="B482" s="16" t="s">
        <v>317</v>
      </c>
      <c r="C482" s="178">
        <v>71</v>
      </c>
      <c r="D482" s="247" t="s">
        <v>10</v>
      </c>
      <c r="E482" s="247" t="s">
        <v>10</v>
      </c>
      <c r="F482" t="s">
        <v>947</v>
      </c>
    </row>
    <row r="483" spans="1:6" x14ac:dyDescent="0.25">
      <c r="A483" s="69">
        <v>44168</v>
      </c>
      <c r="B483" s="16" t="s">
        <v>318</v>
      </c>
      <c r="C483" s="178">
        <v>64</v>
      </c>
      <c r="D483" s="247" t="s">
        <v>8</v>
      </c>
      <c r="E483" s="247" t="s">
        <v>8</v>
      </c>
    </row>
    <row r="484" spans="1:6" x14ac:dyDescent="0.25">
      <c r="A484" s="69">
        <v>44168</v>
      </c>
      <c r="B484" s="16" t="s">
        <v>318</v>
      </c>
      <c r="C484" s="178">
        <v>71</v>
      </c>
      <c r="D484" s="247" t="s">
        <v>11</v>
      </c>
      <c r="E484" s="247" t="s">
        <v>135</v>
      </c>
    </row>
    <row r="485" spans="1:6" x14ac:dyDescent="0.25">
      <c r="A485" s="69">
        <v>44168</v>
      </c>
      <c r="B485" s="16" t="s">
        <v>317</v>
      </c>
      <c r="C485" s="178">
        <v>76</v>
      </c>
      <c r="D485" s="247" t="s">
        <v>11</v>
      </c>
      <c r="E485" s="247" t="s">
        <v>11</v>
      </c>
    </row>
    <row r="486" spans="1:6" x14ac:dyDescent="0.25">
      <c r="A486" s="69">
        <v>44168</v>
      </c>
      <c r="B486" s="16" t="s">
        <v>317</v>
      </c>
      <c r="C486" s="178">
        <v>96</v>
      </c>
      <c r="D486" s="247" t="s">
        <v>13</v>
      </c>
      <c r="E486" s="247" t="s">
        <v>223</v>
      </c>
    </row>
    <row r="487" spans="1:6" x14ac:dyDescent="0.25">
      <c r="A487" s="69">
        <v>44169</v>
      </c>
      <c r="B487" s="16" t="s">
        <v>318</v>
      </c>
      <c r="C487" s="178">
        <v>70</v>
      </c>
      <c r="D487" s="247" t="s">
        <v>9</v>
      </c>
      <c r="E487" s="247" t="s">
        <v>9</v>
      </c>
    </row>
    <row r="488" spans="1:6" x14ac:dyDescent="0.25">
      <c r="A488" s="69">
        <v>44169</v>
      </c>
      <c r="B488" s="16" t="s">
        <v>317</v>
      </c>
      <c r="C488" s="178">
        <v>62</v>
      </c>
      <c r="D488" s="247" t="s">
        <v>9</v>
      </c>
      <c r="E488" s="247" t="s">
        <v>9</v>
      </c>
    </row>
    <row r="489" spans="1:6" x14ac:dyDescent="0.25">
      <c r="A489" s="69">
        <v>44169</v>
      </c>
      <c r="B489" s="16" t="s">
        <v>317</v>
      </c>
      <c r="C489" s="178">
        <v>84</v>
      </c>
      <c r="D489" s="247" t="s">
        <v>8</v>
      </c>
      <c r="E489" s="247" t="s">
        <v>8</v>
      </c>
    </row>
    <row r="490" spans="1:6" x14ac:dyDescent="0.25">
      <c r="A490" s="69">
        <v>44170</v>
      </c>
      <c r="B490" s="16" t="s">
        <v>318</v>
      </c>
      <c r="C490" s="178">
        <v>86</v>
      </c>
      <c r="D490" s="247" t="s">
        <v>13</v>
      </c>
      <c r="E490" s="247" t="s">
        <v>13</v>
      </c>
    </row>
    <row r="491" spans="1:6" x14ac:dyDescent="0.25">
      <c r="A491" s="69">
        <v>44170</v>
      </c>
      <c r="B491" s="16" t="s">
        <v>318</v>
      </c>
      <c r="C491" s="178">
        <v>75</v>
      </c>
      <c r="D491" s="247" t="s">
        <v>9</v>
      </c>
      <c r="E491" s="247" t="s">
        <v>9</v>
      </c>
    </row>
    <row r="492" spans="1:6" x14ac:dyDescent="0.25">
      <c r="A492" s="69">
        <v>44170</v>
      </c>
      <c r="B492" s="16" t="s">
        <v>318</v>
      </c>
      <c r="C492" s="178">
        <v>77</v>
      </c>
      <c r="D492" s="247" t="s">
        <v>8</v>
      </c>
      <c r="E492" s="247" t="s">
        <v>8</v>
      </c>
    </row>
    <row r="493" spans="1:6" x14ac:dyDescent="0.25">
      <c r="A493" s="69">
        <v>44170</v>
      </c>
      <c r="B493" s="16" t="s">
        <v>318</v>
      </c>
      <c r="C493" s="178">
        <v>76</v>
      </c>
      <c r="D493" s="247" t="s">
        <v>8</v>
      </c>
      <c r="E493" s="247" t="s">
        <v>8</v>
      </c>
    </row>
    <row r="494" spans="1:6" x14ac:dyDescent="0.25">
      <c r="A494" s="69">
        <v>44170</v>
      </c>
      <c r="B494" s="16" t="s">
        <v>317</v>
      </c>
      <c r="C494" s="178">
        <v>74</v>
      </c>
      <c r="D494" s="247" t="s">
        <v>12</v>
      </c>
      <c r="E494" s="247" t="s">
        <v>12</v>
      </c>
    </row>
    <row r="495" spans="1:6" x14ac:dyDescent="0.25">
      <c r="A495" s="69">
        <v>44170</v>
      </c>
      <c r="B495" s="16" t="s">
        <v>317</v>
      </c>
      <c r="C495" s="178">
        <v>71</v>
      </c>
      <c r="D495" s="247" t="s">
        <v>9</v>
      </c>
      <c r="E495" s="247" t="s">
        <v>9</v>
      </c>
    </row>
    <row r="496" spans="1:6" x14ac:dyDescent="0.25">
      <c r="A496" s="69">
        <v>44170</v>
      </c>
      <c r="B496" s="16" t="s">
        <v>317</v>
      </c>
      <c r="C496" s="178">
        <v>70</v>
      </c>
      <c r="D496" s="247" t="s">
        <v>20</v>
      </c>
      <c r="E496" s="247" t="s">
        <v>20</v>
      </c>
    </row>
    <row r="497" spans="1:5" x14ac:dyDescent="0.25">
      <c r="A497" s="69">
        <v>44172</v>
      </c>
      <c r="B497" s="16" t="s">
        <v>317</v>
      </c>
      <c r="C497" s="178">
        <v>25</v>
      </c>
      <c r="D497" s="247" t="s">
        <v>8</v>
      </c>
      <c r="E497" s="247" t="s">
        <v>8</v>
      </c>
    </row>
    <row r="498" spans="1:5" x14ac:dyDescent="0.25">
      <c r="A498" s="69">
        <v>44172</v>
      </c>
      <c r="B498" s="16" t="s">
        <v>318</v>
      </c>
      <c r="C498" s="178">
        <v>76</v>
      </c>
      <c r="D498" s="247" t="s">
        <v>24</v>
      </c>
      <c r="E498" s="247" t="s">
        <v>23</v>
      </c>
    </row>
    <row r="499" spans="1:5" x14ac:dyDescent="0.25">
      <c r="A499" s="69">
        <v>44173</v>
      </c>
      <c r="B499" s="16" t="s">
        <v>317</v>
      </c>
      <c r="C499" s="178">
        <v>87</v>
      </c>
      <c r="D499" s="247" t="s">
        <v>11</v>
      </c>
      <c r="E499" s="247" t="s">
        <v>135</v>
      </c>
    </row>
    <row r="500" spans="1:5" x14ac:dyDescent="0.25">
      <c r="A500" s="69">
        <v>44173</v>
      </c>
      <c r="B500" s="16" t="s">
        <v>317</v>
      </c>
      <c r="C500" s="178">
        <v>82</v>
      </c>
      <c r="D500" s="247" t="s">
        <v>14</v>
      </c>
      <c r="E500" s="247" t="s">
        <v>14</v>
      </c>
    </row>
    <row r="501" spans="1:5" x14ac:dyDescent="0.25">
      <c r="A501" s="69">
        <v>44173</v>
      </c>
      <c r="B501" s="16" t="s">
        <v>317</v>
      </c>
      <c r="C501" s="178">
        <v>76</v>
      </c>
      <c r="D501" s="247" t="s">
        <v>27</v>
      </c>
      <c r="E501" s="247" t="s">
        <v>877</v>
      </c>
    </row>
    <row r="502" spans="1:5" x14ac:dyDescent="0.25">
      <c r="A502" s="69">
        <v>44173</v>
      </c>
      <c r="B502" s="16" t="s">
        <v>318</v>
      </c>
      <c r="C502" s="178">
        <v>70</v>
      </c>
      <c r="D502" s="247" t="s">
        <v>8</v>
      </c>
      <c r="E502" s="247" t="s">
        <v>8</v>
      </c>
    </row>
    <row r="503" spans="1:5" x14ac:dyDescent="0.25">
      <c r="A503" s="69">
        <v>44173</v>
      </c>
      <c r="B503" s="16" t="s">
        <v>318</v>
      </c>
      <c r="C503" s="178">
        <v>69</v>
      </c>
      <c r="D503" s="247" t="s">
        <v>9</v>
      </c>
      <c r="E503" s="247" t="s">
        <v>613</v>
      </c>
    </row>
    <row r="504" spans="1:5" x14ac:dyDescent="0.25">
      <c r="A504" s="69">
        <v>44174</v>
      </c>
      <c r="B504" s="16" t="s">
        <v>318</v>
      </c>
      <c r="C504" s="178">
        <v>67</v>
      </c>
      <c r="D504" s="247" t="s">
        <v>51</v>
      </c>
      <c r="E504" s="247" t="s">
        <v>51</v>
      </c>
    </row>
    <row r="505" spans="1:5" x14ac:dyDescent="0.25">
      <c r="A505" s="69">
        <v>44174</v>
      </c>
      <c r="B505" s="16" t="s">
        <v>318</v>
      </c>
      <c r="C505" s="178">
        <v>66</v>
      </c>
      <c r="D505" s="247" t="s">
        <v>51</v>
      </c>
      <c r="E505" s="247" t="s">
        <v>51</v>
      </c>
    </row>
    <row r="506" spans="1:5" x14ac:dyDescent="0.25">
      <c r="A506" s="69">
        <v>44174</v>
      </c>
      <c r="B506" s="16" t="s">
        <v>318</v>
      </c>
      <c r="C506" s="178">
        <v>85</v>
      </c>
      <c r="D506" s="247" t="s">
        <v>51</v>
      </c>
      <c r="E506" s="247" t="s">
        <v>51</v>
      </c>
    </row>
    <row r="507" spans="1:5" x14ac:dyDescent="0.25">
      <c r="A507" s="69">
        <v>44174</v>
      </c>
      <c r="B507" s="16" t="s">
        <v>317</v>
      </c>
      <c r="C507" s="178">
        <v>84</v>
      </c>
      <c r="D507" s="247" t="s">
        <v>51</v>
      </c>
      <c r="E507" s="247" t="s">
        <v>51</v>
      </c>
    </row>
    <row r="508" spans="1:5" x14ac:dyDescent="0.25">
      <c r="A508" s="69">
        <v>44174</v>
      </c>
      <c r="B508" s="16" t="s">
        <v>317</v>
      </c>
      <c r="C508" s="178">
        <v>84</v>
      </c>
      <c r="D508" s="247" t="s">
        <v>51</v>
      </c>
      <c r="E508" s="247" t="s">
        <v>51</v>
      </c>
    </row>
    <row r="509" spans="1:5" x14ac:dyDescent="0.25">
      <c r="A509" s="69">
        <v>44174</v>
      </c>
      <c r="B509" s="16" t="s">
        <v>317</v>
      </c>
      <c r="C509" s="178">
        <v>79</v>
      </c>
      <c r="D509" s="247" t="s">
        <v>51</v>
      </c>
      <c r="E509" s="247" t="s">
        <v>51</v>
      </c>
    </row>
    <row r="510" spans="1:5" ht="16.5" x14ac:dyDescent="0.3">
      <c r="A510" s="69">
        <v>44175</v>
      </c>
      <c r="B510" s="16" t="s">
        <v>318</v>
      </c>
      <c r="C510" s="249">
        <v>85</v>
      </c>
      <c r="D510" s="247" t="s">
        <v>27</v>
      </c>
      <c r="E510" s="247" t="s">
        <v>877</v>
      </c>
    </row>
    <row r="511" spans="1:5" x14ac:dyDescent="0.25">
      <c r="A511" s="69">
        <v>44175</v>
      </c>
      <c r="B511" s="16" t="s">
        <v>318</v>
      </c>
      <c r="C511" s="178">
        <v>69</v>
      </c>
      <c r="D511" s="247" t="s">
        <v>27</v>
      </c>
      <c r="E511" s="247" t="s">
        <v>877</v>
      </c>
    </row>
    <row r="512" spans="1:5" x14ac:dyDescent="0.25">
      <c r="A512" s="69">
        <v>44175</v>
      </c>
      <c r="B512" s="16" t="s">
        <v>318</v>
      </c>
      <c r="C512" s="16">
        <v>67</v>
      </c>
      <c r="D512" s="247" t="s">
        <v>27</v>
      </c>
      <c r="E512" s="247" t="s">
        <v>877</v>
      </c>
    </row>
    <row r="513" spans="1:5" x14ac:dyDescent="0.25">
      <c r="A513" s="69">
        <v>44175</v>
      </c>
      <c r="B513" s="16" t="s">
        <v>318</v>
      </c>
      <c r="C513" s="16">
        <v>75</v>
      </c>
      <c r="D513" s="247" t="s">
        <v>9</v>
      </c>
      <c r="E513" s="247" t="s">
        <v>9</v>
      </c>
    </row>
    <row r="514" spans="1:5" x14ac:dyDescent="0.25">
      <c r="A514" s="69">
        <v>44175</v>
      </c>
      <c r="B514" s="16" t="s">
        <v>318</v>
      </c>
      <c r="C514" s="16">
        <v>54</v>
      </c>
      <c r="D514" s="247" t="s">
        <v>7</v>
      </c>
      <c r="E514" s="247" t="s">
        <v>7</v>
      </c>
    </row>
    <row r="515" spans="1:5" x14ac:dyDescent="0.25">
      <c r="A515" s="69">
        <v>44175</v>
      </c>
      <c r="B515" s="16" t="s">
        <v>317</v>
      </c>
      <c r="C515" s="178">
        <v>85</v>
      </c>
      <c r="D515" s="247" t="s">
        <v>8</v>
      </c>
      <c r="E515" s="247" t="s">
        <v>8</v>
      </c>
    </row>
    <row r="516" spans="1:5" x14ac:dyDescent="0.25">
      <c r="A516" s="69">
        <v>44175</v>
      </c>
      <c r="B516" s="16" t="s">
        <v>317</v>
      </c>
      <c r="C516" s="178">
        <v>77</v>
      </c>
      <c r="D516" s="247" t="s">
        <v>27</v>
      </c>
      <c r="E516" s="247" t="s">
        <v>877</v>
      </c>
    </row>
    <row r="517" spans="1:5" x14ac:dyDescent="0.25">
      <c r="A517" s="69">
        <v>44176</v>
      </c>
      <c r="B517" s="16" t="s">
        <v>318</v>
      </c>
      <c r="C517" s="178">
        <v>78</v>
      </c>
      <c r="D517" s="247" t="s">
        <v>8</v>
      </c>
      <c r="E517" s="247" t="s">
        <v>81</v>
      </c>
    </row>
    <row r="518" spans="1:5" x14ac:dyDescent="0.25">
      <c r="A518" s="69">
        <v>44176</v>
      </c>
      <c r="B518" s="16" t="s">
        <v>318</v>
      </c>
      <c r="C518" s="178">
        <v>97</v>
      </c>
      <c r="D518" s="247" t="s">
        <v>27</v>
      </c>
      <c r="E518" s="247" t="s">
        <v>877</v>
      </c>
    </row>
    <row r="519" spans="1:5" x14ac:dyDescent="0.25">
      <c r="A519" s="69">
        <v>44176</v>
      </c>
      <c r="B519" s="16" t="s">
        <v>318</v>
      </c>
      <c r="C519" s="178">
        <v>75</v>
      </c>
      <c r="D519" s="247" t="s">
        <v>13</v>
      </c>
      <c r="E519" s="247" t="s">
        <v>223</v>
      </c>
    </row>
    <row r="520" spans="1:5" x14ac:dyDescent="0.25">
      <c r="A520" s="69">
        <v>44177</v>
      </c>
      <c r="B520" s="16" t="s">
        <v>318</v>
      </c>
      <c r="C520" s="178">
        <v>64</v>
      </c>
      <c r="D520" s="247" t="s">
        <v>8</v>
      </c>
      <c r="E520" s="247" t="s">
        <v>8</v>
      </c>
    </row>
    <row r="521" spans="1:5" x14ac:dyDescent="0.25">
      <c r="A521" s="69">
        <v>44177</v>
      </c>
      <c r="B521" s="16" t="s">
        <v>318</v>
      </c>
      <c r="C521" s="178">
        <v>85</v>
      </c>
      <c r="D521" s="247" t="s">
        <v>8</v>
      </c>
      <c r="E521" s="247" t="s">
        <v>8</v>
      </c>
    </row>
    <row r="522" spans="1:5" x14ac:dyDescent="0.25">
      <c r="A522" s="69">
        <v>44177</v>
      </c>
      <c r="B522" s="16" t="s">
        <v>318</v>
      </c>
      <c r="C522" s="178">
        <v>31</v>
      </c>
      <c r="D522" s="247" t="s">
        <v>7</v>
      </c>
      <c r="E522" s="247" t="s">
        <v>7</v>
      </c>
    </row>
    <row r="523" spans="1:5" x14ac:dyDescent="0.25">
      <c r="A523" s="69">
        <v>44177</v>
      </c>
      <c r="B523" s="16" t="s">
        <v>318</v>
      </c>
      <c r="C523" s="178">
        <v>70</v>
      </c>
      <c r="D523" s="247" t="s">
        <v>9</v>
      </c>
      <c r="E523" s="247" t="s">
        <v>9</v>
      </c>
    </row>
    <row r="524" spans="1:5" x14ac:dyDescent="0.25">
      <c r="A524" s="69">
        <v>44177</v>
      </c>
      <c r="B524" s="16" t="s">
        <v>317</v>
      </c>
      <c r="C524" s="178">
        <v>83</v>
      </c>
      <c r="D524" s="247" t="s">
        <v>27</v>
      </c>
      <c r="E524" s="247" t="s">
        <v>877</v>
      </c>
    </row>
    <row r="525" spans="1:5" x14ac:dyDescent="0.25">
      <c r="A525" s="69">
        <v>44177</v>
      </c>
      <c r="B525" s="16" t="s">
        <v>317</v>
      </c>
      <c r="C525" s="178">
        <v>63</v>
      </c>
      <c r="D525" s="247" t="s">
        <v>27</v>
      </c>
      <c r="E525" s="247" t="s">
        <v>877</v>
      </c>
    </row>
    <row r="526" spans="1:5" x14ac:dyDescent="0.25">
      <c r="A526" s="69">
        <v>44177</v>
      </c>
      <c r="B526" s="16" t="s">
        <v>317</v>
      </c>
      <c r="C526" s="178">
        <v>66</v>
      </c>
      <c r="D526" s="247" t="s">
        <v>11</v>
      </c>
      <c r="E526" s="247" t="s">
        <v>11</v>
      </c>
    </row>
    <row r="527" spans="1:5" x14ac:dyDescent="0.25">
      <c r="A527" s="69">
        <v>44177</v>
      </c>
      <c r="B527" s="16" t="s">
        <v>317</v>
      </c>
      <c r="C527" s="178">
        <v>69</v>
      </c>
      <c r="D527" s="247" t="s">
        <v>9</v>
      </c>
      <c r="E527" s="247" t="s">
        <v>9</v>
      </c>
    </row>
    <row r="528" spans="1:5" x14ac:dyDescent="0.25">
      <c r="A528" s="69">
        <v>44177</v>
      </c>
      <c r="B528" s="16" t="s">
        <v>317</v>
      </c>
      <c r="C528" s="178">
        <v>72</v>
      </c>
      <c r="D528" s="247" t="s">
        <v>12</v>
      </c>
      <c r="E528" s="247" t="s">
        <v>12</v>
      </c>
    </row>
    <row r="529" spans="1:5" x14ac:dyDescent="0.25">
      <c r="A529" s="69">
        <v>44179</v>
      </c>
      <c r="B529" s="16" t="s">
        <v>318</v>
      </c>
      <c r="C529" s="178">
        <v>84</v>
      </c>
      <c r="D529" s="247" t="s">
        <v>8</v>
      </c>
      <c r="E529" s="247" t="s">
        <v>205</v>
      </c>
    </row>
    <row r="530" spans="1:5" x14ac:dyDescent="0.25">
      <c r="A530" s="69">
        <v>44179</v>
      </c>
      <c r="B530" s="16" t="s">
        <v>318</v>
      </c>
      <c r="C530" s="178">
        <v>71</v>
      </c>
      <c r="D530" s="247" t="s">
        <v>11</v>
      </c>
      <c r="E530" s="247" t="s">
        <v>11</v>
      </c>
    </row>
    <row r="531" spans="1:5" x14ac:dyDescent="0.25">
      <c r="A531" s="69">
        <v>44179</v>
      </c>
      <c r="B531" s="16" t="s">
        <v>318</v>
      </c>
      <c r="C531" s="178">
        <v>94</v>
      </c>
      <c r="D531" s="247" t="s">
        <v>9</v>
      </c>
      <c r="E531" s="247" t="s">
        <v>9</v>
      </c>
    </row>
    <row r="532" spans="1:5" x14ac:dyDescent="0.25">
      <c r="A532" s="69">
        <v>44179</v>
      </c>
      <c r="B532" s="16" t="s">
        <v>317</v>
      </c>
      <c r="C532" s="178">
        <v>81</v>
      </c>
      <c r="D532" s="247" t="s">
        <v>9</v>
      </c>
      <c r="E532" s="247" t="s">
        <v>613</v>
      </c>
    </row>
    <row r="533" spans="1:5" x14ac:dyDescent="0.25">
      <c r="A533" s="69">
        <v>44180</v>
      </c>
      <c r="B533" s="16" t="s">
        <v>318</v>
      </c>
      <c r="C533" s="178">
        <v>74</v>
      </c>
      <c r="D533" s="247" t="s">
        <v>24</v>
      </c>
      <c r="E533" s="247" t="s">
        <v>24</v>
      </c>
    </row>
    <row r="534" spans="1:5" x14ac:dyDescent="0.25">
      <c r="A534" s="69">
        <v>44180</v>
      </c>
      <c r="B534" s="16" t="s">
        <v>317</v>
      </c>
      <c r="C534" s="178">
        <v>66</v>
      </c>
      <c r="D534" s="247" t="s">
        <v>24</v>
      </c>
      <c r="E534" s="247" t="s">
        <v>24</v>
      </c>
    </row>
    <row r="535" spans="1:5" x14ac:dyDescent="0.25">
      <c r="A535" s="69">
        <v>44180</v>
      </c>
      <c r="B535" s="16" t="s">
        <v>318</v>
      </c>
      <c r="C535" s="178">
        <v>80</v>
      </c>
      <c r="D535" s="247" t="s">
        <v>12</v>
      </c>
      <c r="E535" s="247" t="s">
        <v>12</v>
      </c>
    </row>
    <row r="536" spans="1:5" x14ac:dyDescent="0.25">
      <c r="A536" s="69">
        <v>44180</v>
      </c>
      <c r="B536" s="16" t="s">
        <v>318</v>
      </c>
      <c r="C536" s="178">
        <v>75</v>
      </c>
      <c r="D536" s="247" t="s">
        <v>8</v>
      </c>
      <c r="E536" s="247" t="s">
        <v>8</v>
      </c>
    </row>
    <row r="537" spans="1:5" x14ac:dyDescent="0.25">
      <c r="A537" s="69">
        <v>44180</v>
      </c>
      <c r="B537" s="16" t="s">
        <v>317</v>
      </c>
      <c r="C537" s="178">
        <v>78</v>
      </c>
      <c r="D537" s="247" t="s">
        <v>8</v>
      </c>
      <c r="E537" s="247" t="s">
        <v>40</v>
      </c>
    </row>
    <row r="538" spans="1:5" x14ac:dyDescent="0.25">
      <c r="A538" s="69">
        <v>44180</v>
      </c>
      <c r="B538" s="16" t="s">
        <v>318</v>
      </c>
      <c r="C538" s="178">
        <v>83</v>
      </c>
      <c r="D538" s="247" t="s">
        <v>27</v>
      </c>
      <c r="E538" s="247" t="s">
        <v>877</v>
      </c>
    </row>
    <row r="539" spans="1:5" x14ac:dyDescent="0.25">
      <c r="A539" s="69">
        <v>44180</v>
      </c>
      <c r="B539" s="16" t="s">
        <v>318</v>
      </c>
      <c r="C539" s="178">
        <v>73</v>
      </c>
      <c r="D539" s="247" t="s">
        <v>27</v>
      </c>
      <c r="E539" s="247" t="s">
        <v>877</v>
      </c>
    </row>
    <row r="540" spans="1:5" x14ac:dyDescent="0.25">
      <c r="A540" s="69">
        <v>44180</v>
      </c>
      <c r="B540" s="16" t="s">
        <v>318</v>
      </c>
      <c r="C540" s="178">
        <v>75</v>
      </c>
      <c r="D540" s="247" t="s">
        <v>10</v>
      </c>
      <c r="E540" s="247" t="s">
        <v>10</v>
      </c>
    </row>
    <row r="541" spans="1:5" x14ac:dyDescent="0.25">
      <c r="A541" s="69">
        <v>44181</v>
      </c>
      <c r="B541" s="16" t="s">
        <v>318</v>
      </c>
      <c r="C541" s="178">
        <v>39</v>
      </c>
      <c r="D541" s="247" t="s">
        <v>24</v>
      </c>
      <c r="E541" s="247" t="s">
        <v>24</v>
      </c>
    </row>
    <row r="542" spans="1:5" x14ac:dyDescent="0.25">
      <c r="A542" s="69">
        <v>44181</v>
      </c>
      <c r="B542" s="16" t="s">
        <v>318</v>
      </c>
      <c r="C542" s="178">
        <v>84</v>
      </c>
      <c r="D542" s="247" t="s">
        <v>24</v>
      </c>
      <c r="E542" s="62" t="s">
        <v>939</v>
      </c>
    </row>
    <row r="543" spans="1:5" x14ac:dyDescent="0.25">
      <c r="A543" s="69">
        <v>44181</v>
      </c>
      <c r="B543" s="16" t="s">
        <v>318</v>
      </c>
      <c r="C543" s="178">
        <v>61</v>
      </c>
      <c r="D543" s="247" t="s">
        <v>9</v>
      </c>
      <c r="E543" s="247" t="s">
        <v>9</v>
      </c>
    </row>
    <row r="544" spans="1:5" x14ac:dyDescent="0.25">
      <c r="A544" s="69">
        <v>44181</v>
      </c>
      <c r="B544" s="16" t="s">
        <v>317</v>
      </c>
      <c r="C544" s="178">
        <v>63</v>
      </c>
      <c r="D544" s="247" t="s">
        <v>12</v>
      </c>
      <c r="E544" s="247" t="s">
        <v>12</v>
      </c>
    </row>
    <row r="545" spans="1:5" x14ac:dyDescent="0.25">
      <c r="A545" s="69">
        <v>44181</v>
      </c>
      <c r="B545" s="16" t="s">
        <v>318</v>
      </c>
      <c r="C545" s="178">
        <v>54</v>
      </c>
      <c r="D545" s="247" t="s">
        <v>8</v>
      </c>
      <c r="E545" s="247" t="s">
        <v>8</v>
      </c>
    </row>
    <row r="546" spans="1:5" x14ac:dyDescent="0.25">
      <c r="A546" s="69">
        <v>44181</v>
      </c>
      <c r="B546" s="16" t="s">
        <v>318</v>
      </c>
      <c r="C546" s="178">
        <v>59</v>
      </c>
      <c r="D546" s="247" t="s">
        <v>8</v>
      </c>
      <c r="E546" s="247" t="s">
        <v>8</v>
      </c>
    </row>
    <row r="547" spans="1:5" x14ac:dyDescent="0.25">
      <c r="A547" s="69">
        <v>44181</v>
      </c>
      <c r="B547" s="16" t="s">
        <v>317</v>
      </c>
      <c r="C547" s="178">
        <v>64</v>
      </c>
      <c r="D547" s="247" t="s">
        <v>8</v>
      </c>
      <c r="E547" s="247" t="s">
        <v>8</v>
      </c>
    </row>
    <row r="548" spans="1:5" x14ac:dyDescent="0.25">
      <c r="A548" s="69">
        <v>44181</v>
      </c>
      <c r="B548" s="16" t="s">
        <v>318</v>
      </c>
      <c r="C548" s="178">
        <v>90</v>
      </c>
      <c r="D548" s="247" t="s">
        <v>51</v>
      </c>
      <c r="E548" s="247" t="s">
        <v>51</v>
      </c>
    </row>
    <row r="549" spans="1:5" x14ac:dyDescent="0.25">
      <c r="A549" s="69">
        <v>44182</v>
      </c>
      <c r="B549" s="16" t="s">
        <v>318</v>
      </c>
      <c r="C549" s="178">
        <v>96</v>
      </c>
      <c r="D549" s="247" t="s">
        <v>9</v>
      </c>
      <c r="E549" s="247" t="s">
        <v>613</v>
      </c>
    </row>
    <row r="550" spans="1:5" x14ac:dyDescent="0.25">
      <c r="A550" s="69">
        <v>44182</v>
      </c>
      <c r="B550" s="16" t="s">
        <v>317</v>
      </c>
      <c r="C550" s="178">
        <v>75</v>
      </c>
      <c r="D550" s="247" t="s">
        <v>11</v>
      </c>
      <c r="E550" s="247" t="s">
        <v>11</v>
      </c>
    </row>
    <row r="551" spans="1:5" x14ac:dyDescent="0.25">
      <c r="A551" s="69">
        <v>44182</v>
      </c>
      <c r="B551" s="16" t="s">
        <v>318</v>
      </c>
      <c r="C551" s="178">
        <v>35</v>
      </c>
      <c r="D551" s="247" t="s">
        <v>11</v>
      </c>
      <c r="E551" s="247" t="s">
        <v>135</v>
      </c>
    </row>
    <row r="552" spans="1:5" x14ac:dyDescent="0.25">
      <c r="A552" s="69">
        <v>44182</v>
      </c>
      <c r="B552" s="16" t="s">
        <v>318</v>
      </c>
      <c r="C552" s="178">
        <v>59</v>
      </c>
      <c r="D552" s="247" t="s">
        <v>8</v>
      </c>
      <c r="E552" s="247" t="s">
        <v>8</v>
      </c>
    </row>
    <row r="553" spans="1:5" x14ac:dyDescent="0.25">
      <c r="A553" s="69">
        <v>44182</v>
      </c>
      <c r="B553" s="16" t="s">
        <v>317</v>
      </c>
      <c r="C553" s="178">
        <v>78</v>
      </c>
      <c r="D553" s="247" t="s">
        <v>8</v>
      </c>
      <c r="E553" s="247" t="s">
        <v>8</v>
      </c>
    </row>
    <row r="554" spans="1:5" x14ac:dyDescent="0.25">
      <c r="A554" s="69">
        <v>44182</v>
      </c>
      <c r="B554" s="16" t="s">
        <v>317</v>
      </c>
      <c r="C554" s="178">
        <v>62</v>
      </c>
      <c r="D554" s="247" t="s">
        <v>50</v>
      </c>
      <c r="E554" s="62" t="s">
        <v>232</v>
      </c>
    </row>
    <row r="555" spans="1:5" x14ac:dyDescent="0.25">
      <c r="A555" s="69">
        <v>44182</v>
      </c>
      <c r="B555" s="16" t="s">
        <v>318</v>
      </c>
      <c r="C555" s="178">
        <v>85</v>
      </c>
      <c r="D555" s="247" t="s">
        <v>51</v>
      </c>
      <c r="E555" s="247" t="s">
        <v>51</v>
      </c>
    </row>
    <row r="556" spans="1:5" x14ac:dyDescent="0.25">
      <c r="A556" s="69">
        <v>44182</v>
      </c>
      <c r="B556" s="16" t="s">
        <v>318</v>
      </c>
      <c r="C556" s="178">
        <v>75</v>
      </c>
      <c r="D556" s="247" t="s">
        <v>10</v>
      </c>
      <c r="E556" s="247" t="s">
        <v>10</v>
      </c>
    </row>
    <row r="557" spans="1:5" x14ac:dyDescent="0.25">
      <c r="A557" s="69">
        <v>44183</v>
      </c>
      <c r="B557" s="16" t="s">
        <v>317</v>
      </c>
      <c r="C557" s="178">
        <v>88</v>
      </c>
      <c r="D557" s="247" t="s">
        <v>8</v>
      </c>
      <c r="E557" s="247" t="s">
        <v>8</v>
      </c>
    </row>
    <row r="558" spans="1:5" x14ac:dyDescent="0.25">
      <c r="A558" s="69">
        <v>44184</v>
      </c>
      <c r="B558" s="16" t="s">
        <v>317</v>
      </c>
      <c r="C558" s="178">
        <v>70</v>
      </c>
      <c r="D558" s="247" t="s">
        <v>8</v>
      </c>
      <c r="E558" s="247" t="s">
        <v>8</v>
      </c>
    </row>
    <row r="559" spans="1:5" x14ac:dyDescent="0.25">
      <c r="A559" s="69">
        <v>44184</v>
      </c>
      <c r="B559" s="16" t="s">
        <v>317</v>
      </c>
      <c r="C559" s="178">
        <v>77</v>
      </c>
      <c r="D559" s="247" t="s">
        <v>8</v>
      </c>
      <c r="E559" s="247" t="s">
        <v>112</v>
      </c>
    </row>
    <row r="560" spans="1:5" x14ac:dyDescent="0.25">
      <c r="A560" s="69">
        <v>44184</v>
      </c>
      <c r="B560" s="16" t="s">
        <v>318</v>
      </c>
      <c r="C560" s="178">
        <v>71</v>
      </c>
      <c r="D560" s="247" t="s">
        <v>47</v>
      </c>
      <c r="E560" s="247" t="s">
        <v>47</v>
      </c>
    </row>
    <row r="561" spans="1:5" x14ac:dyDescent="0.25">
      <c r="A561" s="69">
        <v>44184</v>
      </c>
      <c r="B561" s="16" t="s">
        <v>318</v>
      </c>
      <c r="C561" s="178">
        <v>72</v>
      </c>
      <c r="D561" s="247" t="s">
        <v>27</v>
      </c>
      <c r="E561" s="247" t="s">
        <v>877</v>
      </c>
    </row>
    <row r="562" spans="1:5" x14ac:dyDescent="0.25">
      <c r="A562" s="69">
        <v>44184</v>
      </c>
      <c r="B562" s="16" t="s">
        <v>318</v>
      </c>
      <c r="C562" s="178">
        <v>80</v>
      </c>
      <c r="D562" s="247" t="s">
        <v>27</v>
      </c>
      <c r="E562" s="247" t="s">
        <v>877</v>
      </c>
    </row>
    <row r="563" spans="1:5" x14ac:dyDescent="0.25">
      <c r="A563" s="69">
        <v>44184</v>
      </c>
      <c r="B563" s="16" t="s">
        <v>317</v>
      </c>
      <c r="C563" s="178">
        <v>78</v>
      </c>
      <c r="D563" s="247" t="s">
        <v>27</v>
      </c>
      <c r="E563" s="247" t="s">
        <v>877</v>
      </c>
    </row>
    <row r="564" spans="1:5" x14ac:dyDescent="0.25">
      <c r="A564" s="69">
        <v>44184</v>
      </c>
      <c r="B564" s="16" t="s">
        <v>317</v>
      </c>
      <c r="C564" s="178">
        <v>71</v>
      </c>
      <c r="D564" s="247" t="s">
        <v>27</v>
      </c>
      <c r="E564" s="247" t="s">
        <v>877</v>
      </c>
    </row>
    <row r="565" spans="1:5" x14ac:dyDescent="0.25">
      <c r="A565" s="69">
        <v>44186</v>
      </c>
      <c r="B565" s="16" t="s">
        <v>318</v>
      </c>
      <c r="C565" s="178">
        <v>71</v>
      </c>
      <c r="D565" s="247" t="s">
        <v>8</v>
      </c>
      <c r="E565" s="247" t="s">
        <v>59</v>
      </c>
    </row>
    <row r="566" spans="1:5" x14ac:dyDescent="0.25">
      <c r="A566" s="69">
        <v>44186</v>
      </c>
      <c r="B566" s="16" t="s">
        <v>317</v>
      </c>
      <c r="C566" s="178">
        <v>88</v>
      </c>
      <c r="D566" s="247" t="s">
        <v>13</v>
      </c>
      <c r="E566" s="247" t="s">
        <v>225</v>
      </c>
    </row>
    <row r="567" spans="1:5" x14ac:dyDescent="0.25">
      <c r="A567" s="69">
        <v>44187</v>
      </c>
      <c r="B567" s="16" t="s">
        <v>318</v>
      </c>
      <c r="C567" s="178">
        <v>83</v>
      </c>
      <c r="D567" s="247" t="s">
        <v>8</v>
      </c>
      <c r="E567" s="247" t="s">
        <v>8</v>
      </c>
    </row>
    <row r="568" spans="1:5" x14ac:dyDescent="0.25">
      <c r="A568" s="69">
        <v>44187</v>
      </c>
      <c r="B568" s="16" t="s">
        <v>318</v>
      </c>
      <c r="C568" s="178">
        <v>79</v>
      </c>
      <c r="D568" s="247" t="s">
        <v>8</v>
      </c>
      <c r="E568" s="247" t="s">
        <v>8</v>
      </c>
    </row>
    <row r="569" spans="1:5" x14ac:dyDescent="0.25">
      <c r="A569" s="69">
        <v>44187</v>
      </c>
      <c r="B569" s="16" t="s">
        <v>318</v>
      </c>
      <c r="C569" s="178">
        <v>36</v>
      </c>
      <c r="D569" s="247" t="s">
        <v>8</v>
      </c>
      <c r="E569" s="247" t="s">
        <v>8</v>
      </c>
    </row>
    <row r="570" spans="1:5" x14ac:dyDescent="0.25">
      <c r="A570" s="69">
        <v>44187</v>
      </c>
      <c r="B570" s="16" t="s">
        <v>318</v>
      </c>
      <c r="C570" s="178">
        <v>75</v>
      </c>
      <c r="D570" s="247" t="s">
        <v>10</v>
      </c>
      <c r="E570" s="247" t="s">
        <v>10</v>
      </c>
    </row>
    <row r="571" spans="1:5" x14ac:dyDescent="0.25">
      <c r="A571" s="69">
        <v>44187</v>
      </c>
      <c r="B571" s="16" t="s">
        <v>318</v>
      </c>
      <c r="C571" s="178">
        <v>67</v>
      </c>
      <c r="D571" s="247" t="s">
        <v>27</v>
      </c>
      <c r="E571" s="247" t="s">
        <v>877</v>
      </c>
    </row>
    <row r="572" spans="1:5" x14ac:dyDescent="0.25">
      <c r="A572" s="69">
        <v>44187</v>
      </c>
      <c r="B572" s="16" t="s">
        <v>317</v>
      </c>
      <c r="C572" s="178">
        <v>80</v>
      </c>
      <c r="D572" s="247" t="s">
        <v>13</v>
      </c>
      <c r="E572" s="247" t="s">
        <v>225</v>
      </c>
    </row>
    <row r="573" spans="1:5" x14ac:dyDescent="0.25">
      <c r="A573" s="69">
        <v>44187</v>
      </c>
      <c r="B573" s="16" t="s">
        <v>317</v>
      </c>
      <c r="C573" s="178">
        <v>83</v>
      </c>
      <c r="D573" s="247" t="s">
        <v>9</v>
      </c>
      <c r="E573" s="247" t="s">
        <v>9</v>
      </c>
    </row>
    <row r="574" spans="1:5" x14ac:dyDescent="0.25">
      <c r="A574" s="69">
        <v>44188</v>
      </c>
      <c r="B574" s="16" t="s">
        <v>318</v>
      </c>
      <c r="C574" s="178">
        <v>69</v>
      </c>
      <c r="D574" s="247" t="s">
        <v>24</v>
      </c>
      <c r="E574" s="247" t="s">
        <v>24</v>
      </c>
    </row>
    <row r="575" spans="1:5" x14ac:dyDescent="0.25">
      <c r="A575" s="69">
        <v>44188</v>
      </c>
      <c r="B575" s="16" t="s">
        <v>317</v>
      </c>
      <c r="C575" s="178">
        <v>72</v>
      </c>
      <c r="D575" s="247" t="s">
        <v>24</v>
      </c>
      <c r="E575" s="247" t="s">
        <v>23</v>
      </c>
    </row>
    <row r="576" spans="1:5" x14ac:dyDescent="0.25">
      <c r="A576" s="69">
        <v>44188</v>
      </c>
      <c r="B576" s="16" t="s">
        <v>318</v>
      </c>
      <c r="C576" s="178">
        <v>80</v>
      </c>
      <c r="D576" s="247" t="s">
        <v>9</v>
      </c>
      <c r="E576" s="247" t="s">
        <v>961</v>
      </c>
    </row>
    <row r="577" spans="1:5" x14ac:dyDescent="0.25">
      <c r="A577" s="69">
        <v>44188</v>
      </c>
      <c r="B577" s="16" t="s">
        <v>318</v>
      </c>
      <c r="C577" s="178">
        <v>67</v>
      </c>
      <c r="D577" s="247" t="s">
        <v>8</v>
      </c>
      <c r="E577" s="247" t="s">
        <v>8</v>
      </c>
    </row>
    <row r="578" spans="1:5" x14ac:dyDescent="0.25">
      <c r="A578" s="239">
        <v>44188</v>
      </c>
      <c r="B578" s="43" t="s">
        <v>317</v>
      </c>
      <c r="C578" s="194">
        <v>42</v>
      </c>
      <c r="D578" s="291" t="s">
        <v>8</v>
      </c>
      <c r="E578" s="291" t="s">
        <v>8</v>
      </c>
    </row>
    <row r="579" spans="1:5" x14ac:dyDescent="0.25">
      <c r="A579" s="287">
        <v>44188</v>
      </c>
      <c r="B579" s="290" t="s">
        <v>317</v>
      </c>
      <c r="C579" s="292">
        <v>69</v>
      </c>
      <c r="D579" s="293" t="s">
        <v>27</v>
      </c>
      <c r="E579" s="293" t="s">
        <v>877</v>
      </c>
    </row>
    <row r="580" spans="1:5" x14ac:dyDescent="0.25">
      <c r="A580" s="287">
        <v>44188</v>
      </c>
      <c r="B580" s="290" t="s">
        <v>317</v>
      </c>
      <c r="C580" s="292">
        <v>89</v>
      </c>
      <c r="D580" s="293" t="s">
        <v>10</v>
      </c>
      <c r="E580" s="293" t="s">
        <v>10</v>
      </c>
    </row>
    <row r="581" spans="1:5" x14ac:dyDescent="0.25">
      <c r="A581" s="287">
        <v>44191</v>
      </c>
      <c r="B581" s="290" t="s">
        <v>318</v>
      </c>
      <c r="C581" s="292">
        <v>69</v>
      </c>
      <c r="D581" s="293" t="s">
        <v>27</v>
      </c>
      <c r="E581" s="293" t="s">
        <v>877</v>
      </c>
    </row>
    <row r="582" spans="1:5" x14ac:dyDescent="0.25">
      <c r="A582" s="287">
        <v>44191</v>
      </c>
      <c r="B582" s="290" t="s">
        <v>318</v>
      </c>
      <c r="C582" s="292">
        <v>77</v>
      </c>
      <c r="D582" s="293" t="s">
        <v>9</v>
      </c>
      <c r="E582" s="293" t="s">
        <v>9</v>
      </c>
    </row>
    <row r="583" spans="1:5" x14ac:dyDescent="0.25">
      <c r="A583" s="287">
        <v>44189</v>
      </c>
      <c r="B583" s="290" t="s">
        <v>317</v>
      </c>
      <c r="C583" s="292">
        <v>47</v>
      </c>
      <c r="D583" s="293" t="s">
        <v>12</v>
      </c>
      <c r="E583" s="294" t="s">
        <v>12</v>
      </c>
    </row>
    <row r="584" spans="1:5" x14ac:dyDescent="0.25">
      <c r="A584" s="287">
        <v>44189</v>
      </c>
      <c r="B584" s="290" t="s">
        <v>318</v>
      </c>
      <c r="C584" s="292">
        <v>55</v>
      </c>
      <c r="D584" s="293" t="s">
        <v>8</v>
      </c>
      <c r="E584" s="294" t="s">
        <v>205</v>
      </c>
    </row>
    <row r="585" spans="1:5" x14ac:dyDescent="0.25">
      <c r="A585" s="287">
        <v>44194</v>
      </c>
      <c r="B585" s="290" t="s">
        <v>318</v>
      </c>
      <c r="C585" s="292">
        <v>78</v>
      </c>
      <c r="D585" s="293" t="s">
        <v>50</v>
      </c>
      <c r="E585" s="294" t="s">
        <v>368</v>
      </c>
    </row>
    <row r="586" spans="1:5" x14ac:dyDescent="0.25">
      <c r="A586" s="287">
        <v>44194</v>
      </c>
      <c r="B586" s="290" t="s">
        <v>318</v>
      </c>
      <c r="C586" s="292">
        <v>89</v>
      </c>
      <c r="D586" s="293" t="s">
        <v>24</v>
      </c>
      <c r="E586" s="294" t="s">
        <v>23</v>
      </c>
    </row>
    <row r="587" spans="1:5" x14ac:dyDescent="0.25">
      <c r="A587" s="287">
        <v>44194</v>
      </c>
      <c r="B587" s="290" t="s">
        <v>317</v>
      </c>
      <c r="C587" s="292">
        <v>37</v>
      </c>
      <c r="D587" s="293" t="s">
        <v>27</v>
      </c>
      <c r="E587" s="294" t="s">
        <v>877</v>
      </c>
    </row>
    <row r="588" spans="1:5" x14ac:dyDescent="0.25">
      <c r="A588" s="287">
        <v>44195</v>
      </c>
      <c r="B588" s="290" t="s">
        <v>318</v>
      </c>
      <c r="C588" s="292">
        <v>88</v>
      </c>
      <c r="D588" s="293" t="s">
        <v>51</v>
      </c>
      <c r="E588" s="293" t="s">
        <v>51</v>
      </c>
    </row>
    <row r="589" spans="1:5" x14ac:dyDescent="0.25">
      <c r="A589" s="287">
        <v>44195</v>
      </c>
      <c r="B589" s="290" t="s">
        <v>318</v>
      </c>
      <c r="C589" s="292">
        <v>27</v>
      </c>
      <c r="D589" s="293" t="s">
        <v>9</v>
      </c>
      <c r="E589" s="294" t="s">
        <v>710</v>
      </c>
    </row>
    <row r="590" spans="1:5" x14ac:dyDescent="0.25">
      <c r="A590" s="287">
        <v>44196</v>
      </c>
      <c r="B590" s="290" t="s">
        <v>318</v>
      </c>
      <c r="C590" s="292">
        <v>69</v>
      </c>
      <c r="D590" s="293" t="s">
        <v>27</v>
      </c>
      <c r="E590" s="294" t="s">
        <v>877</v>
      </c>
    </row>
    <row r="591" spans="1:5" x14ac:dyDescent="0.25">
      <c r="A591" s="287">
        <v>44196</v>
      </c>
      <c r="B591" s="290" t="s">
        <v>318</v>
      </c>
      <c r="C591" s="292">
        <v>74</v>
      </c>
      <c r="D591" s="293" t="s">
        <v>27</v>
      </c>
      <c r="E591" s="294" t="s">
        <v>877</v>
      </c>
    </row>
    <row r="592" spans="1:5" x14ac:dyDescent="0.25">
      <c r="A592" s="287">
        <v>44196</v>
      </c>
      <c r="B592" s="290" t="s">
        <v>318</v>
      </c>
      <c r="C592" s="292">
        <v>74</v>
      </c>
      <c r="D592" s="293" t="s">
        <v>20</v>
      </c>
      <c r="E592" s="294" t="s">
        <v>20</v>
      </c>
    </row>
    <row r="593" spans="1:5" x14ac:dyDescent="0.25">
      <c r="A593" s="287">
        <v>44196</v>
      </c>
      <c r="B593" s="290" t="s">
        <v>317</v>
      </c>
      <c r="C593" s="292">
        <v>62</v>
      </c>
      <c r="D593" s="293" t="s">
        <v>8</v>
      </c>
      <c r="E593" s="294" t="s">
        <v>8</v>
      </c>
    </row>
    <row r="594" spans="1:5" s="23" customFormat="1" x14ac:dyDescent="0.25">
      <c r="A594" s="287">
        <v>44198</v>
      </c>
      <c r="B594" s="242" t="s">
        <v>317</v>
      </c>
      <c r="C594" s="298">
        <v>70</v>
      </c>
      <c r="D594" s="299" t="s">
        <v>12</v>
      </c>
      <c r="E594" s="297" t="s">
        <v>12</v>
      </c>
    </row>
    <row r="595" spans="1:5" s="23" customFormat="1" x14ac:dyDescent="0.25">
      <c r="A595" s="287">
        <v>44198</v>
      </c>
      <c r="B595" s="242" t="s">
        <v>318</v>
      </c>
      <c r="C595" s="298">
        <v>67</v>
      </c>
      <c r="D595" s="299" t="s">
        <v>11</v>
      </c>
      <c r="E595" s="297" t="s">
        <v>11</v>
      </c>
    </row>
    <row r="596" spans="1:5" s="23" customFormat="1" x14ac:dyDescent="0.25">
      <c r="A596" s="287">
        <v>44198</v>
      </c>
      <c r="B596" s="242" t="s">
        <v>317</v>
      </c>
      <c r="C596" s="298">
        <v>86</v>
      </c>
      <c r="D596" s="299" t="s">
        <v>51</v>
      </c>
      <c r="E596" s="297" t="s">
        <v>51</v>
      </c>
    </row>
    <row r="597" spans="1:5" x14ac:dyDescent="0.25">
      <c r="A597" s="287">
        <v>44200</v>
      </c>
      <c r="B597" s="1" t="s">
        <v>317</v>
      </c>
      <c r="C597" s="54">
        <v>68</v>
      </c>
      <c r="D597" s="53" t="s">
        <v>24</v>
      </c>
      <c r="E597" s="53" t="s">
        <v>24</v>
      </c>
    </row>
    <row r="598" spans="1:5" x14ac:dyDescent="0.25">
      <c r="A598" s="287">
        <v>44200</v>
      </c>
      <c r="B598" s="1" t="s">
        <v>317</v>
      </c>
      <c r="C598" s="54">
        <v>69</v>
      </c>
      <c r="D598" s="53" t="s">
        <v>8</v>
      </c>
      <c r="E598" s="297" t="s">
        <v>8</v>
      </c>
    </row>
    <row r="599" spans="1:5" x14ac:dyDescent="0.25">
      <c r="A599" s="287">
        <v>44200</v>
      </c>
      <c r="B599" s="1" t="s">
        <v>317</v>
      </c>
      <c r="C599" s="54">
        <v>81</v>
      </c>
      <c r="D599" s="53" t="s">
        <v>51</v>
      </c>
      <c r="E599" s="297" t="s">
        <v>51</v>
      </c>
    </row>
    <row r="600" spans="1:5" x14ac:dyDescent="0.25">
      <c r="A600" s="287">
        <v>44200</v>
      </c>
      <c r="B600" s="1" t="s">
        <v>318</v>
      </c>
      <c r="C600" s="54">
        <v>81</v>
      </c>
      <c r="D600" s="53" t="s">
        <v>27</v>
      </c>
      <c r="E600" s="297" t="s">
        <v>877</v>
      </c>
    </row>
    <row r="601" spans="1:5" x14ac:dyDescent="0.25">
      <c r="A601" s="287">
        <v>44201</v>
      </c>
      <c r="B601" s="1" t="s">
        <v>318</v>
      </c>
      <c r="C601" s="54">
        <v>62</v>
      </c>
      <c r="D601" s="53" t="s">
        <v>27</v>
      </c>
      <c r="E601" s="297" t="s">
        <v>28</v>
      </c>
    </row>
    <row r="602" spans="1:5" x14ac:dyDescent="0.25">
      <c r="A602" s="287">
        <v>44201</v>
      </c>
      <c r="B602" s="1" t="s">
        <v>317</v>
      </c>
      <c r="C602" s="54">
        <v>77</v>
      </c>
      <c r="D602" s="53" t="s">
        <v>9</v>
      </c>
      <c r="E602" s="53" t="s">
        <v>9</v>
      </c>
    </row>
    <row r="603" spans="1:5" x14ac:dyDescent="0.25">
      <c r="A603" s="287">
        <v>44202</v>
      </c>
      <c r="B603" s="1" t="s">
        <v>318</v>
      </c>
      <c r="C603" s="54">
        <v>45</v>
      </c>
      <c r="D603" s="53" t="s">
        <v>27</v>
      </c>
      <c r="E603" s="53" t="s">
        <v>877</v>
      </c>
    </row>
    <row r="604" spans="1:5" x14ac:dyDescent="0.25">
      <c r="A604" s="287">
        <v>44202</v>
      </c>
      <c r="B604" s="1" t="s">
        <v>318</v>
      </c>
      <c r="C604" s="54">
        <v>64</v>
      </c>
      <c r="D604" s="53" t="s">
        <v>8</v>
      </c>
      <c r="E604" s="53" t="s">
        <v>8</v>
      </c>
    </row>
    <row r="605" spans="1:5" x14ac:dyDescent="0.25">
      <c r="A605" s="287">
        <v>44202</v>
      </c>
      <c r="B605" s="1" t="s">
        <v>317</v>
      </c>
      <c r="C605" s="54">
        <v>49</v>
      </c>
      <c r="D605" s="53" t="s">
        <v>27</v>
      </c>
      <c r="E605" s="53" t="s">
        <v>141</v>
      </c>
    </row>
    <row r="606" spans="1:5" x14ac:dyDescent="0.25">
      <c r="A606" s="287">
        <v>44202</v>
      </c>
      <c r="B606" s="1" t="s">
        <v>317</v>
      </c>
      <c r="C606" s="1">
        <v>64</v>
      </c>
      <c r="D606" s="53" t="s">
        <v>8</v>
      </c>
      <c r="E606" s="53" t="s">
        <v>8</v>
      </c>
    </row>
    <row r="607" spans="1:5" x14ac:dyDescent="0.25">
      <c r="A607" s="287">
        <v>44203</v>
      </c>
      <c r="B607" s="1" t="s">
        <v>318</v>
      </c>
      <c r="C607" s="54">
        <v>65</v>
      </c>
      <c r="D607" s="53" t="s">
        <v>47</v>
      </c>
      <c r="E607" s="53" t="s">
        <v>1036</v>
      </c>
    </row>
    <row r="608" spans="1:5" x14ac:dyDescent="0.25">
      <c r="A608" s="287">
        <v>44203</v>
      </c>
      <c r="B608" s="1" t="s">
        <v>317</v>
      </c>
      <c r="C608" s="54">
        <v>70</v>
      </c>
      <c r="D608" s="53" t="s">
        <v>47</v>
      </c>
      <c r="E608" s="53" t="s">
        <v>47</v>
      </c>
    </row>
    <row r="609" spans="1:5" x14ac:dyDescent="0.25">
      <c r="A609" s="287">
        <v>44203</v>
      </c>
      <c r="B609" s="1" t="s">
        <v>318</v>
      </c>
      <c r="C609" s="54">
        <v>64</v>
      </c>
      <c r="D609" s="53" t="s">
        <v>882</v>
      </c>
      <c r="E609" s="53" t="s">
        <v>883</v>
      </c>
    </row>
    <row r="610" spans="1:5" x14ac:dyDescent="0.25">
      <c r="A610" s="287">
        <v>44203</v>
      </c>
      <c r="B610" s="1" t="s">
        <v>317</v>
      </c>
      <c r="C610" s="54">
        <v>92</v>
      </c>
      <c r="D610" s="53" t="s">
        <v>8</v>
      </c>
      <c r="E610" s="53" t="s">
        <v>112</v>
      </c>
    </row>
    <row r="611" spans="1:5" x14ac:dyDescent="0.25">
      <c r="A611" s="287">
        <v>44203</v>
      </c>
      <c r="B611" s="1" t="s">
        <v>317</v>
      </c>
      <c r="C611" s="54">
        <v>67</v>
      </c>
      <c r="D611" s="53" t="s">
        <v>27</v>
      </c>
      <c r="E611" s="53" t="s">
        <v>877</v>
      </c>
    </row>
    <row r="612" spans="1:5" x14ac:dyDescent="0.25">
      <c r="A612" s="287">
        <v>44203</v>
      </c>
      <c r="B612" s="1" t="s">
        <v>318</v>
      </c>
      <c r="C612" s="54">
        <v>92</v>
      </c>
      <c r="D612" s="53" t="s">
        <v>51</v>
      </c>
      <c r="E612" s="53" t="s">
        <v>51</v>
      </c>
    </row>
    <row r="613" spans="1:5" x14ac:dyDescent="0.25">
      <c r="A613" s="287">
        <v>44204</v>
      </c>
      <c r="B613" s="1" t="s">
        <v>317</v>
      </c>
      <c r="C613" s="54">
        <v>76</v>
      </c>
      <c r="D613" s="53" t="s">
        <v>8</v>
      </c>
      <c r="E613" s="53" t="s">
        <v>40</v>
      </c>
    </row>
    <row r="614" spans="1:5" x14ac:dyDescent="0.25">
      <c r="A614" s="287">
        <v>44204</v>
      </c>
      <c r="B614" s="1" t="s">
        <v>317</v>
      </c>
      <c r="C614" s="54">
        <v>86</v>
      </c>
      <c r="D614" s="53" t="s">
        <v>27</v>
      </c>
      <c r="E614" s="53" t="s">
        <v>877</v>
      </c>
    </row>
    <row r="615" spans="1:5" x14ac:dyDescent="0.25">
      <c r="A615" s="287">
        <v>44204</v>
      </c>
      <c r="B615" s="1" t="s">
        <v>318</v>
      </c>
      <c r="C615" s="54">
        <v>80</v>
      </c>
      <c r="D615" s="53" t="s">
        <v>27</v>
      </c>
      <c r="E615" s="53" t="s">
        <v>235</v>
      </c>
    </row>
    <row r="616" spans="1:5" x14ac:dyDescent="0.25">
      <c r="A616" s="287">
        <v>44205</v>
      </c>
      <c r="B616" s="1" t="s">
        <v>318</v>
      </c>
      <c r="C616" s="54">
        <v>75</v>
      </c>
      <c r="D616" s="53" t="s">
        <v>8</v>
      </c>
      <c r="E616" s="53" t="s">
        <v>8</v>
      </c>
    </row>
    <row r="617" spans="1:5" x14ac:dyDescent="0.25">
      <c r="A617" s="287">
        <v>44205</v>
      </c>
      <c r="B617" s="1" t="s">
        <v>318</v>
      </c>
      <c r="C617" s="54">
        <v>60</v>
      </c>
      <c r="D617" s="53" t="s">
        <v>27</v>
      </c>
      <c r="E617" s="53" t="s">
        <v>877</v>
      </c>
    </row>
    <row r="618" spans="1:5" x14ac:dyDescent="0.25">
      <c r="A618" s="287">
        <v>44205</v>
      </c>
      <c r="B618" s="1" t="s">
        <v>318</v>
      </c>
      <c r="C618" s="54">
        <v>74</v>
      </c>
      <c r="D618" s="53" t="s">
        <v>9</v>
      </c>
      <c r="E618" s="53" t="s">
        <v>9</v>
      </c>
    </row>
    <row r="619" spans="1:5" x14ac:dyDescent="0.25">
      <c r="A619" s="287">
        <v>44205</v>
      </c>
      <c r="B619" s="1" t="s">
        <v>318</v>
      </c>
      <c r="C619" s="54">
        <v>81</v>
      </c>
      <c r="D619" s="53" t="s">
        <v>9</v>
      </c>
      <c r="E619" s="53" t="s">
        <v>9</v>
      </c>
    </row>
    <row r="620" spans="1:5" x14ac:dyDescent="0.25">
      <c r="A620" s="287">
        <v>44205</v>
      </c>
      <c r="B620" s="1" t="s">
        <v>318</v>
      </c>
      <c r="C620" s="54">
        <v>69</v>
      </c>
      <c r="D620" s="53" t="s">
        <v>9</v>
      </c>
      <c r="E620" s="53" t="s">
        <v>9</v>
      </c>
    </row>
    <row r="621" spans="1:5" x14ac:dyDescent="0.25">
      <c r="A621" s="287">
        <v>44205</v>
      </c>
      <c r="B621" s="1" t="s">
        <v>318</v>
      </c>
      <c r="C621" s="54">
        <v>67</v>
      </c>
      <c r="D621" s="53" t="s">
        <v>9</v>
      </c>
      <c r="E621" s="53" t="s">
        <v>9</v>
      </c>
    </row>
    <row r="622" spans="1:5" x14ac:dyDescent="0.25">
      <c r="A622" s="287">
        <v>44205</v>
      </c>
      <c r="B622" s="1" t="s">
        <v>317</v>
      </c>
      <c r="C622" s="54">
        <v>87</v>
      </c>
      <c r="D622" s="53" t="s">
        <v>27</v>
      </c>
      <c r="E622" s="53" t="s">
        <v>877</v>
      </c>
    </row>
    <row r="623" spans="1:5" x14ac:dyDescent="0.25">
      <c r="A623" s="287">
        <v>44207</v>
      </c>
      <c r="B623" s="1" t="s">
        <v>318</v>
      </c>
      <c r="C623" s="54">
        <v>73</v>
      </c>
      <c r="D623" s="53" t="s">
        <v>27</v>
      </c>
      <c r="E623" s="53" t="s">
        <v>877</v>
      </c>
    </row>
    <row r="624" spans="1:5" x14ac:dyDescent="0.25">
      <c r="A624" s="287">
        <v>44207</v>
      </c>
      <c r="B624" s="1" t="s">
        <v>318</v>
      </c>
      <c r="C624" s="54">
        <v>89</v>
      </c>
      <c r="D624" s="53" t="s">
        <v>9</v>
      </c>
      <c r="E624" s="53" t="s">
        <v>9</v>
      </c>
    </row>
    <row r="625" spans="1:5" x14ac:dyDescent="0.25">
      <c r="A625" s="287">
        <v>44207</v>
      </c>
      <c r="B625" s="1" t="s">
        <v>318</v>
      </c>
      <c r="D625" s="53" t="s">
        <v>9</v>
      </c>
      <c r="E625" s="53" t="s">
        <v>9</v>
      </c>
    </row>
    <row r="626" spans="1:5" x14ac:dyDescent="0.25">
      <c r="A626" s="287">
        <v>44207</v>
      </c>
      <c r="B626" s="1" t="s">
        <v>317</v>
      </c>
      <c r="C626" s="54">
        <v>81</v>
      </c>
      <c r="D626" s="293" t="s">
        <v>24</v>
      </c>
      <c r="E626" s="294" t="s">
        <v>23</v>
      </c>
    </row>
    <row r="627" spans="1:5" x14ac:dyDescent="0.25">
      <c r="A627" s="287">
        <v>44209</v>
      </c>
      <c r="B627" s="1" t="s">
        <v>318</v>
      </c>
      <c r="C627" s="54">
        <v>85</v>
      </c>
      <c r="D627" s="53" t="s">
        <v>14</v>
      </c>
      <c r="E627" s="53" t="s">
        <v>14</v>
      </c>
    </row>
    <row r="628" spans="1:5" x14ac:dyDescent="0.25">
      <c r="A628" s="287">
        <v>44209</v>
      </c>
      <c r="B628" s="1" t="s">
        <v>317</v>
      </c>
      <c r="C628" s="54">
        <v>82</v>
      </c>
      <c r="D628" s="53" t="s">
        <v>14</v>
      </c>
      <c r="E628" s="53" t="s">
        <v>14</v>
      </c>
    </row>
    <row r="629" spans="1:5" x14ac:dyDescent="0.25">
      <c r="A629" s="287">
        <v>44210</v>
      </c>
      <c r="B629" s="1" t="s">
        <v>317</v>
      </c>
      <c r="C629" s="54">
        <v>58</v>
      </c>
      <c r="D629" s="53" t="s">
        <v>24</v>
      </c>
      <c r="E629" s="53" t="s">
        <v>24</v>
      </c>
    </row>
    <row r="630" spans="1:5" x14ac:dyDescent="0.25">
      <c r="A630" s="287">
        <v>44210</v>
      </c>
      <c r="B630" s="1" t="s">
        <v>317</v>
      </c>
      <c r="C630" s="54">
        <v>79</v>
      </c>
      <c r="D630" s="53" t="s">
        <v>7</v>
      </c>
      <c r="E630" s="53" t="s">
        <v>7</v>
      </c>
    </row>
    <row r="631" spans="1:5" x14ac:dyDescent="0.25">
      <c r="A631" s="287">
        <v>44209</v>
      </c>
      <c r="B631" s="1" t="s">
        <v>318</v>
      </c>
      <c r="C631" s="54">
        <v>53</v>
      </c>
      <c r="D631" s="53" t="s">
        <v>8</v>
      </c>
      <c r="E631" s="297" t="s">
        <v>74</v>
      </c>
    </row>
    <row r="632" spans="1:5" x14ac:dyDescent="0.25">
      <c r="A632" s="287">
        <v>44209</v>
      </c>
      <c r="B632" s="1" t="s">
        <v>318</v>
      </c>
      <c r="C632" s="54">
        <v>67</v>
      </c>
      <c r="D632" s="53" t="s">
        <v>8</v>
      </c>
      <c r="E632" s="297" t="s">
        <v>112</v>
      </c>
    </row>
    <row r="633" spans="1:5" x14ac:dyDescent="0.25">
      <c r="A633" s="287">
        <v>44210</v>
      </c>
      <c r="B633" s="1" t="s">
        <v>318</v>
      </c>
      <c r="C633" s="54">
        <v>83</v>
      </c>
      <c r="D633" s="53" t="s">
        <v>8</v>
      </c>
      <c r="E633" s="53" t="s">
        <v>8</v>
      </c>
    </row>
    <row r="634" spans="1:5" x14ac:dyDescent="0.25">
      <c r="A634" s="287">
        <v>44210</v>
      </c>
      <c r="B634" s="1" t="s">
        <v>317</v>
      </c>
      <c r="C634" s="54">
        <v>77</v>
      </c>
      <c r="D634" s="53" t="s">
        <v>8</v>
      </c>
      <c r="E634" s="53" t="s">
        <v>8</v>
      </c>
    </row>
    <row r="635" spans="1:5" x14ac:dyDescent="0.25">
      <c r="A635" s="287">
        <v>44210</v>
      </c>
      <c r="B635" s="1" t="s">
        <v>317</v>
      </c>
      <c r="C635" s="54">
        <v>83</v>
      </c>
      <c r="D635" s="53" t="s">
        <v>8</v>
      </c>
      <c r="E635" s="53" t="s">
        <v>8</v>
      </c>
    </row>
    <row r="636" spans="1:5" x14ac:dyDescent="0.25">
      <c r="A636" s="287">
        <v>44210</v>
      </c>
      <c r="B636" s="1" t="s">
        <v>318</v>
      </c>
      <c r="C636" s="54">
        <v>68</v>
      </c>
      <c r="D636" s="53" t="s">
        <v>51</v>
      </c>
      <c r="E636" s="53" t="s">
        <v>51</v>
      </c>
    </row>
    <row r="637" spans="1:5" x14ac:dyDescent="0.25">
      <c r="A637" s="287">
        <v>44210</v>
      </c>
      <c r="B637" s="1" t="s">
        <v>318</v>
      </c>
      <c r="C637" s="54">
        <v>69</v>
      </c>
      <c r="D637" s="53" t="s">
        <v>10</v>
      </c>
      <c r="E637" s="53" t="s">
        <v>10</v>
      </c>
    </row>
    <row r="638" spans="1:5" x14ac:dyDescent="0.25">
      <c r="A638" s="287">
        <v>44212</v>
      </c>
      <c r="B638" s="1" t="s">
        <v>317</v>
      </c>
      <c r="C638" s="54">
        <v>86</v>
      </c>
      <c r="D638" s="53" t="s">
        <v>8</v>
      </c>
      <c r="E638" s="53" t="s">
        <v>8</v>
      </c>
    </row>
    <row r="639" spans="1:5" x14ac:dyDescent="0.25">
      <c r="A639" s="287">
        <v>44208</v>
      </c>
      <c r="B639" s="1" t="s">
        <v>317</v>
      </c>
      <c r="C639" s="54">
        <v>63</v>
      </c>
      <c r="D639" s="53" t="s">
        <v>8</v>
      </c>
      <c r="E639" s="53" t="s">
        <v>134</v>
      </c>
    </row>
    <row r="640" spans="1:5" x14ac:dyDescent="0.25">
      <c r="A640" s="2">
        <v>44211</v>
      </c>
      <c r="B640" s="1" t="s">
        <v>317</v>
      </c>
      <c r="C640" s="54">
        <v>77</v>
      </c>
      <c r="D640" s="53" t="s">
        <v>48</v>
      </c>
      <c r="E640" s="53" t="s">
        <v>48</v>
      </c>
    </row>
    <row r="641" spans="1:5" x14ac:dyDescent="0.25">
      <c r="A641" s="2">
        <v>44211</v>
      </c>
      <c r="B641" s="1" t="s">
        <v>317</v>
      </c>
      <c r="C641" s="54">
        <v>81</v>
      </c>
      <c r="D641" s="53" t="s">
        <v>9</v>
      </c>
      <c r="E641" s="53" t="s">
        <v>9</v>
      </c>
    </row>
    <row r="642" spans="1:5" x14ac:dyDescent="0.25">
      <c r="A642" s="2">
        <v>44214</v>
      </c>
      <c r="B642" s="1" t="s">
        <v>317</v>
      </c>
      <c r="C642" s="54">
        <v>68</v>
      </c>
      <c r="D642" s="53" t="s">
        <v>24</v>
      </c>
      <c r="E642" s="53" t="s">
        <v>23</v>
      </c>
    </row>
    <row r="643" spans="1:5" x14ac:dyDescent="0.25">
      <c r="A643" s="2">
        <v>44214</v>
      </c>
      <c r="B643" s="1" t="s">
        <v>317</v>
      </c>
      <c r="C643" s="54">
        <v>59</v>
      </c>
      <c r="D643" s="53" t="s">
        <v>7</v>
      </c>
      <c r="E643" s="53" t="s">
        <v>7</v>
      </c>
    </row>
    <row r="644" spans="1:5" x14ac:dyDescent="0.25">
      <c r="A644" s="2">
        <v>44214</v>
      </c>
      <c r="B644" s="1" t="s">
        <v>317</v>
      </c>
      <c r="C644" s="54">
        <v>71</v>
      </c>
      <c r="D644" s="53" t="s">
        <v>9</v>
      </c>
      <c r="E644" s="53" t="s">
        <v>9</v>
      </c>
    </row>
    <row r="645" spans="1:5" x14ac:dyDescent="0.25">
      <c r="A645" s="2">
        <v>44214</v>
      </c>
      <c r="B645" s="1" t="s">
        <v>318</v>
      </c>
      <c r="C645" s="54">
        <v>79</v>
      </c>
      <c r="D645" s="53" t="s">
        <v>11</v>
      </c>
      <c r="E645" s="53" t="s">
        <v>11</v>
      </c>
    </row>
    <row r="646" spans="1:5" x14ac:dyDescent="0.25">
      <c r="A646" s="2">
        <v>44214</v>
      </c>
      <c r="B646" s="1" t="s">
        <v>318</v>
      </c>
      <c r="C646" s="54">
        <v>56</v>
      </c>
      <c r="D646" s="53" t="s">
        <v>11</v>
      </c>
      <c r="E646" s="53" t="s">
        <v>1053</v>
      </c>
    </row>
    <row r="647" spans="1:5" x14ac:dyDescent="0.25">
      <c r="A647" s="2">
        <v>44214</v>
      </c>
      <c r="B647" s="1" t="s">
        <v>317</v>
      </c>
      <c r="C647" s="54">
        <v>76</v>
      </c>
      <c r="D647" s="53" t="s">
        <v>8</v>
      </c>
      <c r="E647" s="53" t="s">
        <v>8</v>
      </c>
    </row>
    <row r="648" spans="1:5" x14ac:dyDescent="0.25">
      <c r="A648" s="2">
        <v>44214</v>
      </c>
      <c r="B648" s="1" t="s">
        <v>317</v>
      </c>
      <c r="C648" s="54">
        <v>84</v>
      </c>
      <c r="D648" s="53" t="s">
        <v>8</v>
      </c>
      <c r="E648" s="53" t="s">
        <v>8</v>
      </c>
    </row>
    <row r="649" spans="1:5" x14ac:dyDescent="0.25">
      <c r="A649" s="2">
        <v>44214</v>
      </c>
      <c r="B649" s="1" t="s">
        <v>317</v>
      </c>
      <c r="C649" s="54">
        <v>65</v>
      </c>
      <c r="D649" s="53" t="s">
        <v>51</v>
      </c>
      <c r="E649" s="53" t="s">
        <v>51</v>
      </c>
    </row>
    <row r="650" spans="1:5" x14ac:dyDescent="0.25">
      <c r="A650" s="2">
        <v>44214</v>
      </c>
      <c r="B650" s="1" t="s">
        <v>318</v>
      </c>
      <c r="C650" s="54">
        <v>65</v>
      </c>
      <c r="D650" s="53" t="s">
        <v>51</v>
      </c>
      <c r="E650" s="53" t="s">
        <v>51</v>
      </c>
    </row>
    <row r="651" spans="1:5" x14ac:dyDescent="0.25">
      <c r="A651" s="2">
        <v>44215</v>
      </c>
      <c r="B651" s="1" t="s">
        <v>317</v>
      </c>
      <c r="C651" s="54">
        <v>53</v>
      </c>
      <c r="D651" s="53" t="s">
        <v>8</v>
      </c>
      <c r="E651" s="53" t="s">
        <v>8</v>
      </c>
    </row>
    <row r="652" spans="1:5" x14ac:dyDescent="0.25">
      <c r="A652" s="2">
        <v>44215</v>
      </c>
      <c r="B652" s="1" t="s">
        <v>317</v>
      </c>
      <c r="C652" s="54">
        <v>84</v>
      </c>
      <c r="D652" s="53" t="s">
        <v>8</v>
      </c>
      <c r="E652" s="53" t="s">
        <v>142</v>
      </c>
    </row>
    <row r="653" spans="1:5" x14ac:dyDescent="0.25">
      <c r="A653" s="2">
        <v>44215</v>
      </c>
      <c r="B653" s="1" t="s">
        <v>317</v>
      </c>
      <c r="C653" s="54">
        <v>45</v>
      </c>
      <c r="D653" s="53" t="s">
        <v>9</v>
      </c>
      <c r="E653" s="53" t="s">
        <v>9</v>
      </c>
    </row>
    <row r="654" spans="1:5" x14ac:dyDescent="0.25">
      <c r="A654" s="2">
        <v>44215</v>
      </c>
      <c r="B654" s="1" t="s">
        <v>317</v>
      </c>
      <c r="C654" s="54">
        <v>94</v>
      </c>
      <c r="D654" s="53" t="s">
        <v>9</v>
      </c>
      <c r="E654" s="53" t="s">
        <v>9</v>
      </c>
    </row>
    <row r="655" spans="1:5" x14ac:dyDescent="0.25">
      <c r="A655" s="2">
        <v>44215</v>
      </c>
      <c r="B655" s="1" t="s">
        <v>318</v>
      </c>
      <c r="C655" s="54">
        <v>66</v>
      </c>
      <c r="D655" s="53" t="s">
        <v>9</v>
      </c>
      <c r="E655" s="53" t="s">
        <v>9</v>
      </c>
    </row>
    <row r="656" spans="1:5" x14ac:dyDescent="0.25">
      <c r="A656" s="2">
        <v>44216</v>
      </c>
      <c r="B656" s="1" t="s">
        <v>318</v>
      </c>
      <c r="C656" s="54">
        <v>48</v>
      </c>
      <c r="D656" s="53" t="s">
        <v>7</v>
      </c>
      <c r="E656" s="53" t="s">
        <v>7</v>
      </c>
    </row>
    <row r="657" spans="1:5" x14ac:dyDescent="0.25">
      <c r="A657" s="2">
        <v>44216</v>
      </c>
      <c r="B657" s="1" t="s">
        <v>318</v>
      </c>
      <c r="C657" s="54">
        <v>74</v>
      </c>
      <c r="D657" s="53" t="s">
        <v>9</v>
      </c>
      <c r="E657" s="53" t="s">
        <v>9</v>
      </c>
    </row>
    <row r="658" spans="1:5" x14ac:dyDescent="0.25">
      <c r="A658" s="2">
        <v>44216</v>
      </c>
      <c r="B658" s="1" t="s">
        <v>318</v>
      </c>
      <c r="C658" s="54">
        <v>76</v>
      </c>
      <c r="D658" s="53" t="s">
        <v>12</v>
      </c>
      <c r="E658" s="53" t="s">
        <v>12</v>
      </c>
    </row>
    <row r="659" spans="1:5" x14ac:dyDescent="0.25">
      <c r="A659" s="2">
        <v>44216</v>
      </c>
      <c r="B659" s="1" t="s">
        <v>318</v>
      </c>
      <c r="C659" s="54">
        <v>85</v>
      </c>
      <c r="D659" s="53" t="s">
        <v>8</v>
      </c>
      <c r="E659" s="53" t="s">
        <v>230</v>
      </c>
    </row>
    <row r="660" spans="1:5" x14ac:dyDescent="0.25">
      <c r="A660" s="2">
        <v>44216</v>
      </c>
      <c r="B660" s="1" t="s">
        <v>318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44216</v>
      </c>
      <c r="B661" s="1" t="s">
        <v>317</v>
      </c>
      <c r="C661" s="54">
        <v>86</v>
      </c>
      <c r="D661" s="53" t="s">
        <v>8</v>
      </c>
      <c r="E661" s="53" t="s">
        <v>8</v>
      </c>
    </row>
    <row r="662" spans="1:5" x14ac:dyDescent="0.25">
      <c r="A662" s="2">
        <v>44216</v>
      </c>
      <c r="B662" s="1" t="s">
        <v>318</v>
      </c>
      <c r="C662" s="54">
        <v>76</v>
      </c>
      <c r="D662" s="53" t="s">
        <v>10</v>
      </c>
      <c r="E662" s="53" t="s">
        <v>10</v>
      </c>
    </row>
    <row r="663" spans="1:5" x14ac:dyDescent="0.25">
      <c r="A663" s="2">
        <v>44217</v>
      </c>
      <c r="B663" s="1" t="s">
        <v>318</v>
      </c>
      <c r="C663" s="54">
        <v>51</v>
      </c>
      <c r="D663" s="53" t="s">
        <v>14</v>
      </c>
      <c r="E663" s="53" t="s">
        <v>14</v>
      </c>
    </row>
    <row r="664" spans="1:5" x14ac:dyDescent="0.25">
      <c r="A664" s="2">
        <v>44217</v>
      </c>
      <c r="B664" s="1" t="s">
        <v>317</v>
      </c>
      <c r="C664" s="54">
        <v>71</v>
      </c>
      <c r="D664" s="53" t="s">
        <v>13</v>
      </c>
      <c r="E664" s="53" t="s">
        <v>884</v>
      </c>
    </row>
    <row r="665" spans="1:5" x14ac:dyDescent="0.25">
      <c r="A665" s="2">
        <v>44217</v>
      </c>
      <c r="B665" s="1" t="s">
        <v>318</v>
      </c>
      <c r="C665" s="53">
        <v>63</v>
      </c>
      <c r="D665" s="53" t="s">
        <v>24</v>
      </c>
      <c r="E665" s="53" t="s">
        <v>24</v>
      </c>
    </row>
    <row r="666" spans="1:5" x14ac:dyDescent="0.25">
      <c r="A666" s="2">
        <v>44217</v>
      </c>
      <c r="B666" s="1" t="s">
        <v>317</v>
      </c>
      <c r="C666" s="54">
        <v>91</v>
      </c>
      <c r="D666" s="53" t="s">
        <v>24</v>
      </c>
      <c r="E666" s="53" t="s">
        <v>23</v>
      </c>
    </row>
    <row r="667" spans="1:5" x14ac:dyDescent="0.25">
      <c r="A667" s="2">
        <v>44217</v>
      </c>
      <c r="B667" s="1" t="s">
        <v>317</v>
      </c>
      <c r="C667" s="54">
        <v>70</v>
      </c>
      <c r="D667" s="53" t="s">
        <v>11</v>
      </c>
      <c r="E667" s="53" t="s">
        <v>11</v>
      </c>
    </row>
    <row r="668" spans="1:5" x14ac:dyDescent="0.25">
      <c r="A668" s="2">
        <v>44217</v>
      </c>
      <c r="B668" s="1" t="s">
        <v>318</v>
      </c>
      <c r="C668" s="54">
        <v>68</v>
      </c>
      <c r="D668" s="53" t="s">
        <v>8</v>
      </c>
      <c r="E668" s="53" t="s">
        <v>8</v>
      </c>
    </row>
    <row r="669" spans="1:5" x14ac:dyDescent="0.25">
      <c r="A669" s="2">
        <v>44217</v>
      </c>
      <c r="B669" s="1" t="s">
        <v>318</v>
      </c>
      <c r="C669" s="54">
        <v>53</v>
      </c>
      <c r="D669" s="53" t="s">
        <v>8</v>
      </c>
      <c r="E669" s="53" t="s">
        <v>8</v>
      </c>
    </row>
    <row r="670" spans="1:5" x14ac:dyDescent="0.25">
      <c r="A670" s="2">
        <v>44218</v>
      </c>
      <c r="B670" s="1" t="s">
        <v>318</v>
      </c>
      <c r="C670" s="54">
        <v>75</v>
      </c>
      <c r="D670" s="53" t="s">
        <v>8</v>
      </c>
      <c r="E670" s="53" t="s">
        <v>8</v>
      </c>
    </row>
    <row r="671" spans="1:5" x14ac:dyDescent="0.25">
      <c r="A671" s="2">
        <v>44218</v>
      </c>
      <c r="B671" s="1" t="s">
        <v>318</v>
      </c>
      <c r="C671" s="54">
        <v>92</v>
      </c>
      <c r="D671" s="53" t="s">
        <v>8</v>
      </c>
      <c r="E671" s="53" t="s">
        <v>8</v>
      </c>
    </row>
    <row r="672" spans="1:5" x14ac:dyDescent="0.25">
      <c r="A672" s="2">
        <v>44218</v>
      </c>
      <c r="B672" s="1" t="s">
        <v>318</v>
      </c>
      <c r="C672" s="54">
        <v>69</v>
      </c>
      <c r="D672" s="53" t="s">
        <v>8</v>
      </c>
      <c r="E672" s="53" t="s">
        <v>112</v>
      </c>
    </row>
    <row r="673" spans="1:5" x14ac:dyDescent="0.25">
      <c r="A673" s="2">
        <v>44218</v>
      </c>
      <c r="B673" s="1" t="s">
        <v>318</v>
      </c>
      <c r="C673" s="54">
        <v>78</v>
      </c>
      <c r="D673" s="53" t="s">
        <v>51</v>
      </c>
      <c r="E673" s="53" t="s">
        <v>51</v>
      </c>
    </row>
    <row r="674" spans="1:5" x14ac:dyDescent="0.25">
      <c r="A674" s="2">
        <v>44219</v>
      </c>
      <c r="B674" s="1" t="s">
        <v>318</v>
      </c>
      <c r="C674" s="54">
        <v>44</v>
      </c>
      <c r="D674" s="53" t="s">
        <v>9</v>
      </c>
      <c r="E674" s="53" t="s">
        <v>9</v>
      </c>
    </row>
    <row r="675" spans="1:5" x14ac:dyDescent="0.25">
      <c r="A675" s="2">
        <v>44219</v>
      </c>
      <c r="B675" s="1" t="s">
        <v>318</v>
      </c>
      <c r="C675" s="54">
        <v>64</v>
      </c>
      <c r="D675" s="53" t="s">
        <v>12</v>
      </c>
      <c r="E675" s="53" t="s">
        <v>12</v>
      </c>
    </row>
    <row r="676" spans="1:5" ht="14.25" customHeight="1" x14ac:dyDescent="0.25">
      <c r="A676" s="2">
        <v>44219</v>
      </c>
      <c r="B676" s="1" t="s">
        <v>318</v>
      </c>
      <c r="C676" s="54">
        <v>71</v>
      </c>
      <c r="D676" s="53" t="s">
        <v>8</v>
      </c>
      <c r="E676" s="53" t="s">
        <v>8</v>
      </c>
    </row>
    <row r="677" spans="1:5" x14ac:dyDescent="0.25">
      <c r="A677" s="2">
        <v>44219</v>
      </c>
      <c r="B677" s="1" t="s">
        <v>317</v>
      </c>
      <c r="C677" s="54">
        <v>71</v>
      </c>
      <c r="D677" s="53" t="s">
        <v>8</v>
      </c>
      <c r="E677" s="53" t="s">
        <v>8</v>
      </c>
    </row>
    <row r="678" spans="1:5" x14ac:dyDescent="0.25">
      <c r="A678" s="2">
        <v>44219</v>
      </c>
      <c r="B678" s="1" t="s">
        <v>318</v>
      </c>
      <c r="C678" s="54">
        <v>75</v>
      </c>
      <c r="D678" s="53" t="s">
        <v>27</v>
      </c>
      <c r="E678" s="53" t="s">
        <v>877</v>
      </c>
    </row>
    <row r="679" spans="1:5" x14ac:dyDescent="0.25">
      <c r="A679" s="2">
        <v>44219</v>
      </c>
      <c r="B679" s="1" t="s">
        <v>318</v>
      </c>
      <c r="C679" s="54">
        <v>69</v>
      </c>
      <c r="D679" s="53" t="s">
        <v>10</v>
      </c>
      <c r="E679" s="53" t="s">
        <v>10</v>
      </c>
    </row>
    <row r="680" spans="1:5" x14ac:dyDescent="0.25">
      <c r="A680" s="2">
        <v>44221</v>
      </c>
      <c r="B680" s="1" t="s">
        <v>317</v>
      </c>
      <c r="C680" s="54">
        <v>87</v>
      </c>
      <c r="D680" s="53" t="s">
        <v>8</v>
      </c>
      <c r="E680" s="53" t="s">
        <v>8</v>
      </c>
    </row>
    <row r="681" spans="1:5" x14ac:dyDescent="0.25">
      <c r="A681" s="2">
        <v>44221</v>
      </c>
      <c r="B681" s="1" t="s">
        <v>317</v>
      </c>
      <c r="C681" s="54">
        <v>70</v>
      </c>
      <c r="D681" s="53" t="s">
        <v>8</v>
      </c>
      <c r="E681" s="53" t="s">
        <v>8</v>
      </c>
    </row>
    <row r="682" spans="1:5" x14ac:dyDescent="0.25">
      <c r="A682" s="2">
        <v>44221</v>
      </c>
      <c r="B682" s="1" t="s">
        <v>317</v>
      </c>
      <c r="C682" s="54">
        <v>74</v>
      </c>
      <c r="D682" s="53" t="s">
        <v>11</v>
      </c>
      <c r="E682" s="53" t="s">
        <v>11</v>
      </c>
    </row>
    <row r="683" spans="1:5" x14ac:dyDescent="0.25">
      <c r="A683" s="2">
        <v>44221</v>
      </c>
      <c r="B683" s="1" t="s">
        <v>317</v>
      </c>
      <c r="C683" s="54">
        <v>72</v>
      </c>
      <c r="D683" s="53" t="s">
        <v>10</v>
      </c>
      <c r="E683" s="53" t="s">
        <v>10</v>
      </c>
    </row>
    <row r="684" spans="1:5" x14ac:dyDescent="0.25">
      <c r="A684" s="2">
        <v>44221</v>
      </c>
      <c r="B684" s="1" t="s">
        <v>318</v>
      </c>
      <c r="C684" s="54">
        <v>62</v>
      </c>
      <c r="D684" s="53" t="s">
        <v>27</v>
      </c>
      <c r="E684" s="53" t="s">
        <v>141</v>
      </c>
    </row>
    <row r="685" spans="1:5" x14ac:dyDescent="0.25">
      <c r="A685" s="2">
        <v>44222</v>
      </c>
      <c r="B685" s="1" t="s">
        <v>318</v>
      </c>
      <c r="C685" s="54">
        <v>42</v>
      </c>
      <c r="D685" s="53" t="s">
        <v>11</v>
      </c>
      <c r="E685" s="53" t="s">
        <v>11</v>
      </c>
    </row>
    <row r="686" spans="1:5" x14ac:dyDescent="0.25">
      <c r="A686" s="2">
        <v>44222</v>
      </c>
      <c r="B686" s="1" t="s">
        <v>318</v>
      </c>
      <c r="C686" s="54">
        <v>75</v>
      </c>
      <c r="D686" s="53" t="s">
        <v>11</v>
      </c>
      <c r="E686" s="53" t="s">
        <v>11</v>
      </c>
    </row>
    <row r="687" spans="1:5" x14ac:dyDescent="0.25">
      <c r="A687" s="2">
        <v>44222</v>
      </c>
      <c r="B687" s="1" t="s">
        <v>318</v>
      </c>
      <c r="C687" s="54">
        <v>83</v>
      </c>
      <c r="D687" s="53" t="s">
        <v>11</v>
      </c>
      <c r="E687" s="53" t="s">
        <v>11</v>
      </c>
    </row>
    <row r="688" spans="1:5" x14ac:dyDescent="0.25">
      <c r="A688" s="2">
        <v>44222</v>
      </c>
      <c r="B688" s="1" t="s">
        <v>318</v>
      </c>
      <c r="C688" s="54">
        <v>84</v>
      </c>
      <c r="D688" s="53" t="s">
        <v>11</v>
      </c>
      <c r="E688" s="53" t="s">
        <v>11</v>
      </c>
    </row>
    <row r="689" spans="1:5" x14ac:dyDescent="0.25">
      <c r="A689" s="2">
        <v>44222</v>
      </c>
      <c r="B689" s="1" t="s">
        <v>318</v>
      </c>
      <c r="C689" s="54">
        <v>81</v>
      </c>
      <c r="D689" s="53" t="s">
        <v>27</v>
      </c>
      <c r="E689" s="53" t="s">
        <v>877</v>
      </c>
    </row>
    <row r="690" spans="1:5" x14ac:dyDescent="0.25">
      <c r="A690" s="2">
        <v>44222</v>
      </c>
      <c r="B690" s="1" t="s">
        <v>318</v>
      </c>
      <c r="C690" s="54">
        <v>68</v>
      </c>
      <c r="D690" s="53" t="s">
        <v>27</v>
      </c>
      <c r="E690" s="53" t="s">
        <v>877</v>
      </c>
    </row>
    <row r="691" spans="1:5" x14ac:dyDescent="0.25">
      <c r="A691" s="2">
        <v>44222</v>
      </c>
      <c r="B691" s="1" t="s">
        <v>318</v>
      </c>
      <c r="C691" s="54">
        <v>76</v>
      </c>
      <c r="D691" s="53" t="s">
        <v>8</v>
      </c>
      <c r="E691" s="53" t="s">
        <v>8</v>
      </c>
    </row>
    <row r="692" spans="1:5" x14ac:dyDescent="0.25">
      <c r="A692" s="2">
        <v>44222</v>
      </c>
      <c r="B692" s="1" t="s">
        <v>318</v>
      </c>
      <c r="C692" s="54">
        <v>66</v>
      </c>
      <c r="D692" s="53" t="s">
        <v>24</v>
      </c>
      <c r="E692" s="53" t="s">
        <v>36</v>
      </c>
    </row>
    <row r="693" spans="1:5" x14ac:dyDescent="0.25">
      <c r="A693" s="2">
        <v>44222</v>
      </c>
      <c r="B693" s="1" t="s">
        <v>317</v>
      </c>
      <c r="C693" s="54">
        <v>93</v>
      </c>
      <c r="D693" s="53" t="s">
        <v>27</v>
      </c>
      <c r="E693" s="53" t="s">
        <v>877</v>
      </c>
    </row>
    <row r="694" spans="1:5" x14ac:dyDescent="0.25">
      <c r="A694" s="2">
        <v>44222</v>
      </c>
      <c r="B694" s="1" t="s">
        <v>317</v>
      </c>
      <c r="C694" s="54">
        <v>66</v>
      </c>
      <c r="D694" s="53" t="s">
        <v>50</v>
      </c>
      <c r="E694" s="53" t="s">
        <v>50</v>
      </c>
    </row>
    <row r="695" spans="1:5" x14ac:dyDescent="0.25">
      <c r="A695" s="2">
        <v>44223</v>
      </c>
      <c r="B695" s="1" t="s">
        <v>318</v>
      </c>
      <c r="C695" s="54">
        <v>73</v>
      </c>
      <c r="D695" s="53" t="s">
        <v>14</v>
      </c>
      <c r="E695" s="53" t="s">
        <v>14</v>
      </c>
    </row>
    <row r="696" spans="1:5" x14ac:dyDescent="0.25">
      <c r="A696" s="2">
        <v>44223</v>
      </c>
      <c r="B696" s="1" t="s">
        <v>318</v>
      </c>
      <c r="C696" s="54">
        <v>81</v>
      </c>
      <c r="D696" s="53" t="s">
        <v>24</v>
      </c>
      <c r="E696" s="53" t="s">
        <v>23</v>
      </c>
    </row>
    <row r="697" spans="1:5" x14ac:dyDescent="0.25">
      <c r="A697" s="2">
        <v>44223</v>
      </c>
      <c r="B697" s="1" t="s">
        <v>317</v>
      </c>
      <c r="C697" s="54">
        <v>77</v>
      </c>
      <c r="D697" s="53" t="s">
        <v>7</v>
      </c>
      <c r="E697" s="53" t="s">
        <v>7</v>
      </c>
    </row>
    <row r="698" spans="1:5" x14ac:dyDescent="0.25">
      <c r="A698" s="2">
        <v>44223</v>
      </c>
      <c r="B698" s="1" t="s">
        <v>318</v>
      </c>
      <c r="C698" s="54">
        <v>72</v>
      </c>
      <c r="D698" s="53" t="s">
        <v>9</v>
      </c>
      <c r="E698" s="53" t="s">
        <v>9</v>
      </c>
    </row>
    <row r="699" spans="1:5" x14ac:dyDescent="0.25">
      <c r="A699" s="2">
        <v>44223</v>
      </c>
      <c r="B699" s="1" t="s">
        <v>318</v>
      </c>
      <c r="C699" s="54">
        <v>75</v>
      </c>
      <c r="D699" s="53" t="s">
        <v>9</v>
      </c>
      <c r="E699" s="53" t="s">
        <v>9</v>
      </c>
    </row>
    <row r="700" spans="1:5" x14ac:dyDescent="0.25">
      <c r="A700" s="2">
        <v>44223</v>
      </c>
      <c r="B700" s="1" t="s">
        <v>318</v>
      </c>
      <c r="C700" s="54">
        <v>77</v>
      </c>
      <c r="D700" s="53" t="s">
        <v>9</v>
      </c>
      <c r="E700" s="53" t="s">
        <v>9</v>
      </c>
    </row>
    <row r="701" spans="1:5" x14ac:dyDescent="0.25">
      <c r="A701" s="2">
        <v>44223</v>
      </c>
      <c r="B701" s="1" t="s">
        <v>317</v>
      </c>
      <c r="C701" s="54">
        <v>56</v>
      </c>
      <c r="D701" s="53" t="s">
        <v>9</v>
      </c>
      <c r="E701" s="53" t="s">
        <v>9</v>
      </c>
    </row>
    <row r="702" spans="1:5" x14ac:dyDescent="0.25">
      <c r="A702" s="2">
        <v>44223</v>
      </c>
      <c r="B702" s="1" t="s">
        <v>317</v>
      </c>
      <c r="C702" s="54">
        <v>66</v>
      </c>
      <c r="D702" s="53" t="s">
        <v>9</v>
      </c>
      <c r="E702" s="53" t="s">
        <v>9</v>
      </c>
    </row>
    <row r="703" spans="1:5" x14ac:dyDescent="0.25">
      <c r="A703" s="2">
        <v>44223</v>
      </c>
      <c r="B703" s="1" t="s">
        <v>317</v>
      </c>
      <c r="C703" s="54">
        <v>89</v>
      </c>
      <c r="D703" s="53" t="s">
        <v>9</v>
      </c>
      <c r="E703" s="53" t="s">
        <v>9</v>
      </c>
    </row>
    <row r="704" spans="1:5" x14ac:dyDescent="0.25">
      <c r="A704" s="2">
        <v>44223</v>
      </c>
      <c r="B704" s="1" t="s">
        <v>317</v>
      </c>
      <c r="C704" s="54">
        <v>94</v>
      </c>
      <c r="D704" s="53" t="s">
        <v>9</v>
      </c>
      <c r="E704" s="53" t="s">
        <v>9</v>
      </c>
    </row>
    <row r="705" spans="1:5" x14ac:dyDescent="0.25">
      <c r="A705" s="2">
        <v>44223</v>
      </c>
      <c r="B705" s="1" t="s">
        <v>318</v>
      </c>
      <c r="C705" s="54">
        <v>81</v>
      </c>
      <c r="D705" s="53" t="s">
        <v>11</v>
      </c>
      <c r="E705" s="53" t="s">
        <v>11</v>
      </c>
    </row>
    <row r="706" spans="1:5" x14ac:dyDescent="0.25">
      <c r="A706" s="2">
        <v>44223</v>
      </c>
      <c r="B706" s="1" t="s">
        <v>318</v>
      </c>
      <c r="C706" s="54">
        <v>81</v>
      </c>
      <c r="D706" s="53" t="s">
        <v>8</v>
      </c>
      <c r="E706" s="53" t="s">
        <v>142</v>
      </c>
    </row>
    <row r="707" spans="1:5" x14ac:dyDescent="0.25">
      <c r="A707" s="2">
        <v>44223</v>
      </c>
      <c r="B707" s="1" t="s">
        <v>317</v>
      </c>
      <c r="C707" s="54">
        <v>28</v>
      </c>
      <c r="D707" s="53" t="s">
        <v>51</v>
      </c>
      <c r="E707" s="53" t="s">
        <v>51</v>
      </c>
    </row>
    <row r="708" spans="1:5" x14ac:dyDescent="0.25">
      <c r="A708" s="2">
        <v>44223</v>
      </c>
      <c r="B708" s="1" t="s">
        <v>317</v>
      </c>
      <c r="C708" s="54">
        <v>79</v>
      </c>
      <c r="D708" s="53" t="s">
        <v>10</v>
      </c>
      <c r="E708" s="53" t="s">
        <v>10</v>
      </c>
    </row>
    <row r="709" spans="1:5" x14ac:dyDescent="0.25">
      <c r="A709" s="2">
        <v>44224</v>
      </c>
      <c r="B709" s="1" t="s">
        <v>317</v>
      </c>
      <c r="C709" s="54">
        <v>53</v>
      </c>
      <c r="D709" s="53" t="s">
        <v>9</v>
      </c>
      <c r="E709" s="53" t="s">
        <v>9</v>
      </c>
    </row>
    <row r="710" spans="1:5" x14ac:dyDescent="0.25">
      <c r="A710" s="2">
        <v>44224</v>
      </c>
      <c r="B710" s="1" t="s">
        <v>317</v>
      </c>
      <c r="C710" s="54">
        <v>66</v>
      </c>
      <c r="D710" s="53" t="s">
        <v>9</v>
      </c>
      <c r="E710" s="53" t="s">
        <v>9</v>
      </c>
    </row>
    <row r="711" spans="1:5" x14ac:dyDescent="0.25">
      <c r="A711" s="2">
        <v>44224</v>
      </c>
      <c r="B711" s="1" t="s">
        <v>317</v>
      </c>
      <c r="C711" s="54">
        <v>96</v>
      </c>
      <c r="D711" s="53" t="s">
        <v>9</v>
      </c>
      <c r="E711" s="53" t="s">
        <v>9</v>
      </c>
    </row>
    <row r="712" spans="1:5" x14ac:dyDescent="0.25">
      <c r="A712" s="2">
        <v>44224</v>
      </c>
      <c r="B712" s="1" t="s">
        <v>318</v>
      </c>
      <c r="C712" s="54">
        <v>65</v>
      </c>
      <c r="D712" s="53" t="s">
        <v>12</v>
      </c>
      <c r="E712" s="53" t="s">
        <v>12</v>
      </c>
    </row>
    <row r="713" spans="1:5" x14ac:dyDescent="0.25">
      <c r="A713" s="2">
        <v>44224</v>
      </c>
      <c r="B713" s="1" t="s">
        <v>317</v>
      </c>
      <c r="C713" s="54">
        <v>88</v>
      </c>
      <c r="D713" s="53" t="s">
        <v>8</v>
      </c>
      <c r="E713" s="53" t="s">
        <v>8</v>
      </c>
    </row>
    <row r="714" spans="1:5" x14ac:dyDescent="0.25">
      <c r="A714" s="2">
        <v>44224</v>
      </c>
      <c r="B714" s="1" t="s">
        <v>318</v>
      </c>
      <c r="C714" s="54">
        <v>83</v>
      </c>
      <c r="D714" s="53" t="s">
        <v>50</v>
      </c>
      <c r="E714" s="53" t="s">
        <v>232</v>
      </c>
    </row>
    <row r="715" spans="1:5" x14ac:dyDescent="0.25">
      <c r="A715" s="2">
        <v>44224</v>
      </c>
      <c r="B715" s="1" t="s">
        <v>318</v>
      </c>
      <c r="C715" s="54">
        <v>93</v>
      </c>
      <c r="D715" s="53" t="s">
        <v>50</v>
      </c>
      <c r="E715" s="53" t="s">
        <v>232</v>
      </c>
    </row>
    <row r="716" spans="1:5" x14ac:dyDescent="0.25">
      <c r="A716" s="2">
        <v>44224</v>
      </c>
      <c r="B716" s="1" t="s">
        <v>317</v>
      </c>
      <c r="C716" s="54">
        <v>88</v>
      </c>
      <c r="D716" s="53" t="s">
        <v>10</v>
      </c>
      <c r="E716" s="53" t="s">
        <v>10</v>
      </c>
    </row>
    <row r="717" spans="1:5" x14ac:dyDescent="0.25">
      <c r="A717" s="2">
        <v>44225</v>
      </c>
      <c r="B717" s="1" t="s">
        <v>318</v>
      </c>
      <c r="C717" s="54">
        <v>72</v>
      </c>
      <c r="D717" s="53" t="s">
        <v>24</v>
      </c>
      <c r="E717" s="53" t="s">
        <v>23</v>
      </c>
    </row>
    <row r="718" spans="1:5" x14ac:dyDescent="0.25">
      <c r="A718" s="2">
        <v>44225</v>
      </c>
      <c r="B718" s="1" t="s">
        <v>318</v>
      </c>
      <c r="C718" s="54">
        <v>82</v>
      </c>
      <c r="D718" s="53" t="s">
        <v>8</v>
      </c>
      <c r="E718" s="53" t="s">
        <v>8</v>
      </c>
    </row>
    <row r="719" spans="1:5" x14ac:dyDescent="0.25">
      <c r="A719" s="2">
        <v>44225</v>
      </c>
      <c r="B719" s="1" t="s">
        <v>318</v>
      </c>
      <c r="C719" s="54">
        <v>64</v>
      </c>
      <c r="D719" s="53" t="s">
        <v>27</v>
      </c>
      <c r="E719" s="53" t="s">
        <v>877</v>
      </c>
    </row>
    <row r="720" spans="1:5" x14ac:dyDescent="0.25">
      <c r="A720" s="2">
        <v>44226</v>
      </c>
      <c r="B720" s="1" t="s">
        <v>317</v>
      </c>
      <c r="C720" s="54">
        <v>81</v>
      </c>
      <c r="D720" s="53" t="s">
        <v>9</v>
      </c>
      <c r="E720" s="53" t="s">
        <v>9</v>
      </c>
    </row>
    <row r="721" spans="1:5" x14ac:dyDescent="0.25">
      <c r="A721" s="2">
        <v>44226</v>
      </c>
      <c r="B721" s="1" t="s">
        <v>317</v>
      </c>
      <c r="C721" s="54">
        <v>74</v>
      </c>
      <c r="D721" s="53" t="s">
        <v>11</v>
      </c>
      <c r="E721" s="53" t="s">
        <v>11</v>
      </c>
    </row>
    <row r="722" spans="1:5" x14ac:dyDescent="0.25">
      <c r="A722" s="2">
        <v>44226</v>
      </c>
      <c r="B722" s="1" t="s">
        <v>317</v>
      </c>
      <c r="C722" s="54">
        <v>81</v>
      </c>
      <c r="D722" s="53" t="s">
        <v>12</v>
      </c>
      <c r="E722" s="53" t="s">
        <v>12</v>
      </c>
    </row>
    <row r="723" spans="1:5" x14ac:dyDescent="0.25">
      <c r="A723" s="2">
        <v>44226</v>
      </c>
      <c r="B723" s="1" t="s">
        <v>318</v>
      </c>
      <c r="C723" s="54">
        <v>57</v>
      </c>
      <c r="D723" s="53" t="s">
        <v>8</v>
      </c>
      <c r="E723" s="53" t="s">
        <v>8</v>
      </c>
    </row>
    <row r="724" spans="1:5" x14ac:dyDescent="0.25">
      <c r="A724" s="2">
        <v>44226</v>
      </c>
      <c r="B724" s="1" t="s">
        <v>318</v>
      </c>
      <c r="C724" s="54">
        <v>97</v>
      </c>
      <c r="D724" s="53" t="s">
        <v>27</v>
      </c>
      <c r="E724" s="53" t="s">
        <v>956</v>
      </c>
    </row>
    <row r="725" spans="1:5" x14ac:dyDescent="0.25">
      <c r="A725" s="2">
        <v>44226</v>
      </c>
      <c r="B725" s="1" t="s">
        <v>318</v>
      </c>
      <c r="C725" s="54">
        <v>95</v>
      </c>
      <c r="D725" s="53" t="s">
        <v>27</v>
      </c>
      <c r="E725" s="53" t="s">
        <v>877</v>
      </c>
    </row>
    <row r="726" spans="1:5" x14ac:dyDescent="0.25">
      <c r="A726" s="2">
        <v>44226</v>
      </c>
      <c r="B726" s="1" t="s">
        <v>317</v>
      </c>
      <c r="C726" s="54">
        <v>69</v>
      </c>
      <c r="D726" s="53" t="s">
        <v>27</v>
      </c>
      <c r="E726" s="53" t="s">
        <v>956</v>
      </c>
    </row>
    <row r="727" spans="1:5" x14ac:dyDescent="0.25">
      <c r="A727" s="2">
        <v>44228</v>
      </c>
      <c r="B727" s="1" t="s">
        <v>317</v>
      </c>
      <c r="C727" s="54">
        <v>75</v>
      </c>
      <c r="D727" s="53" t="s">
        <v>14</v>
      </c>
      <c r="E727" s="53" t="s">
        <v>14</v>
      </c>
    </row>
    <row r="728" spans="1:5" x14ac:dyDescent="0.25">
      <c r="A728" s="2">
        <v>44228</v>
      </c>
      <c r="B728" s="1" t="s">
        <v>317</v>
      </c>
      <c r="C728" s="54">
        <v>83</v>
      </c>
      <c r="D728" s="53" t="s">
        <v>14</v>
      </c>
      <c r="E728" s="53" t="s">
        <v>14</v>
      </c>
    </row>
    <row r="729" spans="1:5" x14ac:dyDescent="0.25">
      <c r="A729" s="2">
        <v>44228</v>
      </c>
      <c r="B729" s="1" t="s">
        <v>317</v>
      </c>
      <c r="C729" s="54">
        <v>79</v>
      </c>
      <c r="D729" s="53" t="s">
        <v>14</v>
      </c>
      <c r="E729" s="53" t="s">
        <v>16</v>
      </c>
    </row>
    <row r="730" spans="1:5" x14ac:dyDescent="0.25">
      <c r="A730" s="2">
        <v>44228</v>
      </c>
      <c r="B730" s="1" t="s">
        <v>318</v>
      </c>
      <c r="C730" s="54">
        <v>76</v>
      </c>
      <c r="D730" s="53" t="s">
        <v>14</v>
      </c>
      <c r="E730" s="53" t="s">
        <v>14</v>
      </c>
    </row>
    <row r="731" spans="1:5" x14ac:dyDescent="0.25">
      <c r="A731" s="2">
        <v>44228</v>
      </c>
      <c r="B731" s="1" t="s">
        <v>317</v>
      </c>
      <c r="C731" s="54">
        <v>85</v>
      </c>
      <c r="D731" s="53" t="s">
        <v>8</v>
      </c>
      <c r="E731" s="53" t="s">
        <v>8</v>
      </c>
    </row>
    <row r="732" spans="1:5" x14ac:dyDescent="0.25">
      <c r="A732" s="2">
        <v>44228</v>
      </c>
      <c r="B732" s="1" t="s">
        <v>317</v>
      </c>
      <c r="C732" s="54">
        <v>77</v>
      </c>
      <c r="D732" s="53" t="s">
        <v>8</v>
      </c>
      <c r="E732" s="53" t="s">
        <v>8</v>
      </c>
    </row>
    <row r="733" spans="1:5" x14ac:dyDescent="0.25">
      <c r="A733" s="2">
        <v>44228</v>
      </c>
      <c r="B733" s="1" t="s">
        <v>317</v>
      </c>
      <c r="C733" s="54">
        <v>81</v>
      </c>
      <c r="D733" s="53" t="s">
        <v>49</v>
      </c>
      <c r="E733" s="53" t="s">
        <v>49</v>
      </c>
    </row>
    <row r="734" spans="1:5" x14ac:dyDescent="0.25">
      <c r="A734" s="2">
        <v>44228</v>
      </c>
      <c r="B734" s="1" t="s">
        <v>317</v>
      </c>
      <c r="C734" s="54">
        <v>73</v>
      </c>
      <c r="D734" s="53" t="s">
        <v>49</v>
      </c>
      <c r="E734" s="53" t="s">
        <v>49</v>
      </c>
    </row>
    <row r="735" spans="1:5" x14ac:dyDescent="0.25">
      <c r="A735" s="2">
        <v>44228</v>
      </c>
      <c r="B735" s="1" t="s">
        <v>317</v>
      </c>
      <c r="C735" s="54">
        <v>68</v>
      </c>
      <c r="D735" s="53" t="s">
        <v>51</v>
      </c>
      <c r="E735" s="53" t="s">
        <v>51</v>
      </c>
    </row>
    <row r="736" spans="1:5" x14ac:dyDescent="0.25">
      <c r="A736" s="2">
        <v>44228</v>
      </c>
      <c r="B736" s="1" t="s">
        <v>317</v>
      </c>
      <c r="C736" s="54">
        <v>73</v>
      </c>
      <c r="D736" s="53" t="s">
        <v>10</v>
      </c>
      <c r="E736" s="53" t="s">
        <v>10</v>
      </c>
    </row>
    <row r="737" spans="1:5" x14ac:dyDescent="0.25">
      <c r="A737" s="2">
        <v>44229</v>
      </c>
      <c r="B737" s="1" t="s">
        <v>318</v>
      </c>
      <c r="C737" s="54">
        <v>34</v>
      </c>
      <c r="D737" s="53" t="s">
        <v>8</v>
      </c>
      <c r="E737" s="53" t="s">
        <v>8</v>
      </c>
    </row>
    <row r="738" spans="1:5" x14ac:dyDescent="0.25">
      <c r="A738" s="2">
        <v>44229</v>
      </c>
      <c r="B738" s="1" t="s">
        <v>318</v>
      </c>
      <c r="C738" s="54">
        <v>73</v>
      </c>
      <c r="D738" s="53" t="s">
        <v>8</v>
      </c>
      <c r="E738" s="53" t="s">
        <v>205</v>
      </c>
    </row>
    <row r="739" spans="1:5" x14ac:dyDescent="0.25">
      <c r="A739" s="2">
        <v>44229</v>
      </c>
      <c r="B739" s="1" t="s">
        <v>317</v>
      </c>
      <c r="C739" s="54">
        <v>82</v>
      </c>
      <c r="D739" s="53" t="s">
        <v>8</v>
      </c>
      <c r="E739" s="53" t="s">
        <v>8</v>
      </c>
    </row>
    <row r="740" spans="1:5" x14ac:dyDescent="0.25">
      <c r="A740" s="2">
        <v>44229</v>
      </c>
      <c r="B740" s="1" t="s">
        <v>317</v>
      </c>
      <c r="C740" s="54">
        <v>65</v>
      </c>
      <c r="D740" s="53" t="s">
        <v>14</v>
      </c>
      <c r="E740" s="53" t="s">
        <v>14</v>
      </c>
    </row>
    <row r="741" spans="1:5" x14ac:dyDescent="0.25">
      <c r="A741" s="2">
        <v>44229</v>
      </c>
      <c r="B741" s="1" t="s">
        <v>317</v>
      </c>
      <c r="C741" s="54">
        <v>66</v>
      </c>
      <c r="D741" s="53" t="s">
        <v>27</v>
      </c>
      <c r="E741" s="53" t="s">
        <v>877</v>
      </c>
    </row>
    <row r="742" spans="1:5" x14ac:dyDescent="0.25">
      <c r="A742" s="2">
        <v>44230</v>
      </c>
      <c r="B742" s="1" t="s">
        <v>317</v>
      </c>
      <c r="C742" s="54">
        <v>55</v>
      </c>
      <c r="D742" s="53" t="s">
        <v>20</v>
      </c>
      <c r="E742" s="53" t="s">
        <v>20</v>
      </c>
    </row>
    <row r="743" spans="1:5" x14ac:dyDescent="0.25">
      <c r="A743" s="2">
        <v>44230</v>
      </c>
      <c r="B743" s="1" t="s">
        <v>317</v>
      </c>
      <c r="C743" s="54">
        <v>75</v>
      </c>
      <c r="D743" s="53" t="s">
        <v>20</v>
      </c>
      <c r="E743" s="53" t="s">
        <v>20</v>
      </c>
    </row>
    <row r="744" spans="1:5" x14ac:dyDescent="0.25">
      <c r="A744" s="2">
        <v>44230</v>
      </c>
      <c r="B744" s="1" t="s">
        <v>317</v>
      </c>
      <c r="C744" s="54">
        <v>75</v>
      </c>
      <c r="D744" s="53" t="s">
        <v>20</v>
      </c>
      <c r="E744" s="53" t="s">
        <v>20</v>
      </c>
    </row>
    <row r="745" spans="1:5" x14ac:dyDescent="0.25">
      <c r="A745" s="2">
        <v>44230</v>
      </c>
      <c r="B745" s="1" t="s">
        <v>318</v>
      </c>
      <c r="C745" s="54">
        <v>71</v>
      </c>
      <c r="D745" s="53" t="s">
        <v>20</v>
      </c>
      <c r="E745" s="53" t="s">
        <v>20</v>
      </c>
    </row>
    <row r="746" spans="1:5" x14ac:dyDescent="0.25">
      <c r="A746" s="2">
        <v>44230</v>
      </c>
      <c r="B746" s="1" t="s">
        <v>318</v>
      </c>
      <c r="C746" s="54">
        <v>79</v>
      </c>
      <c r="D746" s="53" t="s">
        <v>7</v>
      </c>
      <c r="E746" s="53" t="s">
        <v>7</v>
      </c>
    </row>
    <row r="747" spans="1:5" x14ac:dyDescent="0.25">
      <c r="A747" s="2">
        <v>44230</v>
      </c>
      <c r="B747" s="1" t="s">
        <v>318</v>
      </c>
      <c r="C747" s="54">
        <v>85</v>
      </c>
      <c r="D747" s="53" t="s">
        <v>9</v>
      </c>
      <c r="E747" s="53" t="s">
        <v>9</v>
      </c>
    </row>
    <row r="748" spans="1:5" x14ac:dyDescent="0.25">
      <c r="A748" s="2">
        <v>44230</v>
      </c>
      <c r="B748" s="1" t="s">
        <v>318</v>
      </c>
      <c r="C748" s="54">
        <v>70</v>
      </c>
      <c r="D748" s="53" t="s">
        <v>9</v>
      </c>
      <c r="E748" s="53" t="s">
        <v>9</v>
      </c>
    </row>
    <row r="749" spans="1:5" x14ac:dyDescent="0.25">
      <c r="A749" s="2">
        <v>44230</v>
      </c>
      <c r="B749" s="1" t="s">
        <v>317</v>
      </c>
      <c r="C749" s="54">
        <v>85</v>
      </c>
      <c r="D749" s="53" t="s">
        <v>8</v>
      </c>
      <c r="E749" s="53" t="s">
        <v>8</v>
      </c>
    </row>
    <row r="750" spans="1:5" x14ac:dyDescent="0.25">
      <c r="A750" s="2">
        <v>44230</v>
      </c>
      <c r="B750" s="1" t="s">
        <v>317</v>
      </c>
      <c r="C750" s="54">
        <v>65</v>
      </c>
      <c r="D750" s="53" t="s">
        <v>27</v>
      </c>
      <c r="E750" s="53" t="s">
        <v>877</v>
      </c>
    </row>
    <row r="751" spans="1:5" x14ac:dyDescent="0.25">
      <c r="A751" s="2">
        <v>44230</v>
      </c>
      <c r="B751" s="1" t="s">
        <v>318</v>
      </c>
      <c r="C751" s="54">
        <v>60</v>
      </c>
      <c r="D751" s="53" t="s">
        <v>27</v>
      </c>
      <c r="E751" s="53" t="s">
        <v>877</v>
      </c>
    </row>
    <row r="752" spans="1:5" x14ac:dyDescent="0.25">
      <c r="A752" s="2">
        <v>44230</v>
      </c>
      <c r="B752" s="1" t="s">
        <v>317</v>
      </c>
      <c r="C752" s="54">
        <v>85</v>
      </c>
      <c r="D752" s="53" t="s">
        <v>51</v>
      </c>
      <c r="E752" s="53" t="s">
        <v>51</v>
      </c>
    </row>
    <row r="753" spans="1:5" x14ac:dyDescent="0.25">
      <c r="A753" s="2">
        <v>44230</v>
      </c>
      <c r="B753" s="1" t="s">
        <v>317</v>
      </c>
      <c r="C753" s="54">
        <v>73</v>
      </c>
      <c r="D753" s="53" t="s">
        <v>51</v>
      </c>
      <c r="E753" s="53" t="s">
        <v>51</v>
      </c>
    </row>
    <row r="754" spans="1:5" x14ac:dyDescent="0.25">
      <c r="A754" s="2">
        <v>44231</v>
      </c>
      <c r="B754" s="1" t="s">
        <v>318</v>
      </c>
      <c r="C754" s="54">
        <v>93</v>
      </c>
      <c r="D754" s="53" t="s">
        <v>8</v>
      </c>
      <c r="E754" s="53" t="s">
        <v>8</v>
      </c>
    </row>
    <row r="755" spans="1:5" x14ac:dyDescent="0.25">
      <c r="A755" s="2">
        <v>44231</v>
      </c>
      <c r="B755" s="1" t="s">
        <v>318</v>
      </c>
      <c r="C755" s="54">
        <v>65</v>
      </c>
      <c r="D755" s="53" t="s">
        <v>20</v>
      </c>
      <c r="E755" s="53" t="s">
        <v>20</v>
      </c>
    </row>
    <row r="756" spans="1:5" x14ac:dyDescent="0.25">
      <c r="A756" s="2">
        <v>44231</v>
      </c>
      <c r="B756" s="1" t="s">
        <v>318</v>
      </c>
      <c r="C756" s="54">
        <v>68</v>
      </c>
      <c r="D756" s="53" t="s">
        <v>8</v>
      </c>
      <c r="E756" s="53" t="s">
        <v>205</v>
      </c>
    </row>
    <row r="757" spans="1:5" x14ac:dyDescent="0.25">
      <c r="A757" s="2">
        <v>44231</v>
      </c>
      <c r="B757" s="1" t="s">
        <v>317</v>
      </c>
      <c r="C757" s="54">
        <v>71</v>
      </c>
      <c r="D757" s="53" t="s">
        <v>11</v>
      </c>
      <c r="E757" s="53" t="s">
        <v>11</v>
      </c>
    </row>
    <row r="758" spans="1:5" s="23" customFormat="1" x14ac:dyDescent="0.25">
      <c r="A758" s="2">
        <v>44232</v>
      </c>
      <c r="B758" s="1" t="s">
        <v>318</v>
      </c>
      <c r="C758" s="54">
        <v>64</v>
      </c>
      <c r="D758" s="53" t="s">
        <v>20</v>
      </c>
      <c r="E758" s="53" t="s">
        <v>20</v>
      </c>
    </row>
    <row r="759" spans="1:5" s="23" customFormat="1" x14ac:dyDescent="0.25">
      <c r="A759" s="2">
        <v>44232</v>
      </c>
      <c r="B759" s="1" t="s">
        <v>318</v>
      </c>
      <c r="C759" s="54">
        <v>66</v>
      </c>
      <c r="D759" s="53" t="s">
        <v>20</v>
      </c>
      <c r="E759" s="53" t="s">
        <v>20</v>
      </c>
    </row>
    <row r="760" spans="1:5" s="23" customFormat="1" x14ac:dyDescent="0.25">
      <c r="A760" s="2">
        <v>44232</v>
      </c>
      <c r="B760" s="1" t="s">
        <v>318</v>
      </c>
      <c r="C760" s="54">
        <v>70</v>
      </c>
      <c r="D760" s="53" t="s">
        <v>20</v>
      </c>
      <c r="E760" s="53" t="s">
        <v>20</v>
      </c>
    </row>
    <row r="761" spans="1:5" s="23" customFormat="1" x14ac:dyDescent="0.25">
      <c r="A761" s="2">
        <v>44232</v>
      </c>
      <c r="B761" s="1" t="s">
        <v>318</v>
      </c>
      <c r="C761" s="54">
        <v>72</v>
      </c>
      <c r="D761" s="53" t="s">
        <v>20</v>
      </c>
      <c r="E761" s="53" t="s">
        <v>20</v>
      </c>
    </row>
    <row r="762" spans="1:5" s="23" customFormat="1" x14ac:dyDescent="0.25">
      <c r="A762" s="2">
        <v>44232</v>
      </c>
      <c r="B762" s="1" t="s">
        <v>317</v>
      </c>
      <c r="C762" s="54">
        <v>51</v>
      </c>
      <c r="D762" s="53" t="s">
        <v>20</v>
      </c>
      <c r="E762" s="53" t="s">
        <v>20</v>
      </c>
    </row>
    <row r="763" spans="1:5" s="23" customFormat="1" x14ac:dyDescent="0.25">
      <c r="A763" s="2">
        <v>44232</v>
      </c>
      <c r="B763" s="1" t="s">
        <v>318</v>
      </c>
      <c r="C763" s="54">
        <v>72</v>
      </c>
      <c r="D763" s="53" t="s">
        <v>11</v>
      </c>
      <c r="E763" s="53" t="s">
        <v>11</v>
      </c>
    </row>
    <row r="764" spans="1:5" s="23" customFormat="1" x14ac:dyDescent="0.25">
      <c r="A764" s="2">
        <v>44232</v>
      </c>
      <c r="B764" s="1" t="s">
        <v>318</v>
      </c>
      <c r="C764" s="54">
        <v>56</v>
      </c>
      <c r="D764" s="53" t="s">
        <v>8</v>
      </c>
      <c r="E764" s="53" t="s">
        <v>59</v>
      </c>
    </row>
    <row r="765" spans="1:5" s="23" customFormat="1" x14ac:dyDescent="0.25">
      <c r="A765" s="2">
        <v>44232</v>
      </c>
      <c r="B765" s="1" t="s">
        <v>318</v>
      </c>
      <c r="C765" s="54">
        <v>67</v>
      </c>
      <c r="D765" s="53" t="s">
        <v>8</v>
      </c>
      <c r="E765" s="53" t="s">
        <v>31</v>
      </c>
    </row>
    <row r="766" spans="1:5" s="23" customFormat="1" x14ac:dyDescent="0.25">
      <c r="A766" s="2">
        <v>44232</v>
      </c>
      <c r="B766" s="1" t="s">
        <v>318</v>
      </c>
      <c r="C766" s="54">
        <v>77</v>
      </c>
      <c r="D766" s="53" t="s">
        <v>8</v>
      </c>
      <c r="E766" s="53" t="s">
        <v>8</v>
      </c>
    </row>
    <row r="767" spans="1:5" s="23" customFormat="1" x14ac:dyDescent="0.25">
      <c r="A767" s="2">
        <v>44232</v>
      </c>
      <c r="B767" s="1" t="s">
        <v>317</v>
      </c>
      <c r="C767" s="54">
        <v>66</v>
      </c>
      <c r="D767" s="53" t="s">
        <v>8</v>
      </c>
      <c r="E767" s="53" t="s">
        <v>8</v>
      </c>
    </row>
    <row r="768" spans="1:5" s="23" customFormat="1" x14ac:dyDescent="0.25">
      <c r="A768" s="2">
        <v>44232</v>
      </c>
      <c r="B768" s="1" t="s">
        <v>317</v>
      </c>
      <c r="C768" s="54">
        <v>80</v>
      </c>
      <c r="D768" s="53" t="s">
        <v>27</v>
      </c>
      <c r="E768" s="53" t="s">
        <v>877</v>
      </c>
    </row>
    <row r="769" spans="1:5" x14ac:dyDescent="0.25">
      <c r="A769" s="2">
        <v>44233</v>
      </c>
      <c r="B769" s="1" t="s">
        <v>318</v>
      </c>
      <c r="C769" s="54">
        <v>43</v>
      </c>
      <c r="D769" s="53" t="s">
        <v>20</v>
      </c>
      <c r="E769" s="53" t="s">
        <v>20</v>
      </c>
    </row>
    <row r="770" spans="1:5" x14ac:dyDescent="0.25">
      <c r="A770" s="2">
        <v>44233</v>
      </c>
      <c r="B770" s="1" t="s">
        <v>318</v>
      </c>
      <c r="C770" s="54">
        <v>66</v>
      </c>
      <c r="D770" s="53" t="s">
        <v>8</v>
      </c>
      <c r="E770" s="53" t="s">
        <v>8</v>
      </c>
    </row>
    <row r="771" spans="1:5" x14ac:dyDescent="0.25">
      <c r="A771" s="2">
        <v>44235</v>
      </c>
      <c r="B771" s="1" t="s">
        <v>318</v>
      </c>
      <c r="C771" s="54">
        <v>79</v>
      </c>
      <c r="D771" s="53" t="s">
        <v>8</v>
      </c>
      <c r="E771" s="53" t="s">
        <v>230</v>
      </c>
    </row>
    <row r="772" spans="1:5" x14ac:dyDescent="0.25">
      <c r="A772" s="2">
        <v>44235</v>
      </c>
      <c r="B772" s="1" t="s">
        <v>318</v>
      </c>
      <c r="C772" s="54">
        <v>66</v>
      </c>
      <c r="D772" s="53" t="s">
        <v>20</v>
      </c>
      <c r="E772" s="53" t="s">
        <v>20</v>
      </c>
    </row>
    <row r="773" spans="1:5" x14ac:dyDescent="0.25">
      <c r="A773" s="2">
        <v>44235</v>
      </c>
      <c r="B773" s="1" t="s">
        <v>317</v>
      </c>
      <c r="C773" s="54">
        <v>73</v>
      </c>
      <c r="D773" s="53" t="s">
        <v>20</v>
      </c>
      <c r="E773" s="53" t="s">
        <v>20</v>
      </c>
    </row>
  </sheetData>
  <autoFilter ref="A1:F626" xr:uid="{94C6B5E4-C3B1-465F-B917-B19A105919DE}"/>
  <sortState xmlns:xlrd2="http://schemas.microsoft.com/office/spreadsheetml/2017/richdata2" ref="A758:E768">
    <sortCondition ref="D758:D7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269"/>
  <sheetViews>
    <sheetView topLeftCell="A247" workbookViewId="0">
      <selection activeCell="B266" sqref="B253:B266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21">
        <v>43903</v>
      </c>
      <c r="B2">
        <v>1</v>
      </c>
    </row>
    <row r="3" spans="1:2" x14ac:dyDescent="0.25">
      <c r="A3" s="321">
        <v>43907</v>
      </c>
      <c r="B3">
        <v>1</v>
      </c>
    </row>
    <row r="4" spans="1:2" x14ac:dyDescent="0.25">
      <c r="A4" s="321">
        <v>43910</v>
      </c>
      <c r="B4">
        <v>2</v>
      </c>
    </row>
    <row r="5" spans="1:2" x14ac:dyDescent="0.25">
      <c r="A5" s="321">
        <v>43915</v>
      </c>
      <c r="B5">
        <v>2</v>
      </c>
    </row>
    <row r="6" spans="1:2" x14ac:dyDescent="0.25">
      <c r="A6" s="321">
        <v>43916</v>
      </c>
      <c r="B6">
        <v>3</v>
      </c>
    </row>
    <row r="7" spans="1:2" x14ac:dyDescent="0.25">
      <c r="A7" s="321">
        <v>43920</v>
      </c>
      <c r="B7">
        <v>2</v>
      </c>
    </row>
    <row r="8" spans="1:2" x14ac:dyDescent="0.25">
      <c r="A8" s="321">
        <v>43923</v>
      </c>
      <c r="B8">
        <v>2</v>
      </c>
    </row>
    <row r="9" spans="1:2" x14ac:dyDescent="0.25">
      <c r="A9" s="321">
        <v>43924</v>
      </c>
      <c r="B9">
        <v>2</v>
      </c>
    </row>
    <row r="10" spans="1:2" x14ac:dyDescent="0.25">
      <c r="A10" s="321">
        <v>43926</v>
      </c>
      <c r="B10">
        <v>1</v>
      </c>
    </row>
    <row r="11" spans="1:2" x14ac:dyDescent="0.25">
      <c r="A11" s="321">
        <v>43929</v>
      </c>
      <c r="B11">
        <v>1</v>
      </c>
    </row>
    <row r="12" spans="1:2" x14ac:dyDescent="0.25">
      <c r="A12" s="321">
        <v>43930</v>
      </c>
      <c r="B12">
        <v>1</v>
      </c>
    </row>
    <row r="13" spans="1:2" x14ac:dyDescent="0.25">
      <c r="A13" s="321">
        <v>43936</v>
      </c>
      <c r="B13">
        <v>1</v>
      </c>
    </row>
    <row r="14" spans="1:2" x14ac:dyDescent="0.25">
      <c r="A14" s="321">
        <v>43948</v>
      </c>
      <c r="B14">
        <v>1</v>
      </c>
    </row>
    <row r="15" spans="1:2" x14ac:dyDescent="0.25">
      <c r="A15" s="321">
        <v>43951</v>
      </c>
      <c r="B15">
        <v>2</v>
      </c>
    </row>
    <row r="16" spans="1:2" x14ac:dyDescent="0.25">
      <c r="A16" s="321">
        <v>43953</v>
      </c>
      <c r="B16">
        <v>2</v>
      </c>
    </row>
    <row r="17" spans="1:2" x14ac:dyDescent="0.25">
      <c r="A17" s="321">
        <v>43956</v>
      </c>
      <c r="B17">
        <v>2</v>
      </c>
    </row>
    <row r="18" spans="1:2" x14ac:dyDescent="0.25">
      <c r="A18" s="321">
        <v>43963</v>
      </c>
      <c r="B18">
        <v>1</v>
      </c>
    </row>
    <row r="19" spans="1:2" x14ac:dyDescent="0.25">
      <c r="A19" s="321">
        <v>43979</v>
      </c>
      <c r="B19">
        <v>1</v>
      </c>
    </row>
    <row r="20" spans="1:2" x14ac:dyDescent="0.25">
      <c r="A20" s="321">
        <v>43981</v>
      </c>
      <c r="B20">
        <v>2</v>
      </c>
    </row>
    <row r="21" spans="1:2" x14ac:dyDescent="0.25">
      <c r="A21" s="321">
        <v>43983</v>
      </c>
      <c r="B21">
        <v>2</v>
      </c>
    </row>
    <row r="22" spans="1:2" x14ac:dyDescent="0.25">
      <c r="A22" s="321">
        <v>43985</v>
      </c>
      <c r="B22">
        <v>2</v>
      </c>
    </row>
    <row r="23" spans="1:2" x14ac:dyDescent="0.25">
      <c r="A23" s="321">
        <v>43986</v>
      </c>
      <c r="B23">
        <v>4</v>
      </c>
    </row>
    <row r="24" spans="1:2" x14ac:dyDescent="0.25">
      <c r="A24" s="321">
        <v>43987</v>
      </c>
      <c r="B24">
        <v>7</v>
      </c>
    </row>
    <row r="25" spans="1:2" x14ac:dyDescent="0.25">
      <c r="A25" s="321">
        <v>43988</v>
      </c>
      <c r="B25">
        <v>5</v>
      </c>
    </row>
    <row r="26" spans="1:2" x14ac:dyDescent="0.25">
      <c r="A26" s="321">
        <v>43989</v>
      </c>
      <c r="B26">
        <v>2</v>
      </c>
    </row>
    <row r="27" spans="1:2" x14ac:dyDescent="0.25">
      <c r="A27" s="321">
        <v>43990</v>
      </c>
      <c r="B27">
        <v>2</v>
      </c>
    </row>
    <row r="28" spans="1:2" x14ac:dyDescent="0.25">
      <c r="A28" s="321">
        <v>43991</v>
      </c>
      <c r="B28">
        <v>3</v>
      </c>
    </row>
    <row r="29" spans="1:2" x14ac:dyDescent="0.25">
      <c r="A29" s="321">
        <v>43992</v>
      </c>
      <c r="B29">
        <v>6</v>
      </c>
    </row>
    <row r="30" spans="1:2" x14ac:dyDescent="0.25">
      <c r="A30" s="321">
        <v>43993</v>
      </c>
      <c r="B30">
        <v>8</v>
      </c>
    </row>
    <row r="31" spans="1:2" x14ac:dyDescent="0.25">
      <c r="A31" s="321">
        <v>43994</v>
      </c>
      <c r="B31">
        <v>3</v>
      </c>
    </row>
    <row r="32" spans="1:2" x14ac:dyDescent="0.25">
      <c r="A32" s="321">
        <v>43995</v>
      </c>
      <c r="B32">
        <v>18</v>
      </c>
    </row>
    <row r="33" spans="1:2" x14ac:dyDescent="0.25">
      <c r="A33" s="321">
        <v>43996</v>
      </c>
      <c r="B33">
        <v>1</v>
      </c>
    </row>
    <row r="34" spans="1:2" x14ac:dyDescent="0.25">
      <c r="A34" s="321">
        <v>43998</v>
      </c>
      <c r="B34">
        <v>14</v>
      </c>
    </row>
    <row r="35" spans="1:2" x14ac:dyDescent="0.25">
      <c r="A35" s="321">
        <v>43999</v>
      </c>
      <c r="B35">
        <v>5</v>
      </c>
    </row>
    <row r="36" spans="1:2" x14ac:dyDescent="0.25">
      <c r="A36" s="321">
        <v>44000</v>
      </c>
      <c r="B36">
        <v>3</v>
      </c>
    </row>
    <row r="37" spans="1:2" x14ac:dyDescent="0.25">
      <c r="A37" s="321">
        <v>44001</v>
      </c>
      <c r="B37">
        <v>3</v>
      </c>
    </row>
    <row r="38" spans="1:2" x14ac:dyDescent="0.25">
      <c r="A38" s="321">
        <v>44002</v>
      </c>
      <c r="B38">
        <v>17</v>
      </c>
    </row>
    <row r="39" spans="1:2" x14ac:dyDescent="0.25">
      <c r="A39" s="321">
        <v>44003</v>
      </c>
      <c r="B39">
        <v>9</v>
      </c>
    </row>
    <row r="40" spans="1:2" x14ac:dyDescent="0.25">
      <c r="A40" s="321">
        <v>44004</v>
      </c>
      <c r="B40">
        <v>14</v>
      </c>
    </row>
    <row r="41" spans="1:2" x14ac:dyDescent="0.25">
      <c r="A41" s="321">
        <v>44005</v>
      </c>
      <c r="B41">
        <v>16</v>
      </c>
    </row>
    <row r="42" spans="1:2" x14ac:dyDescent="0.25">
      <c r="A42" s="321">
        <v>44006</v>
      </c>
      <c r="B42">
        <v>19</v>
      </c>
    </row>
    <row r="43" spans="1:2" x14ac:dyDescent="0.25">
      <c r="A43" s="321">
        <v>44007</v>
      </c>
      <c r="B43">
        <v>16</v>
      </c>
    </row>
    <row r="44" spans="1:2" x14ac:dyDescent="0.25">
      <c r="A44" s="321">
        <v>44008</v>
      </c>
      <c r="B44">
        <v>20</v>
      </c>
    </row>
    <row r="45" spans="1:2" x14ac:dyDescent="0.25">
      <c r="A45" s="321">
        <v>44009</v>
      </c>
      <c r="B45">
        <v>10</v>
      </c>
    </row>
    <row r="46" spans="1:2" x14ac:dyDescent="0.25">
      <c r="A46" s="321">
        <v>44010</v>
      </c>
      <c r="B46">
        <v>25</v>
      </c>
    </row>
    <row r="47" spans="1:2" x14ac:dyDescent="0.25">
      <c r="A47" s="321">
        <v>44011</v>
      </c>
      <c r="B47">
        <v>7</v>
      </c>
    </row>
    <row r="48" spans="1:2" x14ac:dyDescent="0.25">
      <c r="A48" s="321">
        <v>44012</v>
      </c>
      <c r="B48">
        <v>7</v>
      </c>
    </row>
    <row r="49" spans="1:2" x14ac:dyDescent="0.25">
      <c r="A49" s="321">
        <v>44013</v>
      </c>
      <c r="B49">
        <v>10</v>
      </c>
    </row>
    <row r="50" spans="1:2" x14ac:dyDescent="0.25">
      <c r="A50" s="321">
        <v>44014</v>
      </c>
      <c r="B50">
        <v>17</v>
      </c>
    </row>
    <row r="51" spans="1:2" x14ac:dyDescent="0.25">
      <c r="A51" s="321">
        <v>44015</v>
      </c>
      <c r="B51">
        <v>9</v>
      </c>
    </row>
    <row r="52" spans="1:2" x14ac:dyDescent="0.25">
      <c r="A52" s="321">
        <v>44016</v>
      </c>
      <c r="B52">
        <v>6</v>
      </c>
    </row>
    <row r="53" spans="1:2" x14ac:dyDescent="0.25">
      <c r="A53" s="321">
        <v>44017</v>
      </c>
      <c r="B53">
        <v>6</v>
      </c>
    </row>
    <row r="54" spans="1:2" x14ac:dyDescent="0.25">
      <c r="A54" s="321">
        <v>44018</v>
      </c>
      <c r="B54">
        <v>5</v>
      </c>
    </row>
    <row r="55" spans="1:2" x14ac:dyDescent="0.25">
      <c r="A55" s="321">
        <v>44019</v>
      </c>
      <c r="B55">
        <v>8</v>
      </c>
    </row>
    <row r="56" spans="1:2" x14ac:dyDescent="0.25">
      <c r="A56" s="321">
        <v>44020</v>
      </c>
      <c r="B56">
        <v>10</v>
      </c>
    </row>
    <row r="57" spans="1:2" x14ac:dyDescent="0.25">
      <c r="A57" s="321">
        <v>44021</v>
      </c>
      <c r="B57">
        <v>20</v>
      </c>
    </row>
    <row r="58" spans="1:2" x14ac:dyDescent="0.25">
      <c r="A58" s="321">
        <v>44022</v>
      </c>
      <c r="B58">
        <v>20</v>
      </c>
    </row>
    <row r="59" spans="1:2" x14ac:dyDescent="0.25">
      <c r="A59" s="321">
        <v>44023</v>
      </c>
      <c r="B59">
        <v>30</v>
      </c>
    </row>
    <row r="60" spans="1:2" x14ac:dyDescent="0.25">
      <c r="A60" s="321">
        <v>44024</v>
      </c>
      <c r="B60">
        <v>57</v>
      </c>
    </row>
    <row r="61" spans="1:2" x14ac:dyDescent="0.25">
      <c r="A61" s="321">
        <v>44025</v>
      </c>
      <c r="B61">
        <v>43</v>
      </c>
    </row>
    <row r="62" spans="1:2" x14ac:dyDescent="0.25">
      <c r="A62" s="321">
        <v>44026</v>
      </c>
      <c r="B62">
        <v>20</v>
      </c>
    </row>
    <row r="63" spans="1:2" x14ac:dyDescent="0.25">
      <c r="A63" s="321">
        <v>44027</v>
      </c>
      <c r="B63">
        <v>10</v>
      </c>
    </row>
    <row r="64" spans="1:2" x14ac:dyDescent="0.25">
      <c r="A64" s="321">
        <v>44028</v>
      </c>
      <c r="B64">
        <v>12</v>
      </c>
    </row>
    <row r="65" spans="1:2" x14ac:dyDescent="0.25">
      <c r="A65" s="321">
        <v>44029</v>
      </c>
      <c r="B65">
        <v>24</v>
      </c>
    </row>
    <row r="66" spans="1:2" x14ac:dyDescent="0.25">
      <c r="A66" s="321">
        <v>44030</v>
      </c>
      <c r="B66">
        <v>14</v>
      </c>
    </row>
    <row r="67" spans="1:2" x14ac:dyDescent="0.25">
      <c r="A67" s="321">
        <v>44031</v>
      </c>
      <c r="B67">
        <v>13</v>
      </c>
    </row>
    <row r="68" spans="1:2" x14ac:dyDescent="0.25">
      <c r="A68" s="321">
        <v>44032</v>
      </c>
      <c r="B68">
        <v>18</v>
      </c>
    </row>
    <row r="69" spans="1:2" x14ac:dyDescent="0.25">
      <c r="A69" s="321">
        <v>44033</v>
      </c>
      <c r="B69">
        <v>10</v>
      </c>
    </row>
    <row r="70" spans="1:2" x14ac:dyDescent="0.25">
      <c r="A70" s="321">
        <v>44034</v>
      </c>
      <c r="B70">
        <v>24</v>
      </c>
    </row>
    <row r="71" spans="1:2" x14ac:dyDescent="0.25">
      <c r="A71" s="321">
        <v>44035</v>
      </c>
      <c r="B71">
        <v>18</v>
      </c>
    </row>
    <row r="72" spans="1:2" x14ac:dyDescent="0.25">
      <c r="A72" s="321">
        <v>44036</v>
      </c>
      <c r="B72">
        <v>21</v>
      </c>
    </row>
    <row r="73" spans="1:2" x14ac:dyDescent="0.25">
      <c r="A73" s="321">
        <v>44037</v>
      </c>
      <c r="B73">
        <v>17</v>
      </c>
    </row>
    <row r="74" spans="1:2" x14ac:dyDescent="0.25">
      <c r="A74" s="321">
        <v>44038</v>
      </c>
      <c r="B74">
        <v>19</v>
      </c>
    </row>
    <row r="75" spans="1:2" x14ac:dyDescent="0.25">
      <c r="A75" s="321">
        <v>44039</v>
      </c>
      <c r="B75">
        <v>3</v>
      </c>
    </row>
    <row r="76" spans="1:2" x14ac:dyDescent="0.25">
      <c r="A76" s="321">
        <v>44040</v>
      </c>
      <c r="B76">
        <v>7</v>
      </c>
    </row>
    <row r="77" spans="1:2" x14ac:dyDescent="0.25">
      <c r="A77" s="321">
        <v>44041</v>
      </c>
      <c r="B77">
        <v>13</v>
      </c>
    </row>
    <row r="78" spans="1:2" x14ac:dyDescent="0.25">
      <c r="A78" s="321">
        <v>44042</v>
      </c>
      <c r="B78">
        <v>21</v>
      </c>
    </row>
    <row r="79" spans="1:2" x14ac:dyDescent="0.25">
      <c r="A79" s="321">
        <v>44043</v>
      </c>
      <c r="B79">
        <v>9</v>
      </c>
    </row>
    <row r="80" spans="1:2" x14ac:dyDescent="0.25">
      <c r="A80" s="321">
        <v>44044</v>
      </c>
      <c r="B80">
        <v>15</v>
      </c>
    </row>
    <row r="81" spans="1:2" x14ac:dyDescent="0.25">
      <c r="A81" s="321">
        <v>44045</v>
      </c>
      <c r="B81">
        <v>21</v>
      </c>
    </row>
    <row r="82" spans="1:2" x14ac:dyDescent="0.25">
      <c r="A82" s="321">
        <v>44046</v>
      </c>
      <c r="B82">
        <v>27</v>
      </c>
    </row>
    <row r="83" spans="1:2" x14ac:dyDescent="0.25">
      <c r="A83" s="321">
        <v>44047</v>
      </c>
      <c r="B83">
        <v>20</v>
      </c>
    </row>
    <row r="84" spans="1:2" x14ac:dyDescent="0.25">
      <c r="A84" s="321">
        <v>44048</v>
      </c>
      <c r="B84">
        <v>20</v>
      </c>
    </row>
    <row r="85" spans="1:2" x14ac:dyDescent="0.25">
      <c r="A85" s="321">
        <v>44049</v>
      </c>
      <c r="B85">
        <v>64</v>
      </c>
    </row>
    <row r="86" spans="1:2" x14ac:dyDescent="0.25">
      <c r="A86" s="321">
        <v>44050</v>
      </c>
      <c r="B86">
        <v>63</v>
      </c>
    </row>
    <row r="87" spans="1:2" x14ac:dyDescent="0.25">
      <c r="A87" s="321">
        <v>44051</v>
      </c>
      <c r="B87">
        <v>36</v>
      </c>
    </row>
    <row r="88" spans="1:2" x14ac:dyDescent="0.25">
      <c r="A88" s="321">
        <v>44052</v>
      </c>
      <c r="B88">
        <v>48</v>
      </c>
    </row>
    <row r="89" spans="1:2" x14ac:dyDescent="0.25">
      <c r="A89" s="321">
        <v>44053</v>
      </c>
      <c r="B89">
        <v>67</v>
      </c>
    </row>
    <row r="90" spans="1:2" x14ac:dyDescent="0.25">
      <c r="A90" s="321">
        <v>44054</v>
      </c>
      <c r="B90">
        <v>35</v>
      </c>
    </row>
    <row r="91" spans="1:2" x14ac:dyDescent="0.25">
      <c r="A91" s="321">
        <v>44055</v>
      </c>
      <c r="B91">
        <v>60</v>
      </c>
    </row>
    <row r="92" spans="1:2" x14ac:dyDescent="0.25">
      <c r="A92" s="321">
        <v>44056</v>
      </c>
      <c r="B92">
        <v>46</v>
      </c>
    </row>
    <row r="93" spans="1:2" x14ac:dyDescent="0.25">
      <c r="A93" s="321">
        <v>44057</v>
      </c>
      <c r="B93">
        <v>101</v>
      </c>
    </row>
    <row r="94" spans="1:2" x14ac:dyDescent="0.25">
      <c r="A94" s="321">
        <v>44058</v>
      </c>
      <c r="B94">
        <v>98</v>
      </c>
    </row>
    <row r="95" spans="1:2" x14ac:dyDescent="0.25">
      <c r="A95" s="321">
        <v>44059</v>
      </c>
      <c r="B95">
        <v>83</v>
      </c>
    </row>
    <row r="96" spans="1:2" x14ac:dyDescent="0.25">
      <c r="A96" s="321">
        <v>44060</v>
      </c>
      <c r="B96">
        <v>51</v>
      </c>
    </row>
    <row r="97" spans="1:2" x14ac:dyDescent="0.25">
      <c r="A97" s="321">
        <v>44061</v>
      </c>
      <c r="B97">
        <v>63</v>
      </c>
    </row>
    <row r="98" spans="1:2" x14ac:dyDescent="0.25">
      <c r="A98" s="321">
        <v>44062</v>
      </c>
      <c r="B98">
        <v>45</v>
      </c>
    </row>
    <row r="99" spans="1:2" x14ac:dyDescent="0.25">
      <c r="A99" s="321">
        <v>44063</v>
      </c>
      <c r="B99">
        <v>41</v>
      </c>
    </row>
    <row r="100" spans="1:2" x14ac:dyDescent="0.25">
      <c r="A100" s="321">
        <v>44064</v>
      </c>
      <c r="B100">
        <v>128</v>
      </c>
    </row>
    <row r="101" spans="1:2" x14ac:dyDescent="0.25">
      <c r="A101" s="321">
        <v>44065</v>
      </c>
      <c r="B101">
        <v>131</v>
      </c>
    </row>
    <row r="102" spans="1:2" x14ac:dyDescent="0.25">
      <c r="A102" s="321">
        <v>44066</v>
      </c>
      <c r="B102">
        <v>136</v>
      </c>
    </row>
    <row r="103" spans="1:2" x14ac:dyDescent="0.25">
      <c r="A103" s="321">
        <v>44067</v>
      </c>
      <c r="B103">
        <v>118</v>
      </c>
    </row>
    <row r="104" spans="1:2" x14ac:dyDescent="0.25">
      <c r="A104" s="321">
        <v>44068</v>
      </c>
      <c r="B104">
        <v>115</v>
      </c>
    </row>
    <row r="105" spans="1:2" x14ac:dyDescent="0.25">
      <c r="A105" s="321">
        <v>44069</v>
      </c>
      <c r="B105">
        <v>97</v>
      </c>
    </row>
    <row r="106" spans="1:2" x14ac:dyDescent="0.25">
      <c r="A106" s="321">
        <v>44070</v>
      </c>
      <c r="B106">
        <v>167</v>
      </c>
    </row>
    <row r="107" spans="1:2" x14ac:dyDescent="0.25">
      <c r="A107" s="321">
        <v>44071</v>
      </c>
      <c r="B107">
        <v>118</v>
      </c>
    </row>
    <row r="108" spans="1:2" x14ac:dyDescent="0.25">
      <c r="A108" s="321">
        <v>44072</v>
      </c>
      <c r="B108">
        <v>160</v>
      </c>
    </row>
    <row r="109" spans="1:2" x14ac:dyDescent="0.25">
      <c r="A109" s="321">
        <v>44073</v>
      </c>
      <c r="B109">
        <v>119</v>
      </c>
    </row>
    <row r="110" spans="1:2" x14ac:dyDescent="0.25">
      <c r="A110" s="321">
        <v>44074</v>
      </c>
      <c r="B110">
        <v>192</v>
      </c>
    </row>
    <row r="111" spans="1:2" x14ac:dyDescent="0.25">
      <c r="A111" s="321">
        <v>44075</v>
      </c>
      <c r="B111">
        <v>262</v>
      </c>
    </row>
    <row r="112" spans="1:2" x14ac:dyDescent="0.25">
      <c r="A112" s="321">
        <v>44076</v>
      </c>
      <c r="B112">
        <v>223</v>
      </c>
    </row>
    <row r="113" spans="1:2" x14ac:dyDescent="0.25">
      <c r="A113" s="321">
        <v>44077</v>
      </c>
      <c r="B113">
        <v>125</v>
      </c>
    </row>
    <row r="114" spans="1:2" x14ac:dyDescent="0.25">
      <c r="A114" s="321">
        <v>44078</v>
      </c>
      <c r="B114">
        <v>135</v>
      </c>
    </row>
    <row r="115" spans="1:2" x14ac:dyDescent="0.25">
      <c r="A115" s="321">
        <v>44079</v>
      </c>
      <c r="B115">
        <v>131</v>
      </c>
    </row>
    <row r="116" spans="1:2" x14ac:dyDescent="0.25">
      <c r="A116" s="321">
        <v>44080</v>
      </c>
      <c r="B116">
        <v>95</v>
      </c>
    </row>
    <row r="117" spans="1:2" x14ac:dyDescent="0.25">
      <c r="A117" s="321">
        <v>44081</v>
      </c>
      <c r="B117">
        <v>81</v>
      </c>
    </row>
    <row r="118" spans="1:2" x14ac:dyDescent="0.25">
      <c r="A118" s="321">
        <v>44082</v>
      </c>
      <c r="B118">
        <v>149</v>
      </c>
    </row>
    <row r="119" spans="1:2" x14ac:dyDescent="0.25">
      <c r="A119" s="321">
        <v>44083</v>
      </c>
      <c r="B119">
        <v>190</v>
      </c>
    </row>
    <row r="120" spans="1:2" x14ac:dyDescent="0.25">
      <c r="A120" s="321">
        <v>44084</v>
      </c>
      <c r="B120">
        <v>133</v>
      </c>
    </row>
    <row r="121" spans="1:2" x14ac:dyDescent="0.25">
      <c r="A121" s="321">
        <v>44085</v>
      </c>
      <c r="B121">
        <v>213</v>
      </c>
    </row>
    <row r="122" spans="1:2" x14ac:dyDescent="0.25">
      <c r="A122" s="321">
        <v>44086</v>
      </c>
      <c r="B122">
        <v>194</v>
      </c>
    </row>
    <row r="123" spans="1:2" x14ac:dyDescent="0.25">
      <c r="A123" s="321">
        <v>44087</v>
      </c>
      <c r="B123">
        <v>161</v>
      </c>
    </row>
    <row r="124" spans="1:2" x14ac:dyDescent="0.25">
      <c r="A124" s="321">
        <v>44088</v>
      </c>
      <c r="B124">
        <v>65</v>
      </c>
    </row>
    <row r="125" spans="1:2" x14ac:dyDescent="0.25">
      <c r="A125" s="321">
        <v>44089</v>
      </c>
      <c r="B125">
        <v>182</v>
      </c>
    </row>
    <row r="126" spans="1:2" x14ac:dyDescent="0.25">
      <c r="A126" s="321">
        <v>44090</v>
      </c>
      <c r="B126">
        <v>140</v>
      </c>
    </row>
    <row r="127" spans="1:2" x14ac:dyDescent="0.25">
      <c r="A127" s="321">
        <v>44091</v>
      </c>
      <c r="B127">
        <v>132</v>
      </c>
    </row>
    <row r="128" spans="1:2" x14ac:dyDescent="0.25">
      <c r="A128" s="321">
        <v>44092</v>
      </c>
      <c r="B128">
        <v>173</v>
      </c>
    </row>
    <row r="129" spans="1:2" x14ac:dyDescent="0.25">
      <c r="A129" s="321">
        <v>44093</v>
      </c>
      <c r="B129">
        <v>145</v>
      </c>
    </row>
    <row r="130" spans="1:2" x14ac:dyDescent="0.25">
      <c r="A130" s="321">
        <v>44094</v>
      </c>
      <c r="B130">
        <v>132</v>
      </c>
    </row>
    <row r="131" spans="1:2" x14ac:dyDescent="0.25">
      <c r="A131" s="321">
        <v>44095</v>
      </c>
      <c r="B131">
        <v>78</v>
      </c>
    </row>
    <row r="132" spans="1:2" x14ac:dyDescent="0.25">
      <c r="A132" s="321">
        <v>44096</v>
      </c>
      <c r="B132">
        <v>122</v>
      </c>
    </row>
    <row r="133" spans="1:2" x14ac:dyDescent="0.25">
      <c r="A133" s="321">
        <v>44097</v>
      </c>
      <c r="B133">
        <v>118</v>
      </c>
    </row>
    <row r="134" spans="1:2" x14ac:dyDescent="0.25">
      <c r="A134" s="321">
        <v>44098</v>
      </c>
      <c r="B134">
        <v>100</v>
      </c>
    </row>
    <row r="135" spans="1:2" x14ac:dyDescent="0.25">
      <c r="A135" s="321">
        <v>44099</v>
      </c>
      <c r="B135">
        <v>186</v>
      </c>
    </row>
    <row r="136" spans="1:2" x14ac:dyDescent="0.25">
      <c r="A136" s="321">
        <v>44100</v>
      </c>
      <c r="B136">
        <v>81</v>
      </c>
    </row>
    <row r="137" spans="1:2" x14ac:dyDescent="0.25">
      <c r="A137" s="321">
        <v>44101</v>
      </c>
      <c r="B137">
        <v>165</v>
      </c>
    </row>
    <row r="138" spans="1:2" x14ac:dyDescent="0.25">
      <c r="A138" s="321">
        <v>44102</v>
      </c>
      <c r="B138">
        <v>107</v>
      </c>
    </row>
    <row r="139" spans="1:2" x14ac:dyDescent="0.25">
      <c r="A139" s="321">
        <v>44103</v>
      </c>
      <c r="B139">
        <v>127</v>
      </c>
    </row>
    <row r="140" spans="1:2" x14ac:dyDescent="0.25">
      <c r="A140" s="321">
        <v>44104</v>
      </c>
      <c r="B140">
        <v>147</v>
      </c>
    </row>
    <row r="141" spans="1:2" x14ac:dyDescent="0.25">
      <c r="A141" s="321">
        <v>44105</v>
      </c>
      <c r="B141">
        <v>196</v>
      </c>
    </row>
    <row r="142" spans="1:2" x14ac:dyDescent="0.25">
      <c r="A142" s="321">
        <v>44106</v>
      </c>
      <c r="B142">
        <v>156</v>
      </c>
    </row>
    <row r="143" spans="1:2" x14ac:dyDescent="0.25">
      <c r="A143" s="321">
        <v>44107</v>
      </c>
      <c r="B143">
        <v>182</v>
      </c>
    </row>
    <row r="144" spans="1:2" x14ac:dyDescent="0.25">
      <c r="A144" s="321">
        <v>44108</v>
      </c>
      <c r="B144">
        <v>149</v>
      </c>
    </row>
    <row r="145" spans="1:2" x14ac:dyDescent="0.25">
      <c r="A145" s="321">
        <v>44109</v>
      </c>
      <c r="B145">
        <v>107</v>
      </c>
    </row>
    <row r="146" spans="1:2" x14ac:dyDescent="0.25">
      <c r="A146" s="321">
        <v>44110</v>
      </c>
      <c r="B146">
        <v>186</v>
      </c>
    </row>
    <row r="147" spans="1:2" x14ac:dyDescent="0.25">
      <c r="A147" s="321">
        <v>44111</v>
      </c>
      <c r="B147">
        <v>126</v>
      </c>
    </row>
    <row r="148" spans="1:2" x14ac:dyDescent="0.25">
      <c r="A148" s="321">
        <v>44112</v>
      </c>
      <c r="B148">
        <v>150</v>
      </c>
    </row>
    <row r="149" spans="1:2" x14ac:dyDescent="0.25">
      <c r="A149" s="321">
        <v>44113</v>
      </c>
      <c r="B149">
        <v>232</v>
      </c>
    </row>
    <row r="150" spans="1:2" x14ac:dyDescent="0.25">
      <c r="A150" s="321">
        <v>44114</v>
      </c>
      <c r="B150">
        <v>236</v>
      </c>
    </row>
    <row r="151" spans="1:2" x14ac:dyDescent="0.25">
      <c r="A151" s="321">
        <v>44115</v>
      </c>
      <c r="B151">
        <v>203</v>
      </c>
    </row>
    <row r="152" spans="1:2" x14ac:dyDescent="0.25">
      <c r="A152" s="321">
        <v>44116</v>
      </c>
      <c r="B152">
        <v>131</v>
      </c>
    </row>
    <row r="153" spans="1:2" x14ac:dyDescent="0.25">
      <c r="A153" s="321">
        <v>44117</v>
      </c>
      <c r="B153">
        <v>221</v>
      </c>
    </row>
    <row r="154" spans="1:2" x14ac:dyDescent="0.25">
      <c r="A154" s="321">
        <v>44118</v>
      </c>
      <c r="B154">
        <v>316</v>
      </c>
    </row>
    <row r="155" spans="1:2" x14ac:dyDescent="0.25">
      <c r="A155" s="321">
        <v>44119</v>
      </c>
      <c r="B155">
        <v>289</v>
      </c>
    </row>
    <row r="156" spans="1:2" x14ac:dyDescent="0.25">
      <c r="A156" s="321">
        <v>44120</v>
      </c>
      <c r="B156">
        <v>360</v>
      </c>
    </row>
    <row r="157" spans="1:2" x14ac:dyDescent="0.25">
      <c r="A157" s="321">
        <v>44121</v>
      </c>
      <c r="B157">
        <v>378</v>
      </c>
    </row>
    <row r="158" spans="1:2" x14ac:dyDescent="0.25">
      <c r="A158" s="321">
        <v>44122</v>
      </c>
      <c r="B158">
        <v>295</v>
      </c>
    </row>
    <row r="159" spans="1:2" x14ac:dyDescent="0.25">
      <c r="A159" s="321">
        <v>44123</v>
      </c>
      <c r="B159">
        <v>193</v>
      </c>
    </row>
    <row r="160" spans="1:2" x14ac:dyDescent="0.25">
      <c r="A160" s="321">
        <v>44124</v>
      </c>
      <c r="B160">
        <v>349</v>
      </c>
    </row>
    <row r="161" spans="1:2" x14ac:dyDescent="0.25">
      <c r="A161" s="321">
        <v>44125</v>
      </c>
      <c r="B161">
        <v>435</v>
      </c>
    </row>
    <row r="162" spans="1:2" x14ac:dyDescent="0.25">
      <c r="A162" s="321">
        <v>44126</v>
      </c>
      <c r="B162">
        <v>427</v>
      </c>
    </row>
    <row r="163" spans="1:2" x14ac:dyDescent="0.25">
      <c r="A163" s="321">
        <v>44127</v>
      </c>
      <c r="B163">
        <v>479</v>
      </c>
    </row>
    <row r="164" spans="1:2" x14ac:dyDescent="0.25">
      <c r="A164" s="321">
        <v>44128</v>
      </c>
      <c r="B164">
        <v>406</v>
      </c>
    </row>
    <row r="165" spans="1:2" x14ac:dyDescent="0.25">
      <c r="A165" s="321">
        <v>44129</v>
      </c>
      <c r="B165">
        <v>246</v>
      </c>
    </row>
    <row r="166" spans="1:2" x14ac:dyDescent="0.25">
      <c r="A166" s="321">
        <v>44130</v>
      </c>
      <c r="B166">
        <v>282</v>
      </c>
    </row>
    <row r="167" spans="1:2" x14ac:dyDescent="0.25">
      <c r="A167" s="321">
        <v>44131</v>
      </c>
      <c r="B167">
        <v>388</v>
      </c>
    </row>
    <row r="168" spans="1:2" x14ac:dyDescent="0.25">
      <c r="A168" s="321">
        <v>44132</v>
      </c>
      <c r="B168">
        <v>399</v>
      </c>
    </row>
    <row r="169" spans="1:2" x14ac:dyDescent="0.25">
      <c r="A169" s="321">
        <v>44133</v>
      </c>
      <c r="B169">
        <v>355</v>
      </c>
    </row>
    <row r="170" spans="1:2" x14ac:dyDescent="0.25">
      <c r="A170" s="321">
        <v>44134</v>
      </c>
      <c r="B170">
        <v>405</v>
      </c>
    </row>
    <row r="171" spans="1:2" x14ac:dyDescent="0.25">
      <c r="A171" s="321">
        <v>44135</v>
      </c>
      <c r="B171">
        <v>312</v>
      </c>
    </row>
    <row r="172" spans="1:2" x14ac:dyDescent="0.25">
      <c r="A172" s="321">
        <v>44136</v>
      </c>
      <c r="B172">
        <v>206</v>
      </c>
    </row>
    <row r="173" spans="1:2" x14ac:dyDescent="0.25">
      <c r="A173" s="321">
        <v>44137</v>
      </c>
      <c r="B173">
        <v>163</v>
      </c>
    </row>
    <row r="174" spans="1:2" x14ac:dyDescent="0.25">
      <c r="A174" s="321">
        <v>44138</v>
      </c>
      <c r="B174">
        <v>317</v>
      </c>
    </row>
    <row r="175" spans="1:2" x14ac:dyDescent="0.25">
      <c r="A175" s="321">
        <v>44139</v>
      </c>
      <c r="B175">
        <v>313</v>
      </c>
    </row>
    <row r="176" spans="1:2" x14ac:dyDescent="0.25">
      <c r="A176" s="321">
        <v>44140</v>
      </c>
      <c r="B176">
        <v>323</v>
      </c>
    </row>
    <row r="177" spans="1:2" x14ac:dyDescent="0.25">
      <c r="A177" s="321">
        <v>44141</v>
      </c>
      <c r="B177">
        <v>348</v>
      </c>
    </row>
    <row r="178" spans="1:2" x14ac:dyDescent="0.25">
      <c r="A178" s="321">
        <v>44142</v>
      </c>
      <c r="B178">
        <v>356</v>
      </c>
    </row>
    <row r="179" spans="1:2" x14ac:dyDescent="0.25">
      <c r="A179" s="321">
        <v>44143</v>
      </c>
      <c r="B179">
        <v>231</v>
      </c>
    </row>
    <row r="180" spans="1:2" x14ac:dyDescent="0.25">
      <c r="A180" s="321">
        <v>44144</v>
      </c>
      <c r="B180">
        <v>108</v>
      </c>
    </row>
    <row r="181" spans="1:2" x14ac:dyDescent="0.25">
      <c r="A181" s="321">
        <v>44145</v>
      </c>
      <c r="B181">
        <v>260</v>
      </c>
    </row>
    <row r="182" spans="1:2" x14ac:dyDescent="0.25">
      <c r="A182" s="321">
        <v>44146</v>
      </c>
      <c r="B182">
        <v>421</v>
      </c>
    </row>
    <row r="183" spans="1:2" x14ac:dyDescent="0.25">
      <c r="A183" s="321">
        <v>44147</v>
      </c>
      <c r="B183">
        <v>294</v>
      </c>
    </row>
    <row r="184" spans="1:2" x14ac:dyDescent="0.25">
      <c r="A184" s="321">
        <v>44148</v>
      </c>
      <c r="B184">
        <v>333</v>
      </c>
    </row>
    <row r="185" spans="1:2" x14ac:dyDescent="0.25">
      <c r="A185" s="321">
        <v>44149</v>
      </c>
      <c r="B185">
        <v>313</v>
      </c>
    </row>
    <row r="186" spans="1:2" x14ac:dyDescent="0.25">
      <c r="A186" s="321">
        <v>44150</v>
      </c>
      <c r="B186">
        <v>272</v>
      </c>
    </row>
    <row r="187" spans="1:2" x14ac:dyDescent="0.25">
      <c r="A187" s="321">
        <v>44151</v>
      </c>
      <c r="B187">
        <v>105</v>
      </c>
    </row>
    <row r="188" spans="1:2" x14ac:dyDescent="0.25">
      <c r="A188" s="321">
        <v>44152</v>
      </c>
      <c r="B188">
        <v>178</v>
      </c>
    </row>
    <row r="189" spans="1:2" x14ac:dyDescent="0.25">
      <c r="A189" s="321">
        <v>44153</v>
      </c>
      <c r="B189">
        <v>348</v>
      </c>
    </row>
    <row r="190" spans="1:2" x14ac:dyDescent="0.25">
      <c r="A190" s="321">
        <v>44154</v>
      </c>
      <c r="B190">
        <v>248</v>
      </c>
    </row>
    <row r="191" spans="1:2" x14ac:dyDescent="0.25">
      <c r="A191" s="321">
        <v>44155</v>
      </c>
      <c r="B191">
        <v>335</v>
      </c>
    </row>
    <row r="192" spans="1:2" x14ac:dyDescent="0.25">
      <c r="A192" s="321">
        <v>44156</v>
      </c>
      <c r="B192">
        <v>289</v>
      </c>
    </row>
    <row r="193" spans="1:2" x14ac:dyDescent="0.25">
      <c r="A193" s="321">
        <v>44157</v>
      </c>
      <c r="B193">
        <v>332</v>
      </c>
    </row>
    <row r="194" spans="1:2" x14ac:dyDescent="0.25">
      <c r="A194" s="321">
        <v>44158</v>
      </c>
      <c r="B194">
        <v>93</v>
      </c>
    </row>
    <row r="195" spans="1:2" x14ac:dyDescent="0.25">
      <c r="A195" s="321">
        <v>44159</v>
      </c>
      <c r="B195">
        <v>117</v>
      </c>
    </row>
    <row r="196" spans="1:2" x14ac:dyDescent="0.25">
      <c r="A196" s="321">
        <v>44160</v>
      </c>
      <c r="B196">
        <v>228</v>
      </c>
    </row>
    <row r="197" spans="1:2" x14ac:dyDescent="0.25">
      <c r="A197" s="321">
        <v>44161</v>
      </c>
      <c r="B197">
        <v>347</v>
      </c>
    </row>
    <row r="198" spans="1:2" x14ac:dyDescent="0.25">
      <c r="A198" s="321">
        <v>44162</v>
      </c>
      <c r="B198">
        <v>288</v>
      </c>
    </row>
    <row r="199" spans="1:2" x14ac:dyDescent="0.25">
      <c r="A199" s="321">
        <v>44163</v>
      </c>
      <c r="B199">
        <v>312</v>
      </c>
    </row>
    <row r="200" spans="1:2" x14ac:dyDescent="0.25">
      <c r="A200" s="321">
        <v>44164</v>
      </c>
      <c r="B200">
        <v>0</v>
      </c>
    </row>
    <row r="201" spans="1:2" x14ac:dyDescent="0.25">
      <c r="A201" s="321">
        <v>44165</v>
      </c>
      <c r="B201">
        <v>290</v>
      </c>
    </row>
    <row r="202" spans="1:2" x14ac:dyDescent="0.25">
      <c r="A202" s="321">
        <v>44166</v>
      </c>
      <c r="B202">
        <v>260</v>
      </c>
    </row>
    <row r="203" spans="1:2" x14ac:dyDescent="0.25">
      <c r="A203" s="321">
        <v>44167</v>
      </c>
      <c r="B203">
        <v>292</v>
      </c>
    </row>
    <row r="204" spans="1:2" x14ac:dyDescent="0.25">
      <c r="A204" s="321">
        <v>44168</v>
      </c>
      <c r="B204">
        <v>229</v>
      </c>
    </row>
    <row r="205" spans="1:2" x14ac:dyDescent="0.25">
      <c r="A205" s="321">
        <v>44169</v>
      </c>
      <c r="B205">
        <v>265</v>
      </c>
    </row>
    <row r="206" spans="1:2" x14ac:dyDescent="0.25">
      <c r="A206" s="321">
        <v>44170</v>
      </c>
      <c r="B206">
        <v>202</v>
      </c>
    </row>
    <row r="207" spans="1:2" x14ac:dyDescent="0.25">
      <c r="A207" s="321">
        <v>44171</v>
      </c>
      <c r="B207">
        <v>0</v>
      </c>
    </row>
    <row r="208" spans="1:2" x14ac:dyDescent="0.25">
      <c r="A208" s="321">
        <v>44172</v>
      </c>
      <c r="B208">
        <v>300</v>
      </c>
    </row>
    <row r="209" spans="1:3" x14ac:dyDescent="0.25">
      <c r="A209" s="321">
        <v>44173</v>
      </c>
      <c r="B209">
        <v>84</v>
      </c>
    </row>
    <row r="210" spans="1:3" x14ac:dyDescent="0.25">
      <c r="A210" s="321">
        <v>44174</v>
      </c>
      <c r="B210">
        <v>158</v>
      </c>
    </row>
    <row r="211" spans="1:3" x14ac:dyDescent="0.25">
      <c r="A211" s="321">
        <v>44175</v>
      </c>
      <c r="B211">
        <v>203</v>
      </c>
    </row>
    <row r="212" spans="1:3" x14ac:dyDescent="0.25">
      <c r="A212" s="321">
        <v>44176</v>
      </c>
      <c r="B212">
        <v>253</v>
      </c>
    </row>
    <row r="213" spans="1:3" x14ac:dyDescent="0.25">
      <c r="A213" s="321">
        <v>44177</v>
      </c>
      <c r="B213">
        <v>311</v>
      </c>
    </row>
    <row r="214" spans="1:3" x14ac:dyDescent="0.25">
      <c r="A214" s="321">
        <v>44178</v>
      </c>
      <c r="B214">
        <v>0</v>
      </c>
    </row>
    <row r="215" spans="1:3" x14ac:dyDescent="0.25">
      <c r="A215" s="321">
        <v>44179</v>
      </c>
      <c r="B215">
        <v>365</v>
      </c>
    </row>
    <row r="216" spans="1:3" x14ac:dyDescent="0.25">
      <c r="A216" s="321">
        <v>44180</v>
      </c>
      <c r="B216">
        <v>237</v>
      </c>
    </row>
    <row r="217" spans="1:3" x14ac:dyDescent="0.25">
      <c r="A217" s="321">
        <v>44181</v>
      </c>
      <c r="B217">
        <v>268</v>
      </c>
    </row>
    <row r="218" spans="1:3" x14ac:dyDescent="0.25">
      <c r="A218" s="321">
        <v>44182</v>
      </c>
      <c r="B218">
        <v>274</v>
      </c>
    </row>
    <row r="219" spans="1:3" x14ac:dyDescent="0.25">
      <c r="A219" s="321">
        <v>44183</v>
      </c>
      <c r="B219">
        <v>280</v>
      </c>
    </row>
    <row r="220" spans="1:3" x14ac:dyDescent="0.25">
      <c r="A220" s="321">
        <v>44184</v>
      </c>
      <c r="B220">
        <v>300</v>
      </c>
    </row>
    <row r="221" spans="1:3" x14ac:dyDescent="0.25">
      <c r="A221" s="321">
        <v>44185</v>
      </c>
      <c r="B221">
        <v>0</v>
      </c>
    </row>
    <row r="222" spans="1:3" x14ac:dyDescent="0.25">
      <c r="A222" s="321">
        <v>44186</v>
      </c>
      <c r="B222">
        <v>307</v>
      </c>
      <c r="C222" s="60"/>
    </row>
    <row r="223" spans="1:3" x14ac:dyDescent="0.25">
      <c r="A223" s="321">
        <v>44187</v>
      </c>
      <c r="B223">
        <v>240</v>
      </c>
      <c r="C223" s="60"/>
    </row>
    <row r="224" spans="1:3" x14ac:dyDescent="0.25">
      <c r="A224" s="321">
        <v>44188</v>
      </c>
      <c r="B224">
        <v>299</v>
      </c>
      <c r="C224" s="60"/>
    </row>
    <row r="225" spans="1:3" x14ac:dyDescent="0.25">
      <c r="A225" s="321">
        <v>44189</v>
      </c>
      <c r="B225">
        <v>253</v>
      </c>
      <c r="C225" s="60"/>
    </row>
    <row r="226" spans="1:3" x14ac:dyDescent="0.25">
      <c r="A226" s="321">
        <v>44190</v>
      </c>
      <c r="B226">
        <v>0</v>
      </c>
      <c r="C226" s="60"/>
    </row>
    <row r="227" spans="1:3" x14ac:dyDescent="0.25">
      <c r="A227" s="321">
        <v>44191</v>
      </c>
      <c r="B227">
        <v>309</v>
      </c>
      <c r="C227" s="60">
        <f>AVERAGE(B222:B227)</f>
        <v>234.66666666666666</v>
      </c>
    </row>
    <row r="228" spans="1:3" x14ac:dyDescent="0.25">
      <c r="A228" s="321">
        <v>44192</v>
      </c>
      <c r="B228">
        <v>0</v>
      </c>
    </row>
    <row r="229" spans="1:3" x14ac:dyDescent="0.25">
      <c r="A229" s="321">
        <v>44193</v>
      </c>
      <c r="B229">
        <v>291</v>
      </c>
      <c r="C229" s="60"/>
    </row>
    <row r="230" spans="1:3" x14ac:dyDescent="0.25">
      <c r="A230" s="321">
        <v>44194</v>
      </c>
      <c r="B230">
        <v>339</v>
      </c>
      <c r="C230" s="60"/>
    </row>
    <row r="231" spans="1:3" x14ac:dyDescent="0.25">
      <c r="A231" s="321">
        <v>44195</v>
      </c>
      <c r="B231">
        <v>348</v>
      </c>
      <c r="C231" s="60"/>
    </row>
    <row r="232" spans="1:3" x14ac:dyDescent="0.25">
      <c r="A232" s="321">
        <v>44196</v>
      </c>
      <c r="B232">
        <v>389</v>
      </c>
      <c r="C232" s="60"/>
    </row>
    <row r="233" spans="1:3" x14ac:dyDescent="0.25">
      <c r="A233" s="321">
        <v>44197</v>
      </c>
      <c r="B233">
        <v>0</v>
      </c>
      <c r="C233" s="60"/>
    </row>
    <row r="234" spans="1:3" x14ac:dyDescent="0.25">
      <c r="A234" s="321">
        <v>44198</v>
      </c>
      <c r="B234">
        <v>578</v>
      </c>
      <c r="C234" s="60">
        <f>AVERAGE(B229:B234)</f>
        <v>324.16666666666669</v>
      </c>
    </row>
    <row r="235" spans="1:3" x14ac:dyDescent="0.25">
      <c r="A235" s="321">
        <v>44199</v>
      </c>
      <c r="B235">
        <v>0</v>
      </c>
    </row>
    <row r="236" spans="1:3" x14ac:dyDescent="0.25">
      <c r="A236" s="321">
        <v>44200</v>
      </c>
      <c r="B236">
        <v>519</v>
      </c>
      <c r="C236" s="60"/>
    </row>
    <row r="237" spans="1:3" x14ac:dyDescent="0.25">
      <c r="A237" s="321">
        <v>44201</v>
      </c>
      <c r="B237">
        <v>386</v>
      </c>
      <c r="C237" s="60"/>
    </row>
    <row r="238" spans="1:3" x14ac:dyDescent="0.25">
      <c r="A238" s="321">
        <v>44202</v>
      </c>
      <c r="B238">
        <v>632</v>
      </c>
      <c r="C238" s="60"/>
    </row>
    <row r="239" spans="1:3" x14ac:dyDescent="0.25">
      <c r="A239" s="321">
        <v>44203</v>
      </c>
      <c r="B239">
        <v>539</v>
      </c>
      <c r="C239" s="60"/>
    </row>
    <row r="240" spans="1:3" x14ac:dyDescent="0.25">
      <c r="A240" s="321">
        <v>44204</v>
      </c>
      <c r="B240">
        <v>589</v>
      </c>
      <c r="C240" s="60"/>
    </row>
    <row r="241" spans="1:4" x14ac:dyDescent="0.25">
      <c r="A241" s="321">
        <v>44205</v>
      </c>
      <c r="B241">
        <v>706</v>
      </c>
      <c r="C241" s="60">
        <f>AVERAGE(B236:B241)</f>
        <v>561.83333333333337</v>
      </c>
    </row>
    <row r="242" spans="1:4" x14ac:dyDescent="0.25">
      <c r="A242" s="321">
        <v>44206</v>
      </c>
      <c r="B242">
        <v>0</v>
      </c>
      <c r="C242" s="60"/>
    </row>
    <row r="243" spans="1:4" x14ac:dyDescent="0.25">
      <c r="A243" s="321">
        <v>44207</v>
      </c>
      <c r="B243">
        <v>657</v>
      </c>
      <c r="C243" s="60"/>
    </row>
    <row r="244" spans="1:4" x14ac:dyDescent="0.25">
      <c r="A244" s="321">
        <v>44208</v>
      </c>
      <c r="B244">
        <v>416</v>
      </c>
      <c r="C244" s="60"/>
    </row>
    <row r="245" spans="1:4" x14ac:dyDescent="0.25">
      <c r="A245" s="321">
        <v>44209</v>
      </c>
      <c r="B245">
        <v>508</v>
      </c>
      <c r="C245" s="60"/>
    </row>
    <row r="246" spans="1:4" x14ac:dyDescent="0.25">
      <c r="A246" s="321">
        <v>44210</v>
      </c>
      <c r="B246">
        <v>595</v>
      </c>
      <c r="C246" s="60"/>
    </row>
    <row r="247" spans="1:4" x14ac:dyDescent="0.25">
      <c r="A247" s="321">
        <v>44211</v>
      </c>
      <c r="B247">
        <v>590</v>
      </c>
      <c r="C247" s="60"/>
    </row>
    <row r="248" spans="1:4" x14ac:dyDescent="0.25">
      <c r="A248" s="321">
        <v>44212</v>
      </c>
      <c r="B248">
        <v>605</v>
      </c>
      <c r="C248" s="60">
        <f>AVERAGE(B243:B248)</f>
        <v>561.83333333333337</v>
      </c>
      <c r="D248" s="61">
        <f>C248/C241</f>
        <v>1</v>
      </c>
    </row>
    <row r="249" spans="1:4" x14ac:dyDescent="0.25">
      <c r="A249" s="321">
        <v>44213</v>
      </c>
      <c r="B249">
        <v>0</v>
      </c>
      <c r="C249" s="60"/>
      <c r="D249" s="61"/>
    </row>
    <row r="250" spans="1:4" x14ac:dyDescent="0.25">
      <c r="A250" s="321">
        <v>44214</v>
      </c>
      <c r="B250">
        <v>556</v>
      </c>
      <c r="C250" s="60"/>
      <c r="D250" s="61"/>
    </row>
    <row r="251" spans="1:4" x14ac:dyDescent="0.25">
      <c r="A251" s="321">
        <v>44215</v>
      </c>
      <c r="B251">
        <v>475</v>
      </c>
      <c r="C251" s="60"/>
      <c r="D251" s="61"/>
    </row>
    <row r="252" spans="1:4" x14ac:dyDescent="0.25">
      <c r="A252" s="321">
        <v>44216</v>
      </c>
      <c r="B252">
        <v>484</v>
      </c>
      <c r="C252" s="60"/>
      <c r="D252" s="61"/>
    </row>
    <row r="253" spans="1:4" x14ac:dyDescent="0.25">
      <c r="A253" s="321">
        <v>44217</v>
      </c>
      <c r="B253">
        <v>580</v>
      </c>
      <c r="C253" s="60"/>
      <c r="D253" s="61"/>
    </row>
    <row r="254" spans="1:4" x14ac:dyDescent="0.25">
      <c r="A254" s="321">
        <v>44218</v>
      </c>
      <c r="B254">
        <v>502</v>
      </c>
      <c r="C254" s="60"/>
      <c r="D254" s="61"/>
    </row>
    <row r="255" spans="1:4" x14ac:dyDescent="0.25">
      <c r="A255" s="321">
        <v>44219</v>
      </c>
      <c r="B255">
        <v>427</v>
      </c>
      <c r="C255" s="60">
        <f>AVERAGE(B250:B255)</f>
        <v>504</v>
      </c>
      <c r="D255" s="61">
        <f>C255/C248</f>
        <v>0.8970631859982201</v>
      </c>
    </row>
    <row r="256" spans="1:4" x14ac:dyDescent="0.25">
      <c r="A256" s="321">
        <v>44220</v>
      </c>
      <c r="B256">
        <v>0</v>
      </c>
      <c r="C256" s="60"/>
      <c r="D256" s="61"/>
    </row>
    <row r="257" spans="1:5" x14ac:dyDescent="0.25">
      <c r="A257" s="321">
        <v>44221</v>
      </c>
      <c r="B257">
        <v>422</v>
      </c>
      <c r="C257" s="60"/>
      <c r="D257" s="61"/>
    </row>
    <row r="258" spans="1:5" x14ac:dyDescent="0.25">
      <c r="A258" s="321">
        <v>44222</v>
      </c>
      <c r="B258">
        <v>472</v>
      </c>
      <c r="C258" s="60"/>
      <c r="D258" s="61"/>
    </row>
    <row r="259" spans="1:5" x14ac:dyDescent="0.25">
      <c r="A259" s="321">
        <v>44223</v>
      </c>
      <c r="B259">
        <v>262</v>
      </c>
      <c r="C259" s="60"/>
      <c r="D259" s="61"/>
    </row>
    <row r="260" spans="1:5" x14ac:dyDescent="0.25">
      <c r="A260" s="321">
        <v>44224</v>
      </c>
      <c r="B260">
        <v>279</v>
      </c>
      <c r="C260" s="60"/>
      <c r="D260" s="61"/>
    </row>
    <row r="261" spans="1:5" x14ac:dyDescent="0.25">
      <c r="A261" s="321">
        <v>44225</v>
      </c>
      <c r="B261">
        <v>275</v>
      </c>
      <c r="C261" s="60"/>
      <c r="D261" s="61"/>
    </row>
    <row r="262" spans="1:5" x14ac:dyDescent="0.25">
      <c r="A262" s="321">
        <v>44226</v>
      </c>
      <c r="B262">
        <v>287</v>
      </c>
      <c r="C262" s="60">
        <f>AVERAGE(B257:B262)</f>
        <v>332.83333333333331</v>
      </c>
      <c r="D262" s="61">
        <f>C262/C255</f>
        <v>0.66038359788359779</v>
      </c>
    </row>
    <row r="263" spans="1:5" x14ac:dyDescent="0.25">
      <c r="A263" s="321">
        <v>44227</v>
      </c>
      <c r="B263">
        <v>0</v>
      </c>
      <c r="C263" s="60"/>
      <c r="D263" s="61"/>
    </row>
    <row r="264" spans="1:5" x14ac:dyDescent="0.25">
      <c r="A264" s="321">
        <v>44228</v>
      </c>
      <c r="B264">
        <v>127</v>
      </c>
      <c r="C264" s="60"/>
      <c r="D264" s="61"/>
    </row>
    <row r="265" spans="1:5" x14ac:dyDescent="0.25">
      <c r="A265" s="321">
        <v>44229</v>
      </c>
      <c r="B265">
        <v>179</v>
      </c>
      <c r="C265" s="60"/>
      <c r="D265" s="61"/>
    </row>
    <row r="266" spans="1:5" x14ac:dyDescent="0.25">
      <c r="A266" s="321">
        <v>44230</v>
      </c>
      <c r="B266" s="23">
        <v>180</v>
      </c>
      <c r="C266" s="60"/>
      <c r="D266" s="61"/>
      <c r="E266" s="322">
        <f>SUM(B253:B266)/SUM(B239:B252)</f>
        <v>0.59404761904761905</v>
      </c>
    </row>
    <row r="267" spans="1:5" x14ac:dyDescent="0.25">
      <c r="C267" s="60"/>
      <c r="D267" s="61"/>
    </row>
    <row r="268" spans="1:5" x14ac:dyDescent="0.25">
      <c r="C268" s="60"/>
      <c r="D268" s="61"/>
    </row>
    <row r="269" spans="1:5" x14ac:dyDescent="0.25">
      <c r="C269" s="60">
        <f>AVERAGE(B264:B269)</f>
        <v>162</v>
      </c>
      <c r="D269" s="61">
        <f>C269/C262</f>
        <v>0.48673009514271409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67" zoomScale="85" zoomScaleNormal="85" workbookViewId="0">
      <selection activeCell="B15" sqref="B15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964</v>
      </c>
      <c r="C2" s="269">
        <v>-31.866114</v>
      </c>
      <c r="D2" s="269">
        <v>-58.446311000000001</v>
      </c>
      <c r="E2" s="269" t="s">
        <v>982</v>
      </c>
      <c r="F2" s="269" t="s">
        <v>983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968</v>
      </c>
      <c r="C4" s="269">
        <v>-31.993610038</v>
      </c>
      <c r="D4" s="269">
        <v>-58.550952228</v>
      </c>
      <c r="E4" s="269" t="s">
        <v>984</v>
      </c>
      <c r="F4" s="269" t="s">
        <v>985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957</v>
      </c>
      <c r="C6" s="269" t="s">
        <v>972</v>
      </c>
      <c r="D6" s="269" t="s">
        <v>973</v>
      </c>
      <c r="E6" s="269" t="s">
        <v>970</v>
      </c>
      <c r="F6" s="269" t="s">
        <v>971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809</v>
      </c>
      <c r="C8" s="269" t="s">
        <v>816</v>
      </c>
      <c r="D8" s="269" t="s">
        <v>817</v>
      </c>
      <c r="E8" s="269" t="s">
        <v>814</v>
      </c>
      <c r="F8" s="269" t="s">
        <v>815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1033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855</v>
      </c>
      <c r="C11" s="269" t="s">
        <v>880</v>
      </c>
      <c r="D11" s="269" t="s">
        <v>881</v>
      </c>
      <c r="E11" s="269" t="s">
        <v>878</v>
      </c>
      <c r="F11" s="269" t="s">
        <v>879</v>
      </c>
      <c r="G11" s="261">
        <v>2770</v>
      </c>
    </row>
    <row r="12" spans="1:7" x14ac:dyDescent="0.25">
      <c r="A12" s="148" t="s">
        <v>20</v>
      </c>
      <c r="B12" s="148" t="s">
        <v>962</v>
      </c>
      <c r="C12" s="269">
        <v>-31.333100000000002</v>
      </c>
      <c r="D12" s="269">
        <v>-58.106900000000003</v>
      </c>
      <c r="E12" s="269" t="s">
        <v>986</v>
      </c>
      <c r="F12" s="269" t="s">
        <v>987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942</v>
      </c>
      <c r="C15" s="269">
        <v>-31.383299999999998</v>
      </c>
      <c r="D15" s="269">
        <v>-58.119199999999999</v>
      </c>
      <c r="E15" s="269" t="s">
        <v>988</v>
      </c>
      <c r="F15" s="269" t="s">
        <v>989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885</v>
      </c>
      <c r="C18" s="270" t="s">
        <v>892</v>
      </c>
      <c r="D18" s="270" t="s">
        <v>893</v>
      </c>
      <c r="E18" s="270" t="s">
        <v>890</v>
      </c>
      <c r="F18" s="270" t="s">
        <v>891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1037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818</v>
      </c>
      <c r="C29" s="269" t="s">
        <v>831</v>
      </c>
      <c r="D29" s="269" t="s">
        <v>832</v>
      </c>
      <c r="E29" s="269" t="s">
        <v>829</v>
      </c>
      <c r="F29" s="269" t="s">
        <v>830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958</v>
      </c>
      <c r="C40" s="269">
        <v>-30.904670100000001</v>
      </c>
      <c r="D40" s="269">
        <v>-57.999242500000001</v>
      </c>
      <c r="E40" s="269" t="s">
        <v>990</v>
      </c>
      <c r="F40" s="269" t="s">
        <v>991</v>
      </c>
      <c r="G40" s="261">
        <v>395</v>
      </c>
    </row>
    <row r="41" spans="1:7" x14ac:dyDescent="0.25">
      <c r="A41" s="254" t="s">
        <v>24</v>
      </c>
      <c r="B41" s="254" t="s">
        <v>939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936</v>
      </c>
      <c r="C42" s="269" t="s">
        <v>1040</v>
      </c>
      <c r="D42" s="269" t="s">
        <v>1041</v>
      </c>
      <c r="E42" s="269" t="s">
        <v>1040</v>
      </c>
      <c r="F42" s="269" t="s">
        <v>1041</v>
      </c>
      <c r="G42" s="262"/>
    </row>
    <row r="43" spans="1:7" x14ac:dyDescent="0.25">
      <c r="A43" s="148" t="s">
        <v>24</v>
      </c>
      <c r="B43" s="148" t="s">
        <v>780</v>
      </c>
      <c r="C43" s="269" t="s">
        <v>992</v>
      </c>
      <c r="D43" s="269" t="s">
        <v>993</v>
      </c>
      <c r="E43" s="269" t="s">
        <v>996</v>
      </c>
      <c r="F43" s="269" t="s">
        <v>997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967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876</v>
      </c>
      <c r="C49" s="271" t="s">
        <v>896</v>
      </c>
      <c r="D49" s="269" t="s">
        <v>897</v>
      </c>
      <c r="E49" s="271" t="s">
        <v>894</v>
      </c>
      <c r="F49" s="269" t="s">
        <v>895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959</v>
      </c>
      <c r="C51" s="269" t="s">
        <v>994</v>
      </c>
      <c r="D51" s="269" t="s">
        <v>995</v>
      </c>
      <c r="E51" s="269" t="s">
        <v>998</v>
      </c>
      <c r="F51" s="269" t="s">
        <v>999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953</v>
      </c>
      <c r="C54" s="269" t="s">
        <v>1000</v>
      </c>
      <c r="D54" s="269" t="s">
        <v>1001</v>
      </c>
      <c r="E54" s="269" t="s">
        <v>1002</v>
      </c>
      <c r="F54" s="269" t="s">
        <v>1003</v>
      </c>
      <c r="G54" s="262"/>
    </row>
    <row r="55" spans="1:7" x14ac:dyDescent="0.25">
      <c r="A55" s="148" t="s">
        <v>24</v>
      </c>
      <c r="B55" s="148" t="s">
        <v>952</v>
      </c>
      <c r="C55" s="269" t="s">
        <v>1004</v>
      </c>
      <c r="D55" s="269" t="s">
        <v>1005</v>
      </c>
      <c r="E55" s="269" t="s">
        <v>1006</v>
      </c>
      <c r="F55" s="269" t="s">
        <v>1007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966</v>
      </c>
      <c r="C61" s="269" t="s">
        <v>1008</v>
      </c>
      <c r="D61" s="269" t="s">
        <v>1009</v>
      </c>
      <c r="E61" s="269" t="s">
        <v>1010</v>
      </c>
      <c r="F61" s="269" t="s">
        <v>1011</v>
      </c>
      <c r="G61" s="262">
        <v>604</v>
      </c>
    </row>
    <row r="62" spans="1:7" x14ac:dyDescent="0.25">
      <c r="A62" s="62" t="s">
        <v>47</v>
      </c>
      <c r="B62" s="62" t="s">
        <v>1035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934</v>
      </c>
      <c r="C65" s="269" t="s">
        <v>1012</v>
      </c>
      <c r="D65" s="269" t="s">
        <v>1013</v>
      </c>
      <c r="E65" s="269" t="s">
        <v>1014</v>
      </c>
      <c r="F65" s="269" t="s">
        <v>1015</v>
      </c>
      <c r="G65" s="262">
        <v>3000</v>
      </c>
    </row>
    <row r="66" spans="1:7" x14ac:dyDescent="0.25">
      <c r="A66" s="148" t="s">
        <v>48</v>
      </c>
      <c r="B66" s="148" t="s">
        <v>960</v>
      </c>
      <c r="C66" s="269" t="s">
        <v>1016</v>
      </c>
      <c r="D66" s="269" t="s">
        <v>1017</v>
      </c>
      <c r="E66" s="269" t="s">
        <v>1018</v>
      </c>
      <c r="F66" s="269" t="s">
        <v>1019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933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950</v>
      </c>
      <c r="C72" s="269">
        <v>-32.683300000000003</v>
      </c>
      <c r="D72" s="269">
        <v>-58.7667</v>
      </c>
      <c r="E72" s="269" t="s">
        <v>980</v>
      </c>
      <c r="F72" s="269" t="s">
        <v>981</v>
      </c>
      <c r="G72" s="262">
        <v>387</v>
      </c>
    </row>
    <row r="73" spans="1:7" x14ac:dyDescent="0.25">
      <c r="A73" s="62" t="s">
        <v>9</v>
      </c>
      <c r="B73" s="62" t="s">
        <v>943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944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857</v>
      </c>
      <c r="C75" s="269" t="s">
        <v>900</v>
      </c>
      <c r="D75" s="269" t="s">
        <v>901</v>
      </c>
      <c r="E75" s="269" t="s">
        <v>898</v>
      </c>
      <c r="F75" s="269" t="s">
        <v>899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1029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1028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961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1024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1025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969</v>
      </c>
      <c r="C89" s="269" t="s">
        <v>1020</v>
      </c>
      <c r="D89" s="269" t="s">
        <v>1021</v>
      </c>
      <c r="E89" s="269" t="s">
        <v>1022</v>
      </c>
      <c r="F89" s="269" t="s">
        <v>1023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1038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858</v>
      </c>
      <c r="C97" s="269" t="s">
        <v>908</v>
      </c>
      <c r="D97" s="269" t="s">
        <v>909</v>
      </c>
      <c r="E97" s="269" t="s">
        <v>906</v>
      </c>
      <c r="F97" s="269" t="s">
        <v>907</v>
      </c>
      <c r="G97" s="262"/>
    </row>
    <row r="98" spans="1:7" x14ac:dyDescent="0.25">
      <c r="A98" s="254" t="s">
        <v>11</v>
      </c>
      <c r="B98" s="254" t="s">
        <v>859</v>
      </c>
      <c r="C98" s="269" t="s">
        <v>912</v>
      </c>
      <c r="D98" s="269" t="s">
        <v>913</v>
      </c>
      <c r="E98" s="269" t="s">
        <v>910</v>
      </c>
      <c r="F98" s="269" t="s">
        <v>911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954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945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889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856</v>
      </c>
      <c r="C104" s="269" t="s">
        <v>904</v>
      </c>
      <c r="D104" s="269" t="s">
        <v>905</v>
      </c>
      <c r="E104" s="269" t="s">
        <v>902</v>
      </c>
      <c r="F104" s="269" t="s">
        <v>903</v>
      </c>
      <c r="G104" s="262">
        <v>1767</v>
      </c>
    </row>
    <row r="105" spans="1:7" x14ac:dyDescent="0.25">
      <c r="A105" s="254" t="s">
        <v>11</v>
      </c>
      <c r="B105" s="254" t="s">
        <v>886</v>
      </c>
      <c r="C105" s="269" t="s">
        <v>920</v>
      </c>
      <c r="D105" s="269" t="s">
        <v>921</v>
      </c>
      <c r="E105" s="269" t="s">
        <v>918</v>
      </c>
      <c r="F105" s="269" t="s">
        <v>919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874</v>
      </c>
      <c r="C108" s="269" t="s">
        <v>916</v>
      </c>
      <c r="D108" s="269" t="s">
        <v>917</v>
      </c>
      <c r="E108" s="269" t="s">
        <v>914</v>
      </c>
      <c r="F108" s="269" t="s">
        <v>915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965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1032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846</v>
      </c>
      <c r="C114" s="269" t="s">
        <v>924</v>
      </c>
      <c r="D114" s="269" t="s">
        <v>925</v>
      </c>
      <c r="E114" s="269" t="s">
        <v>922</v>
      </c>
      <c r="F114" s="269" t="s">
        <v>923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827</v>
      </c>
      <c r="D123" s="269" t="s">
        <v>828</v>
      </c>
      <c r="E123" s="271" t="s">
        <v>825</v>
      </c>
      <c r="F123" s="269" t="s">
        <v>826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845</v>
      </c>
      <c r="C126" s="269" t="s">
        <v>853</v>
      </c>
      <c r="D126" s="269" t="s">
        <v>854</v>
      </c>
      <c r="E126" s="269" t="s">
        <v>851</v>
      </c>
      <c r="F126" s="269" t="s">
        <v>852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940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823</v>
      </c>
      <c r="D134" s="269" t="s">
        <v>824</v>
      </c>
      <c r="E134" s="269" t="s">
        <v>822</v>
      </c>
      <c r="F134" s="269" t="s">
        <v>821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844</v>
      </c>
      <c r="C137" s="269" t="s">
        <v>849</v>
      </c>
      <c r="D137" s="269" t="s">
        <v>850</v>
      </c>
      <c r="E137" s="269" t="s">
        <v>847</v>
      </c>
      <c r="F137" s="269" t="s">
        <v>848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935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819</v>
      </c>
      <c r="C159" s="269" t="s">
        <v>835</v>
      </c>
      <c r="D159" s="269" t="s">
        <v>836</v>
      </c>
      <c r="E159" s="269" t="s">
        <v>833</v>
      </c>
      <c r="F159" s="269" t="s">
        <v>834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820</v>
      </c>
      <c r="C162" s="269" t="s">
        <v>839</v>
      </c>
      <c r="D162" s="269" t="s">
        <v>840</v>
      </c>
      <c r="E162" s="269" t="s">
        <v>837</v>
      </c>
      <c r="F162" s="269" t="s">
        <v>838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955</v>
      </c>
      <c r="C168" s="269">
        <v>-32.671500000000002</v>
      </c>
      <c r="D168" s="269">
        <v>-58.325200000000002</v>
      </c>
      <c r="E168" s="269" t="s">
        <v>978</v>
      </c>
      <c r="F168" s="269" t="s">
        <v>979</v>
      </c>
      <c r="G168" s="262">
        <v>1566</v>
      </c>
    </row>
    <row r="169" spans="1:7" x14ac:dyDescent="0.25">
      <c r="A169" s="148" t="s">
        <v>27</v>
      </c>
      <c r="B169" s="148" t="s">
        <v>951</v>
      </c>
      <c r="C169" s="269" t="s">
        <v>976</v>
      </c>
      <c r="D169" s="269" t="s">
        <v>977</v>
      </c>
      <c r="E169" s="269" t="s">
        <v>974</v>
      </c>
      <c r="F169" s="269" t="s">
        <v>975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949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963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956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875</v>
      </c>
      <c r="C175" s="269" t="s">
        <v>928</v>
      </c>
      <c r="D175" s="269" t="s">
        <v>929</v>
      </c>
      <c r="E175" s="269" t="s">
        <v>926</v>
      </c>
      <c r="F175" s="269" t="s">
        <v>927</v>
      </c>
      <c r="G175" s="262">
        <v>596</v>
      </c>
    </row>
    <row r="176" spans="1:7" x14ac:dyDescent="0.25">
      <c r="A176" s="62" t="s">
        <v>27</v>
      </c>
      <c r="B176" s="62" t="s">
        <v>1030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806</v>
      </c>
      <c r="D179" s="270" t="s">
        <v>807</v>
      </c>
      <c r="E179" s="270" t="s">
        <v>804</v>
      </c>
      <c r="F179" s="270" t="s">
        <v>805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808</v>
      </c>
      <c r="C182" s="269" t="s">
        <v>812</v>
      </c>
      <c r="D182" s="269" t="s">
        <v>813</v>
      </c>
      <c r="E182" s="269" t="s">
        <v>810</v>
      </c>
      <c r="F182" s="269" t="s">
        <v>811</v>
      </c>
      <c r="G182" s="261">
        <v>190</v>
      </c>
    </row>
    <row r="183" spans="1:7" x14ac:dyDescent="0.25">
      <c r="A183" s="62" t="s">
        <v>51</v>
      </c>
      <c r="B183" s="62" t="s">
        <v>1026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941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843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932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>LN(2)/(SLOPE(D228:D234,A228:A234))</f>
        <v>33.572480646702012</v>
      </c>
      <c r="F234" s="221">
        <f>AVERAGE(E232:E234)</f>
        <v>34.631750395899303</v>
      </c>
      <c r="G234" s="218">
        <v>0</v>
      </c>
      <c r="H234" s="219">
        <f>LN(SUM($G$2:G234))</f>
        <v>8.2651356299373848</v>
      </c>
      <c r="I234" s="220">
        <f>LN(2)/(SLOPE(H228:H234,A228:A234))</f>
        <v>42.060849009903258</v>
      </c>
      <c r="J234" s="221">
        <f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>LN(2)/(SLOPE(P228:P234,A228:A234))</f>
        <v>63.852471011958627</v>
      </c>
      <c r="R234" s="221">
        <f>AVERAGE(Q232:Q234)</f>
        <v>75.491942489645069</v>
      </c>
      <c r="S234" s="218">
        <v>0</v>
      </c>
      <c r="T234" s="219">
        <f>LN(SUM($S$2:S234))</f>
        <v>4.3694478524670215</v>
      </c>
      <c r="U234" s="223">
        <f>LN(2)/(SLOPE(T228:T234,$A228:$A234))</f>
        <v>25.682473995680624</v>
      </c>
      <c r="V234" s="221">
        <f>AVERAGE(U232:U234)</f>
        <v>24.129114118908799</v>
      </c>
      <c r="W234" s="218">
        <v>0</v>
      </c>
      <c r="X234" s="219">
        <f>LN(SUM($W$2:W234))</f>
        <v>4.1588830833596715</v>
      </c>
      <c r="Y234" s="224" t="e">
        <f>LN(2)/(SLOPE(X228:X234,$A228:$A234))</f>
        <v>#DIV/0!</v>
      </c>
      <c r="Z234" s="221" t="e">
        <f>AVERAGE(Y232:Y234)</f>
        <v>#DIV/0!</v>
      </c>
      <c r="AA234" s="225">
        <v>0</v>
      </c>
      <c r="AB234" s="219">
        <f>LN(SUM($AA$2:AA234))</f>
        <v>6.7968237182748554</v>
      </c>
      <c r="AC234" s="220">
        <f>LN(2)/(SLOPE(AB228:AB234,$A228:$A234))</f>
        <v>99.197821769271343</v>
      </c>
      <c r="AD234" s="221">
        <f>AVERAGE(AC232:AC234)</f>
        <v>110.51262119064262</v>
      </c>
      <c r="AE234" s="218">
        <v>0</v>
      </c>
      <c r="AF234" s="219">
        <f>LN(SUM($AE$2:AE234))</f>
        <v>8.2741020022923308</v>
      </c>
      <c r="AG234" s="220">
        <f>LN(2)/(SLOPE(AF228:AF234,$A228:$A234))</f>
        <v>59.746649862675582</v>
      </c>
      <c r="AH234" s="221">
        <f>AVERAGE(AG232:AG234)</f>
        <v>62.369732239342255</v>
      </c>
      <c r="AI234" s="218">
        <v>0</v>
      </c>
      <c r="AJ234" s="219">
        <f>LN(SUM($AI$2:AI234))</f>
        <v>5.521460917862246</v>
      </c>
      <c r="AK234" s="220">
        <f>LN(2)/(SLOPE(AJ228:AJ234,$A228:$A234))</f>
        <v>184.80130582738215</v>
      </c>
      <c r="AL234" s="221">
        <f>AVERAGE(AK232:AK234)</f>
        <v>131.94728204311772</v>
      </c>
      <c r="AM234" s="218">
        <v>0</v>
      </c>
      <c r="AN234" s="219">
        <f>LN(SUM($AM$2:AM234))</f>
        <v>6.799055862058796</v>
      </c>
      <c r="AO234" s="220">
        <f>LN(2)/(SLOPE(AN228:AN234,$A228:$A234))</f>
        <v>62.899107875527541</v>
      </c>
      <c r="AP234" s="221">
        <f>AVERAGE(AO232:AO234)</f>
        <v>74.962688791627386</v>
      </c>
      <c r="AQ234" s="225">
        <v>0</v>
      </c>
      <c r="AR234" s="219">
        <f>LN(SUM($AQ$2:AQ234))</f>
        <v>6.5279579176225502</v>
      </c>
      <c r="AS234" s="220">
        <f>LN(2)/(SLOPE(AR228:AR234,$A228:$A234))</f>
        <v>129.73190648255641</v>
      </c>
      <c r="AT234" s="221">
        <f>AVERAGE(AS232:AS234)</f>
        <v>131.18677101605832</v>
      </c>
      <c r="AU234" s="218">
        <v>0</v>
      </c>
      <c r="AV234" s="219">
        <f>LN(SUM($AU$2:AU234))</f>
        <v>9.3966539500396742</v>
      </c>
      <c r="AW234" s="220">
        <f>LN(2)/(SLOPE(AV228:AV234,$A228:$A234))</f>
        <v>160.70856614998584</v>
      </c>
      <c r="AX234" s="221">
        <f>AVERAGE(AW232:AW234)</f>
        <v>189.80827088117681</v>
      </c>
      <c r="AY234" s="218">
        <v>0</v>
      </c>
      <c r="AZ234" s="226">
        <f>LN(SUM($AY$2:AY234))</f>
        <v>4.6249728132842707</v>
      </c>
      <c r="BA234" s="220">
        <f>LN(2)/(SLOPE(AZ228:AZ234,$A228:$A234))</f>
        <v>28.57058052862493</v>
      </c>
      <c r="BB234" s="221">
        <f>AVERAGE(BA232:BA234)</f>
        <v>44.194303715667843</v>
      </c>
      <c r="BC234" s="225">
        <v>0</v>
      </c>
      <c r="BD234" s="226">
        <f>LN(SUM($BC$2:BC234))</f>
        <v>5.5333894887275203</v>
      </c>
      <c r="BE234" s="220">
        <f>LN(2)/(SLOPE(BD228:BD234,$A228:$A234))</f>
        <v>54.60982339715612</v>
      </c>
      <c r="BF234" s="221">
        <f>AVERAGE(BE232:BE234)</f>
        <v>66.120918298774257</v>
      </c>
      <c r="BG234" s="218">
        <v>0</v>
      </c>
      <c r="BH234" s="226">
        <f>LN(SUM($BG$2:BG234))</f>
        <v>7.9061788403948148</v>
      </c>
      <c r="BI234" s="224">
        <f>LN(2)/(SLOPE(BH228:BH234,$A228:$A234))</f>
        <v>49.005737788512675</v>
      </c>
      <c r="BJ234" s="221">
        <f>AVERAGE(BI232:BI234)</f>
        <v>52.139344449664691</v>
      </c>
      <c r="BK234" s="218">
        <v>0</v>
      </c>
      <c r="BL234" s="226">
        <f>LN(SUM($BK$2:BK234))</f>
        <v>6.7742238863576141</v>
      </c>
      <c r="BM234" s="224">
        <f>LN(2)/(SLOPE(BL228:BL234,$A228:$A234))</f>
        <v>64.246020545280274</v>
      </c>
      <c r="BN234" s="221">
        <f>AVERAGE(BM232:BM234)</f>
        <v>71.744952625667224</v>
      </c>
      <c r="BO234" s="218">
        <v>0</v>
      </c>
      <c r="BP234" s="226">
        <f>LN(SUM($BO$2:BO234))</f>
        <v>5.9322451874480109</v>
      </c>
      <c r="BQ234" s="224">
        <f>LN(2)/(SLOPE(BP228:BP234,$A228:$A234))</f>
        <v>79.633029989948341</v>
      </c>
      <c r="BR234" s="221">
        <f>AVERAGE(BQ232:BQ234)</f>
        <v>68.633189165410968</v>
      </c>
      <c r="BS234" s="227">
        <v>0</v>
      </c>
      <c r="BT234" s="226">
        <f>LN(SUM($BS$2:BS234))</f>
        <v>10.341484385646778</v>
      </c>
      <c r="BU234" s="228">
        <f>LN(2)/(SLOPE(BT228:BT234,$A228:$A234))</f>
        <v>78.070870865333859</v>
      </c>
      <c r="BV234" s="221">
        <f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ref="E235:E239" si="351">LN(2)/(SLOPE(D229:D235,A229:A235))</f>
        <v>28.328828266740416</v>
      </c>
      <c r="F235" s="158">
        <f t="shared" ref="F235:F239" si="352">AVERAGE(E233:E235)</f>
        <v>31.284587879851674</v>
      </c>
      <c r="G235" s="94">
        <v>168</v>
      </c>
      <c r="H235" s="171">
        <f>LN(SUM($G$2:G235))</f>
        <v>8.3074593270119461</v>
      </c>
      <c r="I235" s="172">
        <f t="shared" ref="I235:I239" si="353">LN(2)/(SLOPE(H229:H235,A229:A235))</f>
        <v>35.072825263700956</v>
      </c>
      <c r="J235" s="158">
        <f t="shared" ref="J235:J239" si="354">AVERAGE(I233:I235)</f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ref="Q235:Q239" si="355">LN(2)/(SLOPE(P229:P235,A229:A235))</f>
        <v>51.735147749554812</v>
      </c>
      <c r="R235" s="158">
        <f t="shared" ref="R235:R239" si="356">AVERAGE(Q233:Q235)</f>
        <v>61.137260125450418</v>
      </c>
      <c r="S235" s="94">
        <v>3</v>
      </c>
      <c r="T235" s="171">
        <f>LN(SUM($S$2:S235))</f>
        <v>4.4067192472642533</v>
      </c>
      <c r="U235" s="173">
        <f t="shared" ref="U235:U239" si="357">LN(2)/(SLOPE(T229:T235,$A229:$A235))</f>
        <v>27.162096665546418</v>
      </c>
      <c r="V235" s="158">
        <f t="shared" ref="V235:V239" si="358">AVERAGE(U233:U235)</f>
        <v>25.123630880374762</v>
      </c>
      <c r="W235" s="94">
        <v>7</v>
      </c>
      <c r="X235" s="171">
        <f>LN(SUM($W$2:W235))</f>
        <v>4.2626798770413155</v>
      </c>
      <c r="Y235" s="118">
        <f t="shared" ref="Y235:Y239" si="359">LN(2)/(SLOPE(X229:X235,$A229:$A235))</f>
        <v>62.327297942058088</v>
      </c>
      <c r="Z235" s="158" t="e">
        <f t="shared" ref="Z235:Z239" si="360">AVERAGE(Y233:Y235)</f>
        <v>#DIV/0!</v>
      </c>
      <c r="AA235" s="115">
        <v>11</v>
      </c>
      <c r="AB235" s="171">
        <f>LN(SUM($AA$2:AA235))</f>
        <v>6.8090393060429797</v>
      </c>
      <c r="AC235" s="172">
        <f t="shared" ref="AC235:AC239" si="361">LN(2)/(SLOPE(AB229:AB235,$A229:$A235))</f>
        <v>86.651000867107058</v>
      </c>
      <c r="AD235" s="158">
        <f t="shared" ref="AD235:AD239" si="362">AVERAGE(AC233:AC235)</f>
        <v>95.448611397250787</v>
      </c>
      <c r="AE235" s="94">
        <v>63</v>
      </c>
      <c r="AF235" s="171">
        <f>LN(SUM($AE$2:AE235))</f>
        <v>8.290041618704489</v>
      </c>
      <c r="AG235" s="172">
        <f t="shared" ref="AG235:AG239" si="363">LN(2)/(SLOPE(AF229:AF235,$A229:$A235))</f>
        <v>57.112200170048176</v>
      </c>
      <c r="AH235" s="158">
        <f t="shared" ref="AH235:AH239" si="364">AVERAGE(AG233:AG235)</f>
        <v>58.13660942358964</v>
      </c>
      <c r="AI235" s="94">
        <v>3</v>
      </c>
      <c r="AJ235" s="171">
        <f>LN(SUM($AI$2:AI235))</f>
        <v>5.5333894887275203</v>
      </c>
      <c r="AK235" s="172">
        <f t="shared" ref="AK235:AK239" si="365">LN(2)/(SLOPE(AJ229:AJ235,$A229:$A235))</f>
        <v>185.88395609196525</v>
      </c>
      <c r="AL235" s="158">
        <f t="shared" ref="AL235:AL239" si="366">AVERAGE(AK233:AK235)</f>
        <v>161.48303673147879</v>
      </c>
      <c r="AM235" s="94">
        <v>13</v>
      </c>
      <c r="AN235" s="171">
        <f>LN(SUM($AM$2:AM235))</f>
        <v>6.8134445995108956</v>
      </c>
      <c r="AO235" s="172">
        <f t="shared" ref="AO235:AO239" si="367">LN(2)/(SLOPE(AN229:AN235,$A229:$A235))</f>
        <v>57.58837512992266</v>
      </c>
      <c r="AP235" s="158">
        <f t="shared" ref="AP235:AP239" si="368">AVERAGE(AO233:AO235)</f>
        <v>62.594643512349954</v>
      </c>
      <c r="AQ235" s="115">
        <v>1</v>
      </c>
      <c r="AR235" s="171">
        <f>LN(SUM($AQ$2:AQ235))</f>
        <v>6.5294188382622256</v>
      </c>
      <c r="AS235" s="172">
        <f t="shared" ref="AS235:AS239" si="369">LN(2)/(SLOPE(AR229:AR235,$A229:$A235))</f>
        <v>147.50536701437557</v>
      </c>
      <c r="AT235" s="158">
        <f t="shared" ref="AT235:AT239" si="370">AVERAGE(AS233:AS235)</f>
        <v>133.12940676424589</v>
      </c>
      <c r="AU235" s="94">
        <v>91</v>
      </c>
      <c r="AV235" s="171">
        <f>LN(SUM($AU$2:AU235))</f>
        <v>9.4041786888978045</v>
      </c>
      <c r="AW235" s="172">
        <f t="shared" ref="AW235:AW239" si="371">LN(2)/(SLOPE(AV229:AV235,$A229:$A235))</f>
        <v>141.59250421883021</v>
      </c>
      <c r="AX235" s="158">
        <f t="shared" ref="AX235:AX239" si="372">AVERAGE(AW233:AW235)</f>
        <v>157.74319030987326</v>
      </c>
      <c r="AY235" s="94">
        <v>0</v>
      </c>
      <c r="AZ235" s="174">
        <f>LN(SUM($AY$2:AY235))</f>
        <v>4.6249728132842707</v>
      </c>
      <c r="BA235" s="172">
        <f t="shared" ref="BA235:BA239" si="373">LN(2)/(SLOPE(AZ229:AZ235,$A229:$A235))</f>
        <v>27.037235351652914</v>
      </c>
      <c r="BB235" s="158">
        <f t="shared" ref="BB235:BB239" si="374">AVERAGE(BA233:BA235)</f>
        <v>30.316938636967283</v>
      </c>
      <c r="BC235" s="115">
        <v>3</v>
      </c>
      <c r="BD235" s="174">
        <f>LN(SUM($BC$2:BC235))</f>
        <v>5.5451774444795623</v>
      </c>
      <c r="BE235" s="172">
        <f t="shared" ref="BE235:BE239" si="375">LN(2)/(SLOPE(BD229:BD235,$A229:$A235))</f>
        <v>51.455711238484056</v>
      </c>
      <c r="BF235" s="158">
        <f t="shared" ref="BF235:BF239" si="376">AVERAGE(BE233:BE235)</f>
        <v>55.014768013457761</v>
      </c>
      <c r="BG235" s="94">
        <v>63</v>
      </c>
      <c r="BH235" s="174">
        <f>LN(SUM($BG$2:BG235))</f>
        <v>7.9291264873067995</v>
      </c>
      <c r="BI235" s="118">
        <f t="shared" ref="BI235:BI239" si="377">LN(2)/(SLOPE(BH229:BH235,$A229:$A235))</f>
        <v>45.368034211291778</v>
      </c>
      <c r="BJ235" s="158">
        <f t="shared" ref="BJ235:BJ239" si="378">AVERAGE(BI233:BI235)</f>
        <v>47.455309351754998</v>
      </c>
      <c r="BK235" s="94">
        <v>42</v>
      </c>
      <c r="BL235" s="174">
        <f>LN(SUM($BK$2:BK235))</f>
        <v>6.8211074722564646</v>
      </c>
      <c r="BM235" s="118">
        <f t="shared" ref="BM235:BM239" si="379">LN(2)/(SLOPE(BL229:BL235,$A229:$A235))</f>
        <v>43.684720617098208</v>
      </c>
      <c r="BN235" s="158">
        <f t="shared" ref="BN235:BN239" si="380">AVERAGE(BM233:BM235)</f>
        <v>57.527820343619759</v>
      </c>
      <c r="BO235" s="94">
        <v>17</v>
      </c>
      <c r="BP235" s="174">
        <f>LN(SUM($BO$2:BO235))</f>
        <v>5.9763509092979339</v>
      </c>
      <c r="BQ235" s="118">
        <f t="shared" ref="BQ235:BQ239" si="381">LN(2)/(SLOPE(BP229:BP235,$A229:$A235))</f>
        <v>56.572084184835184</v>
      </c>
      <c r="BR235" s="158">
        <f t="shared" ref="BR235:BR239" si="382">AVERAGE(BQ233:BQ235)</f>
        <v>66.334098621315775</v>
      </c>
      <c r="BS235" s="98">
        <v>578</v>
      </c>
      <c r="BT235" s="174">
        <f>LN(SUM($BS$2:BS235))</f>
        <v>10.359962581552038</v>
      </c>
      <c r="BU235" s="175">
        <f t="shared" ref="BU235:BU239" si="383">LN(2)/(SLOPE(BT229:BT235,$A229:$A235))</f>
        <v>67.882537555863976</v>
      </c>
      <c r="BV235" s="158">
        <f t="shared" ref="BV235:BV239" si="384">AVERAGE(BU233:BU235)</f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ref="E240" si="385">LN(2)/(SLOPE(D234:D240,A234:A240))</f>
        <v>15.69014069482745</v>
      </c>
      <c r="F240" s="158">
        <f t="shared" ref="F240" si="386">AVERAGE(E238:E240)</f>
        <v>15.909864745771443</v>
      </c>
      <c r="G240" s="94">
        <v>142</v>
      </c>
      <c r="H240" s="171">
        <f>LN(SUM($G$2:G240))</f>
        <v>8.428580533059634</v>
      </c>
      <c r="I240" s="172">
        <f t="shared" ref="I240" si="387">LN(2)/(SLOPE(H234:H240,A234:A240))</f>
        <v>28.299220324665697</v>
      </c>
      <c r="J240" s="158">
        <f t="shared" ref="J240" si="388">AVERAGE(I238:I240)</f>
        <v>29.907150860351212</v>
      </c>
      <c r="K240" s="94">
        <v>6</v>
      </c>
      <c r="L240" s="171">
        <f>LN(SUM($K$2:K240))</f>
        <v>7.2115567333138015</v>
      </c>
      <c r="M240" s="172">
        <f t="shared" ref="M240" si="389">LN(2)/(SLOPE(L234:L240,$A234:$A240))</f>
        <v>238.98783482586953</v>
      </c>
      <c r="N240" s="158">
        <f t="shared" ref="N240" si="390">AVERAGE(M238:M240)</f>
        <v>347.90055612087525</v>
      </c>
      <c r="O240" s="94">
        <v>36</v>
      </c>
      <c r="P240" s="171">
        <f>LN(SUM($O$2:O240))</f>
        <v>7.6357868613955846</v>
      </c>
      <c r="Q240" s="172">
        <f t="shared" ref="Q240" si="391">LN(2)/(SLOPE(P234:P240,A234:A240))</f>
        <v>53.433315109851506</v>
      </c>
      <c r="R240" s="158">
        <f t="shared" ref="R240" si="392">AVERAGE(Q238:Q240)</f>
        <v>59.655121316037388</v>
      </c>
      <c r="S240" s="94">
        <v>13</v>
      </c>
      <c r="T240" s="171">
        <f>LN(SUM($S$2:S240))</f>
        <v>4.6347289882296359</v>
      </c>
      <c r="U240" s="173">
        <f t="shared" ref="U240" si="393">LN(2)/(SLOPE(T234:T240,$A234:$A240))</f>
        <v>18.437535613008791</v>
      </c>
      <c r="V240" s="158">
        <f t="shared" ref="V240" si="394">AVERAGE(U238:U240)</f>
        <v>28.961708867065656</v>
      </c>
      <c r="W240" s="94">
        <v>9</v>
      </c>
      <c r="X240" s="171">
        <f>LN(SUM($W$2:W240))</f>
        <v>4.5951198501345898</v>
      </c>
      <c r="Y240" s="118">
        <f t="shared" ref="Y240" si="395">LN(2)/(SLOPE(X234:X240,$A234:$A240))</f>
        <v>10.339975005707389</v>
      </c>
      <c r="Z240" s="158">
        <f t="shared" ref="Z240" si="396">AVERAGE(Y238:Y240)</f>
        <v>13.823317512383404</v>
      </c>
      <c r="AA240" s="115">
        <v>9</v>
      </c>
      <c r="AB240" s="171">
        <f>LN(SUM($AA$2:AA240))</f>
        <v>6.8501261661455004</v>
      </c>
      <c r="AC240" s="172">
        <f t="shared" ref="AC240" si="397">LN(2)/(SLOPE(AB234:AB240,$A234:$A240))</f>
        <v>84.156875731401939</v>
      </c>
      <c r="AD240" s="158">
        <f t="shared" ref="AD240" si="398">AVERAGE(AC238:AC240)</f>
        <v>108.7246301645859</v>
      </c>
      <c r="AE240" s="94">
        <v>90</v>
      </c>
      <c r="AF240" s="171">
        <f>LN(SUM($AE$2:AE240))</f>
        <v>8.3593691062226707</v>
      </c>
      <c r="AG240" s="172">
        <f t="shared" ref="AG240:AG242" si="399">LN(2)/(SLOPE(AF234:AF240,$A234:$A240))</f>
        <v>49.978894575835369</v>
      </c>
      <c r="AH240" s="158">
        <f t="shared" ref="AH240:AH242" si="400">AVERAGE(AG238:AG240)</f>
        <v>59.094265192864533</v>
      </c>
      <c r="AI240" s="94">
        <v>11</v>
      </c>
      <c r="AJ240" s="171">
        <f>LN(SUM($AI$2:AI240))</f>
        <v>5.598421958998375</v>
      </c>
      <c r="AK240" s="172">
        <f t="shared" ref="AK240:AK242" si="401">LN(2)/(SLOPE(AJ234:AJ240,$A234:$A240))</f>
        <v>67.947439448859797</v>
      </c>
      <c r="AL240" s="158">
        <f t="shared" ref="AL240:AL242" si="402">AVERAGE(AK238:AK240)</f>
        <v>128.63754002032644</v>
      </c>
      <c r="AM240" s="94">
        <v>22</v>
      </c>
      <c r="AN240" s="171">
        <f>LN(SUM($AM$2:AM240))</f>
        <v>6.9255951971104679</v>
      </c>
      <c r="AO240" s="172">
        <f t="shared" ref="AO240:AO242" si="403">LN(2)/(SLOPE(AN234:AN240,$A234:$A240))</f>
        <v>31.570593274779146</v>
      </c>
      <c r="AP240" s="158">
        <f t="shared" ref="AP240:AP242" si="404">AVERAGE(AO238:AO240)</f>
        <v>41.891264631404496</v>
      </c>
      <c r="AQ240" s="115">
        <v>4</v>
      </c>
      <c r="AR240" s="171">
        <f>LN(SUM($AQ$2:AQ240))</f>
        <v>6.577861357721047</v>
      </c>
      <c r="AS240" s="172">
        <f t="shared" ref="AS240:AS242" si="405">LN(2)/(SLOPE(AR234:AR240,$A234:$A240))</f>
        <v>74.660318199745987</v>
      </c>
      <c r="AT240" s="158">
        <f t="shared" ref="AT240:AT242" si="406">AVERAGE(AS238:AS240)</f>
        <v>114.39562523485097</v>
      </c>
      <c r="AU240" s="94">
        <v>99</v>
      </c>
      <c r="AV240" s="171">
        <f>LN(SUM($AU$2:AU240))</f>
        <v>9.435242376305256</v>
      </c>
      <c r="AW240" s="172">
        <f t="shared" ref="AW240:AW242" si="407">LN(2)/(SLOPE(AV234:AV240,$A234:$A240))</f>
        <v>111.142199645888</v>
      </c>
      <c r="AX240" s="158">
        <f t="shared" ref="AX240:AX242" si="408">AVERAGE(AW238:AW240)</f>
        <v>143.17035229888782</v>
      </c>
      <c r="AY240" s="94">
        <v>7</v>
      </c>
      <c r="AZ240" s="174">
        <f>LN(SUM($AY$2:AY240))</f>
        <v>4.8283137373023015</v>
      </c>
      <c r="BA240" s="172">
        <f t="shared" ref="BA240:BA242" si="409">LN(2)/(SLOPE(AZ234:AZ240,$A234:$A240))</f>
        <v>18.685955300527215</v>
      </c>
      <c r="BB240" s="158">
        <f t="shared" ref="BB240:BB242" si="410">AVERAGE(BA238:BA240)</f>
        <v>23.138120750902186</v>
      </c>
      <c r="BC240" s="115">
        <v>2</v>
      </c>
      <c r="BD240" s="174">
        <f>LN(SUM($BC$2:BC240))</f>
        <v>5.6131281063880705</v>
      </c>
      <c r="BE240" s="172">
        <f t="shared" ref="BE240:BE242" si="411">LN(2)/(SLOPE(BD234:BD240,$A234:$A240))</f>
        <v>49.132309658775561</v>
      </c>
      <c r="BF240" s="158">
        <f t="shared" ref="BF240:BF242" si="412">AVERAGE(BE238:BE240)</f>
        <v>61.437286858602995</v>
      </c>
      <c r="BG240" s="94">
        <v>37</v>
      </c>
      <c r="BH240" s="174">
        <f>LN(SUM($BG$2:BG240))</f>
        <v>7.9915922820680922</v>
      </c>
      <c r="BI240" s="118">
        <f t="shared" ref="BI240:BI242" si="413">LN(2)/(SLOPE(BH234:BH240,$A234:$A240))</f>
        <v>50.400126935251137</v>
      </c>
      <c r="BJ240" s="158">
        <f t="shared" ref="BJ240:BJ242" si="414">AVERAGE(BI238:BI240)</f>
        <v>56.977098183917747</v>
      </c>
      <c r="BK240" s="94">
        <v>10</v>
      </c>
      <c r="BL240" s="174">
        <f>LN(SUM($BK$2:BK240))</f>
        <v>6.879355804460439</v>
      </c>
      <c r="BM240" s="118">
        <f t="shared" ref="BM240:BM242" si="415">LN(2)/(SLOPE(BL234:BL240,$A234:$A240))</f>
        <v>45.179432989385752</v>
      </c>
      <c r="BN240" s="158">
        <f t="shared" ref="BN240:BN242" si="416">AVERAGE(BM238:BM240)</f>
        <v>45.171819932238286</v>
      </c>
      <c r="BO240" s="94">
        <v>13</v>
      </c>
      <c r="BP240" s="174">
        <f>LN(SUM($BO$2:BO240))</f>
        <v>6.1003189520200642</v>
      </c>
      <c r="BQ240" s="118">
        <f t="shared" ref="BQ240:BQ242" si="417">LN(2)/(SLOPE(BP234:BP240,$A234:$A240))</f>
        <v>25.561323139040471</v>
      </c>
      <c r="BR240" s="158">
        <f t="shared" ref="BR240:BR242" si="418">AVERAGE(BQ238:BQ240)</f>
        <v>30.289948709020255</v>
      </c>
      <c r="BS240" s="98">
        <v>539</v>
      </c>
      <c r="BT240" s="174">
        <f>LN(SUM($BS$2:BS240))</f>
        <v>10.423649457279106</v>
      </c>
      <c r="BU240" s="175">
        <f t="shared" ref="BU240:BU242" si="419">LN(2)/(SLOPE(BT234:BT240,$A234:$A240))</f>
        <v>52.478017540942709</v>
      </c>
      <c r="BV240" s="158">
        <f t="shared" ref="BV240:BV242" si="420">AVERAGE(BU238:BU240)</f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ref="E241:E242" si="421">LN(2)/(SLOPE(D235:D241,A235:A241))</f>
        <v>17.54455632511868</v>
      </c>
      <c r="F241" s="158">
        <f t="shared" ref="F241:F242" si="422">AVERAGE(E239:E241)</f>
        <v>16.279418689754632</v>
      </c>
      <c r="G241" s="94">
        <v>138</v>
      </c>
      <c r="H241" s="171">
        <f>LN(SUM($G$2:G241))</f>
        <v>8.458292083496076</v>
      </c>
      <c r="I241" s="172">
        <f t="shared" ref="I241:I242" si="423">LN(2)/(SLOPE(H235:H241,A235:A241))</f>
        <v>29.384797925392331</v>
      </c>
      <c r="J241" s="158">
        <f t="shared" ref="J241:J242" si="424">AVERAGE(I239:I241)</f>
        <v>29.386488445493104</v>
      </c>
      <c r="K241" s="94">
        <v>8</v>
      </c>
      <c r="L241" s="171">
        <f>LN(SUM($K$2:K241))</f>
        <v>7.217443431696533</v>
      </c>
      <c r="M241" s="172">
        <f t="shared" ref="M241:M242" si="425">LN(2)/(SLOPE(L235:L241,$A235:$A241))</f>
        <v>189.4369873882259</v>
      </c>
      <c r="N241" s="158">
        <f t="shared" ref="N241:N242" si="426">AVERAGE(M239:M241)</f>
        <v>251.06979093729592</v>
      </c>
      <c r="O241" s="94">
        <v>44</v>
      </c>
      <c r="P241" s="171">
        <f>LN(SUM($O$2:O241))</f>
        <v>7.6568100914803781</v>
      </c>
      <c r="Q241" s="172">
        <f t="shared" ref="Q241:Q242" si="427">LN(2)/(SLOPE(P235:P241,A235:A241))</f>
        <v>50.172453858054503</v>
      </c>
      <c r="R241" s="158">
        <f t="shared" ref="R241:R242" si="428">AVERAGE(Q239:Q241)</f>
        <v>55.043438634365067</v>
      </c>
      <c r="S241" s="94">
        <v>4</v>
      </c>
      <c r="T241" s="171">
        <f>LN(SUM($S$2:S241))</f>
        <v>4.6728288344619058</v>
      </c>
      <c r="U241" s="173">
        <f t="shared" ref="U241:U242" si="429">LN(2)/(SLOPE(T235:T241,$A235:$A241))</f>
        <v>14.798339716164129</v>
      </c>
      <c r="V241" s="158">
        <f t="shared" ref="V241:V242" si="430">AVERAGE(U239:U241)</f>
        <v>21.143062126063594</v>
      </c>
      <c r="W241" s="94">
        <v>0</v>
      </c>
      <c r="X241" s="171">
        <f>LN(SUM($W$2:W241))</f>
        <v>4.5951198501345898</v>
      </c>
      <c r="Y241" s="118">
        <f t="shared" ref="Y241:Y242" si="431">LN(2)/(SLOPE(X235:X241,$A235:$A241))</f>
        <v>10.674335684781875</v>
      </c>
      <c r="Z241" s="158">
        <f t="shared" ref="Z241:Z242" si="432">AVERAGE(Y239:Y241)</f>
        <v>11.318960741708283</v>
      </c>
      <c r="AA241" s="115">
        <v>20</v>
      </c>
      <c r="AB241" s="171">
        <f>LN(SUM($AA$2:AA241))</f>
        <v>6.8710912946105456</v>
      </c>
      <c r="AC241" s="172">
        <f t="shared" ref="AC241:AC242" si="433">LN(2)/(SLOPE(AB235:AB241,$A235:$A241))</f>
        <v>66.434239839408946</v>
      </c>
      <c r="AD241" s="158">
        <f t="shared" ref="AD241:AD242" si="434">AVERAGE(AC239:AC241)</f>
        <v>86.401626701060152</v>
      </c>
      <c r="AE241" s="94">
        <v>99</v>
      </c>
      <c r="AF241" s="171">
        <f>LN(SUM($AE$2:AE241))</f>
        <v>8.3822894289514362</v>
      </c>
      <c r="AG241" s="172">
        <f t="shared" si="399"/>
        <v>44.049944967149074</v>
      </c>
      <c r="AH241" s="158">
        <f t="shared" si="400"/>
        <v>51.588019039669767</v>
      </c>
      <c r="AI241" s="94">
        <v>2</v>
      </c>
      <c r="AJ241" s="171">
        <f>LN(SUM($AI$2:AI241))</f>
        <v>5.6058020662959978</v>
      </c>
      <c r="AK241" s="172">
        <f t="shared" si="401"/>
        <v>52.912508032876246</v>
      </c>
      <c r="AL241" s="158">
        <f t="shared" si="402"/>
        <v>83.516254105436843</v>
      </c>
      <c r="AM241" s="94">
        <v>19</v>
      </c>
      <c r="AN241" s="171">
        <f>LN(SUM($AM$2:AM241))</f>
        <v>6.9440872082295275</v>
      </c>
      <c r="AO241" s="172">
        <f t="shared" si="403"/>
        <v>28.520390299292803</v>
      </c>
      <c r="AP241" s="158">
        <f t="shared" si="404"/>
        <v>33.566193165929434</v>
      </c>
      <c r="AQ241" s="115">
        <v>13</v>
      </c>
      <c r="AR241" s="171">
        <f>LN(SUM($AQ$2:AQ241))</f>
        <v>6.5957805139613113</v>
      </c>
      <c r="AS241" s="172">
        <f t="shared" si="405"/>
        <v>59.311674960991056</v>
      </c>
      <c r="AT241" s="158">
        <f t="shared" si="406"/>
        <v>77.574320259964338</v>
      </c>
      <c r="AU241" s="94">
        <v>133</v>
      </c>
      <c r="AV241" s="171">
        <f>LN(SUM($AU$2:AU241))</f>
        <v>9.4458076729792246</v>
      </c>
      <c r="AW241" s="172">
        <f t="shared" si="407"/>
        <v>94.088043229424002</v>
      </c>
      <c r="AX241" s="158">
        <f t="shared" si="408"/>
        <v>115.95112519767122</v>
      </c>
      <c r="AY241" s="94">
        <v>8</v>
      </c>
      <c r="AZ241" s="174">
        <f>LN(SUM($AY$2:AY241))</f>
        <v>4.8903491282217537</v>
      </c>
      <c r="BA241" s="172">
        <f t="shared" si="409"/>
        <v>15.245790717460915</v>
      </c>
      <c r="BB241" s="158">
        <f t="shared" si="410"/>
        <v>19.530406542375157</v>
      </c>
      <c r="BC241" s="115">
        <v>10</v>
      </c>
      <c r="BD241" s="174">
        <f>LN(SUM($BC$2:BC241))</f>
        <v>5.6489742381612063</v>
      </c>
      <c r="BE241" s="172">
        <f t="shared" si="411"/>
        <v>38.805827695424803</v>
      </c>
      <c r="BF241" s="158">
        <f t="shared" si="412"/>
        <v>49.675830276585707</v>
      </c>
      <c r="BG241" s="94">
        <v>29</v>
      </c>
      <c r="BH241" s="174">
        <f>LN(SUM($BG$2:BG241))</f>
        <v>8.0013550258267028</v>
      </c>
      <c r="BI241" s="118">
        <f t="shared" si="413"/>
        <v>51.35836113510674</v>
      </c>
      <c r="BJ241" s="158">
        <f t="shared" si="414"/>
        <v>53.165545223131936</v>
      </c>
      <c r="BK241" s="94">
        <v>17</v>
      </c>
      <c r="BL241" s="174">
        <f>LN(SUM($BK$2:BK241))</f>
        <v>6.8966943316227125</v>
      </c>
      <c r="BM241" s="118">
        <f t="shared" si="415"/>
        <v>51.468535237898578</v>
      </c>
      <c r="BN241" s="158">
        <f t="shared" si="416"/>
        <v>47.297734850736759</v>
      </c>
      <c r="BO241" s="94">
        <v>0</v>
      </c>
      <c r="BP241" s="174">
        <f>LN(SUM($BO$2:BO241))</f>
        <v>6.1003189520200642</v>
      </c>
      <c r="BQ241" s="118">
        <f t="shared" si="417"/>
        <v>28.570312723613647</v>
      </c>
      <c r="BR241" s="158">
        <f t="shared" si="418"/>
        <v>27.682839832672091</v>
      </c>
      <c r="BS241" s="98">
        <v>589</v>
      </c>
      <c r="BT241" s="174">
        <f>LN(SUM($BS$2:BS241))</f>
        <v>10.441003791555163</v>
      </c>
      <c r="BU241" s="175">
        <f t="shared" si="419"/>
        <v>48.31149677870188</v>
      </c>
      <c r="BV241" s="158">
        <f t="shared" si="420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421"/>
        <v>20.68010100164819</v>
      </c>
      <c r="F242" s="158">
        <f t="shared" si="422"/>
        <v>17.971599340531441</v>
      </c>
      <c r="G242" s="94">
        <v>192</v>
      </c>
      <c r="H242" s="171">
        <f>LN(SUM($G$2:G242))</f>
        <v>8.4982142248184349</v>
      </c>
      <c r="I242" s="172">
        <f t="shared" si="423"/>
        <v>26.548284301758947</v>
      </c>
      <c r="J242" s="158">
        <f t="shared" si="424"/>
        <v>28.077434183938994</v>
      </c>
      <c r="K242" s="94">
        <v>7</v>
      </c>
      <c r="L242" s="171">
        <f>LN(SUM($K$2:K242))</f>
        <v>7.222566018822171</v>
      </c>
      <c r="M242" s="172">
        <f t="shared" si="425"/>
        <v>156.12766173875679</v>
      </c>
      <c r="N242" s="158">
        <f t="shared" si="426"/>
        <v>194.85082798428411</v>
      </c>
      <c r="O242" s="94">
        <v>50</v>
      </c>
      <c r="P242" s="171">
        <f>LN(SUM($O$2:O242))</f>
        <v>7.6801756404365902</v>
      </c>
      <c r="Q242" s="172">
        <f t="shared" si="427"/>
        <v>39.889965991520626</v>
      </c>
      <c r="R242" s="158">
        <f t="shared" si="428"/>
        <v>47.831911653142214</v>
      </c>
      <c r="S242" s="94">
        <v>7</v>
      </c>
      <c r="T242" s="171">
        <f>LN(SUM($S$2:S242))</f>
        <v>4.7361984483944957</v>
      </c>
      <c r="U242" s="173">
        <f t="shared" si="429"/>
        <v>12.083366401898219</v>
      </c>
      <c r="V242" s="158">
        <f t="shared" si="430"/>
        <v>15.106413910357047</v>
      </c>
      <c r="W242" s="94">
        <v>14</v>
      </c>
      <c r="X242" s="171">
        <f>LN(SUM($W$2:W242))</f>
        <v>4.7273878187123408</v>
      </c>
      <c r="Y242" s="118">
        <f t="shared" si="431"/>
        <v>9.0897578532498127</v>
      </c>
      <c r="Z242" s="158">
        <f t="shared" si="432"/>
        <v>10.034689514579691</v>
      </c>
      <c r="AA242" s="115">
        <v>15</v>
      </c>
      <c r="AB242" s="171">
        <f>LN(SUM($AA$2:AA242))</f>
        <v>6.8865316425305103</v>
      </c>
      <c r="AC242" s="172">
        <f t="shared" si="433"/>
        <v>51.813279691681863</v>
      </c>
      <c r="AD242" s="158">
        <f t="shared" si="434"/>
        <v>67.468131754164247</v>
      </c>
      <c r="AE242" s="94">
        <v>72</v>
      </c>
      <c r="AF242" s="171">
        <f>LN(SUM($AE$2:AE242))</f>
        <v>8.3986348552921015</v>
      </c>
      <c r="AG242" s="172">
        <f t="shared" si="399"/>
        <v>39.013803724739049</v>
      </c>
      <c r="AH242" s="158">
        <f t="shared" si="400"/>
        <v>44.347547755907833</v>
      </c>
      <c r="AI242" s="94">
        <v>4</v>
      </c>
      <c r="AJ242" s="171">
        <f>LN(SUM($AI$2:AI242))</f>
        <v>5.6204008657171496</v>
      </c>
      <c r="AK242" s="172">
        <f t="shared" si="401"/>
        <v>42.643201345970397</v>
      </c>
      <c r="AL242" s="158">
        <f t="shared" si="402"/>
        <v>54.50104960923548</v>
      </c>
      <c r="AM242" s="94">
        <v>38</v>
      </c>
      <c r="AN242" s="171">
        <f>LN(SUM($AM$2:AM242))</f>
        <v>6.9800759405617629</v>
      </c>
      <c r="AO242" s="172">
        <f t="shared" si="403"/>
        <v>25.312639765833723</v>
      </c>
      <c r="AP242" s="158">
        <f t="shared" si="404"/>
        <v>28.467874446635221</v>
      </c>
      <c r="AQ242" s="115">
        <v>11</v>
      </c>
      <c r="AR242" s="171">
        <f>LN(SUM($AQ$2:AQ242))</f>
        <v>6.6106960447177592</v>
      </c>
      <c r="AS242" s="172">
        <f t="shared" si="405"/>
        <v>51.444865755084003</v>
      </c>
      <c r="AT242" s="158">
        <f t="shared" si="406"/>
        <v>61.80561963860702</v>
      </c>
      <c r="AU242" s="94">
        <v>123</v>
      </c>
      <c r="AV242" s="171">
        <f>LN(SUM($AU$2:AU242))</f>
        <v>9.4554802211622881</v>
      </c>
      <c r="AW242" s="172">
        <f t="shared" si="407"/>
        <v>78.292968789280039</v>
      </c>
      <c r="AX242" s="158">
        <f t="shared" si="408"/>
        <v>94.507737221530689</v>
      </c>
      <c r="AY242" s="94">
        <v>19</v>
      </c>
      <c r="AZ242" s="174">
        <f>LN(SUM($AY$2:AY242))</f>
        <v>5.0238805208462765</v>
      </c>
      <c r="BA242" s="172">
        <f t="shared" si="409"/>
        <v>11.815485046955096</v>
      </c>
      <c r="BB242" s="158">
        <f t="shared" si="410"/>
        <v>15.249077021647743</v>
      </c>
      <c r="BC242" s="115">
        <v>10</v>
      </c>
      <c r="BD242" s="174">
        <f>LN(SUM($BC$2:BC242))</f>
        <v>5.6835797673386814</v>
      </c>
      <c r="BE242" s="172">
        <f t="shared" si="411"/>
        <v>30.295151721548436</v>
      </c>
      <c r="BF242" s="158">
        <f t="shared" si="412"/>
        <v>39.411096358582931</v>
      </c>
      <c r="BG242" s="94">
        <v>78</v>
      </c>
      <c r="BH242" s="174">
        <f>LN(SUM($BG$2:BG242))</f>
        <v>8.0271501068327744</v>
      </c>
      <c r="BI242" s="118">
        <f t="shared" si="413"/>
        <v>43.64210599272063</v>
      </c>
      <c r="BJ242" s="158">
        <f t="shared" si="414"/>
        <v>48.466864687692841</v>
      </c>
      <c r="BK242" s="94">
        <v>18</v>
      </c>
      <c r="BL242" s="174">
        <f>LN(SUM($BK$2:BK242))</f>
        <v>6.9147308927185627</v>
      </c>
      <c r="BM242" s="118">
        <f t="shared" si="415"/>
        <v>43.734726558430715</v>
      </c>
      <c r="BN242" s="158">
        <f t="shared" si="416"/>
        <v>46.794231595238351</v>
      </c>
      <c r="BO242" s="94">
        <v>23</v>
      </c>
      <c r="BP242" s="174">
        <f>LN(SUM($BO$2:BO242))</f>
        <v>6.1506027684462792</v>
      </c>
      <c r="BQ242" s="118">
        <f t="shared" si="417"/>
        <v>25.585976617374989</v>
      </c>
      <c r="BR242" s="158">
        <f t="shared" si="418"/>
        <v>26.572537493343038</v>
      </c>
      <c r="BS242" s="98">
        <v>706</v>
      </c>
      <c r="BT242" s="174">
        <f>LN(SUM($BS$2:BS242))</f>
        <v>10.461416203770762</v>
      </c>
      <c r="BU242" s="175">
        <f t="shared" si="419"/>
        <v>41.359440477151239</v>
      </c>
      <c r="BV242" s="158">
        <f t="shared" si="420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435">LN(2)/(SLOPE(D237:D243,A237:A243))</f>
        <v>21.240365299922093</v>
      </c>
      <c r="F243" s="158">
        <f t="shared" ref="F243:F248" si="43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437">LN(2)/(SLOPE(H237:H243,A237:A243))</f>
        <v>25.730335636960159</v>
      </c>
      <c r="J243" s="158">
        <f t="shared" ref="J243:J248" si="43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439">LN(2)/(SLOPE(L237:L243,$A237:$A243))</f>
        <v>162.3591214052052</v>
      </c>
      <c r="N243" s="158">
        <f t="shared" ref="N243:N248" si="44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441">LN(2)/(SLOPE(P237:P243,A237:A243))</f>
        <v>40.16573633031895</v>
      </c>
      <c r="R243" s="158">
        <f t="shared" ref="R243:R248" si="44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443">LN(2)/(SLOPE(T237:T243,$A237:$A243))</f>
        <v>12.350972748139903</v>
      </c>
      <c r="V243" s="158">
        <f t="shared" ref="V243:V248" si="44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445">LN(2)/(SLOPE(X237:X243,$A237:$A243))</f>
        <v>9.7655082579785599</v>
      </c>
      <c r="Z243" s="158">
        <f t="shared" ref="Z243:Z248" si="44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447">LN(2)/(SLOPE(AB237:AB243,$A237:$A243))</f>
        <v>51.138117192589363</v>
      </c>
      <c r="AD243" s="158">
        <f t="shared" ref="AD243:AD248" si="44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449">LN(2)/(SLOPE(AF237:AF243,$A237:$A243))</f>
        <v>43.540437352129615</v>
      </c>
      <c r="AH243" s="158">
        <f t="shared" ref="AH243:AH248" si="45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51">LN(2)/(SLOPE(AJ237:AJ243,$A237:$A243))</f>
        <v>42.519853893526928</v>
      </c>
      <c r="AL243" s="158">
        <f t="shared" ref="AL243:AL248" si="45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53">LN(2)/(SLOPE(AN237:AN243,$A237:$A243))</f>
        <v>28.277643806691614</v>
      </c>
      <c r="AP243" s="158">
        <f t="shared" ref="AP243:AP248" si="45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55">LN(2)/(SLOPE(AR237:AR243,$A237:$A243))</f>
        <v>56.089368054962812</v>
      </c>
      <c r="AT243" s="158">
        <f t="shared" ref="AT243:AT248" si="45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57">LN(2)/(SLOPE(AV237:AV243,$A237:$A243))</f>
        <v>81.476798526827309</v>
      </c>
      <c r="AX243" s="158">
        <f t="shared" ref="AX243:AX248" si="45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59">LN(2)/(SLOPE(AZ237:AZ243,$A237:$A243))</f>
        <v>12.030238656473262</v>
      </c>
      <c r="BB243" s="158">
        <f t="shared" ref="BB243:BB248" si="46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61">LN(2)/(SLOPE(BD237:BD243,$A237:$A243))</f>
        <v>30.196260467699052</v>
      </c>
      <c r="BF243" s="158">
        <f t="shared" ref="BF243:BF248" si="46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63">LN(2)/(SLOPE(BH237:BH243,$A237:$A243))</f>
        <v>46.935957932904081</v>
      </c>
      <c r="BJ243" s="158">
        <f t="shared" ref="BJ243:BJ248" si="46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65">LN(2)/(SLOPE(BL237:BL243,$A237:$A243))</f>
        <v>46.561494368894749</v>
      </c>
      <c r="BN243" s="158">
        <f t="shared" ref="BN243:BN248" si="46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67">LN(2)/(SLOPE(BP237:BP243,$A237:$A243))</f>
        <v>29.2498955466349</v>
      </c>
      <c r="BR243" s="158">
        <f t="shared" ref="BR243:BR248" si="46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69">LN(2)/(SLOPE(BT237:BT243,$A237:$A243))</f>
        <v>44.582815865414219</v>
      </c>
      <c r="BV243" s="158">
        <f t="shared" ref="BV243:BV248" si="47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 t="shared" ref="A244:A248" si="471"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435"/>
        <v>19.175572391752048</v>
      </c>
      <c r="F244" s="158">
        <f t="shared" si="436"/>
        <v>20.365346231107445</v>
      </c>
      <c r="G244" s="94">
        <v>183</v>
      </c>
      <c r="H244" s="171">
        <f>LN(SUM($G$2:G244))</f>
        <v>8.5348366265888327</v>
      </c>
      <c r="I244" s="172">
        <f t="shared" si="437"/>
        <v>24.331703917608156</v>
      </c>
      <c r="J244" s="158">
        <f t="shared" si="438"/>
        <v>25.536774618775752</v>
      </c>
      <c r="K244" s="94">
        <v>6</v>
      </c>
      <c r="L244" s="171">
        <f>LN(SUM($K$2:K244))</f>
        <v>7.2269360184932889</v>
      </c>
      <c r="M244" s="172">
        <f t="shared" si="439"/>
        <v>162.82115109997071</v>
      </c>
      <c r="N244" s="158">
        <f t="shared" si="440"/>
        <v>160.43597808131088</v>
      </c>
      <c r="O244" s="94">
        <v>49</v>
      </c>
      <c r="P244" s="171">
        <f>LN(SUM($O$2:O244))</f>
        <v>7.7025561132685825</v>
      </c>
      <c r="Q244" s="172">
        <f t="shared" si="441"/>
        <v>39.87456967083849</v>
      </c>
      <c r="R244" s="158">
        <f t="shared" si="442"/>
        <v>39.976757330892688</v>
      </c>
      <c r="S244" s="94">
        <v>5</v>
      </c>
      <c r="T244" s="171">
        <f>LN(SUM($S$2:S244))</f>
        <v>4.7791234931115296</v>
      </c>
      <c r="U244" s="173">
        <f t="shared" si="443"/>
        <v>13.117077961279598</v>
      </c>
      <c r="V244" s="158">
        <f t="shared" si="444"/>
        <v>12.517139037105906</v>
      </c>
      <c r="W244" s="94">
        <v>3</v>
      </c>
      <c r="X244" s="171">
        <f>LN(SUM($W$2:W244))</f>
        <v>4.7535901911063645</v>
      </c>
      <c r="Y244" s="118">
        <f t="shared" si="445"/>
        <v>10.91528397200925</v>
      </c>
      <c r="Z244" s="158">
        <f t="shared" si="446"/>
        <v>9.923516694412541</v>
      </c>
      <c r="AA244" s="115">
        <v>8</v>
      </c>
      <c r="AB244" s="171">
        <f>LN(SUM($AA$2:AA244))</f>
        <v>6.8946700394334819</v>
      </c>
      <c r="AC244" s="172">
        <f t="shared" si="447"/>
        <v>53.58721800600361</v>
      </c>
      <c r="AD244" s="158">
        <f t="shared" si="448"/>
        <v>52.179538296758274</v>
      </c>
      <c r="AE244" s="94">
        <v>105</v>
      </c>
      <c r="AF244" s="171">
        <f>LN(SUM($AE$2:AE244))</f>
        <v>8.4220030044124883</v>
      </c>
      <c r="AG244" s="172">
        <f t="shared" si="449"/>
        <v>43.432127768222855</v>
      </c>
      <c r="AH244" s="158">
        <f t="shared" si="450"/>
        <v>41.995456281697173</v>
      </c>
      <c r="AI244" s="94">
        <v>10</v>
      </c>
      <c r="AJ244" s="171">
        <f>LN(SUM($AI$2:AI244))</f>
        <v>5.6559918108198524</v>
      </c>
      <c r="AK244" s="172">
        <f t="shared" si="451"/>
        <v>39.34270161511828</v>
      </c>
      <c r="AL244" s="158">
        <f t="shared" si="452"/>
        <v>41.501918951538535</v>
      </c>
      <c r="AM244" s="94">
        <v>21</v>
      </c>
      <c r="AN244" s="171">
        <f>LN(SUM($AM$2:AM244))</f>
        <v>6.9994224675079613</v>
      </c>
      <c r="AO244" s="172">
        <f t="shared" si="453"/>
        <v>32.267153229753568</v>
      </c>
      <c r="AP244" s="158">
        <f t="shared" si="454"/>
        <v>28.619145600759634</v>
      </c>
      <c r="AQ244" s="115">
        <v>10</v>
      </c>
      <c r="AR244" s="171">
        <f>LN(SUM($AQ$2:AQ244))</f>
        <v>6.6240652277998935</v>
      </c>
      <c r="AS244" s="172">
        <f t="shared" si="455"/>
        <v>60.639546111629521</v>
      </c>
      <c r="AT244" s="158">
        <f t="shared" si="456"/>
        <v>56.057926640558776</v>
      </c>
      <c r="AU244" s="94">
        <v>102</v>
      </c>
      <c r="AV244" s="171">
        <f>LN(SUM($AU$2:AU244))</f>
        <v>9.4634309996583443</v>
      </c>
      <c r="AW244" s="172">
        <f t="shared" si="457"/>
        <v>89.634252182560246</v>
      </c>
      <c r="AX244" s="158">
        <f t="shared" si="458"/>
        <v>83.134673166222527</v>
      </c>
      <c r="AY244" s="94">
        <v>8</v>
      </c>
      <c r="AZ244" s="174">
        <f>LN(SUM($AY$2:AY244))</f>
        <v>5.0751738152338266</v>
      </c>
      <c r="BA244" s="172">
        <f t="shared" si="459"/>
        <v>11.827309706828139</v>
      </c>
      <c r="BB244" s="158">
        <f t="shared" si="460"/>
        <v>11.891011136752164</v>
      </c>
      <c r="BC244" s="115">
        <v>12</v>
      </c>
      <c r="BD244" s="174">
        <f>LN(SUM($BC$2:BC244))</f>
        <v>5.7235851019523807</v>
      </c>
      <c r="BE244" s="172">
        <f t="shared" si="461"/>
        <v>29.514782806964948</v>
      </c>
      <c r="BF244" s="158">
        <f t="shared" si="462"/>
        <v>30.002064998737477</v>
      </c>
      <c r="BG244" s="94">
        <v>29</v>
      </c>
      <c r="BH244" s="174">
        <f>LN(SUM($BG$2:BG244))</f>
        <v>8.0365734097073123</v>
      </c>
      <c r="BI244" s="118">
        <f t="shared" si="463"/>
        <v>52.897007827475491</v>
      </c>
      <c r="BJ244" s="158">
        <f t="shared" si="464"/>
        <v>47.825023917700072</v>
      </c>
      <c r="BK244" s="94">
        <v>17</v>
      </c>
      <c r="BL244" s="174">
        <f>LN(SUM($BK$2:BK244))</f>
        <v>6.9314718055994531</v>
      </c>
      <c r="BM244" s="118">
        <f t="shared" si="465"/>
        <v>48.183730311680492</v>
      </c>
      <c r="BN244" s="158">
        <f t="shared" si="466"/>
        <v>46.159983746335321</v>
      </c>
      <c r="BO244" s="94">
        <v>6</v>
      </c>
      <c r="BP244" s="174">
        <f>LN(SUM($BO$2:BO244))</f>
        <v>6.1633148040346413</v>
      </c>
      <c r="BQ244" s="118">
        <f t="shared" si="467"/>
        <v>33.926734183545527</v>
      </c>
      <c r="BR244" s="158">
        <f t="shared" si="468"/>
        <v>29.58753544918514</v>
      </c>
      <c r="BS244" s="98">
        <v>642</v>
      </c>
      <c r="BT244" s="174">
        <f>LN(SUM($BS$2:BS244))</f>
        <v>10.479623274697385</v>
      </c>
      <c r="BU244" s="175">
        <f t="shared" si="469"/>
        <v>46.232772688447938</v>
      </c>
      <c r="BV244" s="158">
        <f t="shared" si="470"/>
        <v>44.058343010337801</v>
      </c>
      <c r="BW244" s="94">
        <f>MAX(BS$12:BS244)</f>
        <v>706</v>
      </c>
    </row>
    <row r="245" spans="1:76" x14ac:dyDescent="0.25">
      <c r="A245" s="169">
        <f t="shared" si="471"/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435"/>
        <v>20.27442473624615</v>
      </c>
      <c r="F245" s="158">
        <f t="shared" si="436"/>
        <v>20.230120809306765</v>
      </c>
      <c r="G245" s="94">
        <v>114</v>
      </c>
      <c r="H245" s="171">
        <f>LN(SUM($G$2:G245))</f>
        <v>8.5569906612903033</v>
      </c>
      <c r="I245" s="172">
        <f t="shared" si="437"/>
        <v>26.505348425863406</v>
      </c>
      <c r="J245" s="158">
        <f t="shared" si="438"/>
        <v>25.522462660143905</v>
      </c>
      <c r="K245" s="94">
        <v>0</v>
      </c>
      <c r="L245" s="171">
        <f>LN(SUM($K$2:K245))</f>
        <v>7.2269360184932889</v>
      </c>
      <c r="M245" s="172">
        <f t="shared" si="439"/>
        <v>203.58316072942839</v>
      </c>
      <c r="N245" s="158">
        <f t="shared" si="440"/>
        <v>176.25447774486813</v>
      </c>
      <c r="O245" s="94">
        <v>17</v>
      </c>
      <c r="P245" s="171">
        <f>LN(SUM($O$2:O245))</f>
        <v>7.7102051944325325</v>
      </c>
      <c r="Q245" s="172">
        <f t="shared" si="441"/>
        <v>44.846650849519534</v>
      </c>
      <c r="R245" s="158">
        <f t="shared" si="442"/>
        <v>41.628985616892322</v>
      </c>
      <c r="S245" s="94">
        <v>0</v>
      </c>
      <c r="T245" s="171">
        <f>LN(SUM($S$2:S245))</f>
        <v>4.7791234931115296</v>
      </c>
      <c r="U245" s="173">
        <f t="shared" si="443"/>
        <v>16.307973745643032</v>
      </c>
      <c r="V245" s="158">
        <f t="shared" si="444"/>
        <v>13.925341485020844</v>
      </c>
      <c r="W245" s="94">
        <v>7</v>
      </c>
      <c r="X245" s="171">
        <f>LN(SUM($W$2:W245))</f>
        <v>4.8121843553724171</v>
      </c>
      <c r="Y245" s="118">
        <f t="shared" si="445"/>
        <v>13.999612774489171</v>
      </c>
      <c r="Z245" s="158">
        <f t="shared" si="446"/>
        <v>11.560135001492327</v>
      </c>
      <c r="AA245" s="115">
        <v>0</v>
      </c>
      <c r="AB245" s="171">
        <f>LN(SUM($AA$2:AA245))</f>
        <v>6.8946700394334819</v>
      </c>
      <c r="AC245" s="172">
        <f t="shared" si="447"/>
        <v>72.717201374664384</v>
      </c>
      <c r="AD245" s="158">
        <f t="shared" si="448"/>
        <v>59.147512191085788</v>
      </c>
      <c r="AE245" s="94">
        <v>42</v>
      </c>
      <c r="AF245" s="171">
        <f>LN(SUM($AE$2:AE245))</f>
        <v>8.4311994782492619</v>
      </c>
      <c r="AG245" s="172">
        <f t="shared" si="449"/>
        <v>46.098727175835641</v>
      </c>
      <c r="AH245" s="158">
        <f t="shared" si="450"/>
        <v>44.357097432062709</v>
      </c>
      <c r="AI245" s="94">
        <v>31</v>
      </c>
      <c r="AJ245" s="171">
        <f>LN(SUM($AI$2:AI245))</f>
        <v>5.7589017738772803</v>
      </c>
      <c r="AK245" s="172">
        <f t="shared" si="451"/>
        <v>26.371175824665073</v>
      </c>
      <c r="AL245" s="158">
        <f t="shared" si="452"/>
        <v>36.07791044443676</v>
      </c>
      <c r="AM245" s="94">
        <v>2</v>
      </c>
      <c r="AN245" s="171">
        <f>LN(SUM($AM$2:AM245))</f>
        <v>7.0012456220694759</v>
      </c>
      <c r="AO245" s="172">
        <f t="shared" si="453"/>
        <v>40.761514756744397</v>
      </c>
      <c r="AP245" s="158">
        <f t="shared" si="454"/>
        <v>33.768770597729862</v>
      </c>
      <c r="AQ245" s="115">
        <v>1</v>
      </c>
      <c r="AR245" s="171">
        <f>LN(SUM($AQ$2:AQ245))</f>
        <v>6.6253923680079563</v>
      </c>
      <c r="AS245" s="172">
        <f t="shared" si="455"/>
        <v>72.784253245140263</v>
      </c>
      <c r="AT245" s="158">
        <f t="shared" si="456"/>
        <v>63.171055803910861</v>
      </c>
      <c r="AU245" s="94">
        <v>104</v>
      </c>
      <c r="AV245" s="171">
        <f>LN(SUM($AU$2:AU245))</f>
        <v>9.4714731091944273</v>
      </c>
      <c r="AW245" s="172">
        <f t="shared" si="457"/>
        <v>97.747069372223862</v>
      </c>
      <c r="AX245" s="158">
        <f t="shared" si="458"/>
        <v>89.619373360537125</v>
      </c>
      <c r="AY245" s="94">
        <v>10</v>
      </c>
      <c r="AZ245" s="174">
        <f>LN(SUM($AY$2:AY245))</f>
        <v>5.1357984370502621</v>
      </c>
      <c r="BA245" s="172">
        <f t="shared" si="459"/>
        <v>11.26680603641972</v>
      </c>
      <c r="BB245" s="158">
        <f t="shared" si="460"/>
        <v>11.708118133240374</v>
      </c>
      <c r="BC245" s="115">
        <v>5</v>
      </c>
      <c r="BD245" s="174">
        <f>LN(SUM($BC$2:BC245))</f>
        <v>5.7397929121792339</v>
      </c>
      <c r="BE245" s="172">
        <f t="shared" si="461"/>
        <v>29.518411394990661</v>
      </c>
      <c r="BF245" s="158">
        <f t="shared" si="462"/>
        <v>29.743151556551553</v>
      </c>
      <c r="BG245" s="94">
        <v>30</v>
      </c>
      <c r="BH245" s="174">
        <f>LN(SUM($BG$2:BG245))</f>
        <v>8.0462291010753777</v>
      </c>
      <c r="BI245" s="118">
        <f t="shared" si="463"/>
        <v>61.136503882130327</v>
      </c>
      <c r="BJ245" s="158">
        <f t="shared" si="464"/>
        <v>53.656489880836638</v>
      </c>
      <c r="BK245" s="94">
        <v>3</v>
      </c>
      <c r="BL245" s="174">
        <f>LN(SUM($BK$2:BK245))</f>
        <v>6.9343972099285578</v>
      </c>
      <c r="BM245" s="118">
        <f t="shared" si="465"/>
        <v>60.951930132922563</v>
      </c>
      <c r="BN245" s="158">
        <f t="shared" si="466"/>
        <v>51.89905160449927</v>
      </c>
      <c r="BO245" s="94">
        <v>4</v>
      </c>
      <c r="BP245" s="174">
        <f>LN(SUM($BO$2:BO245))</f>
        <v>6.1717005974109149</v>
      </c>
      <c r="BQ245" s="118">
        <f t="shared" si="467"/>
        <v>40.504119348661995</v>
      </c>
      <c r="BR245" s="158">
        <f t="shared" si="468"/>
        <v>34.560249692947473</v>
      </c>
      <c r="BS245" s="98">
        <v>398</v>
      </c>
      <c r="BT245" s="174">
        <f>LN(SUM($BS$2:BS245))</f>
        <v>10.490746300336754</v>
      </c>
      <c r="BU245" s="175">
        <f t="shared" si="469"/>
        <v>50.793450506813365</v>
      </c>
      <c r="BV245" s="158">
        <f t="shared" si="470"/>
        <v>47.203013020225171</v>
      </c>
      <c r="BW245" s="94">
        <f>MAX(BS$12:BS245)</f>
        <v>706</v>
      </c>
    </row>
    <row r="246" spans="1:76" x14ac:dyDescent="0.25">
      <c r="A246" s="169">
        <f t="shared" si="471"/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435"/>
        <v>20.577880471550031</v>
      </c>
      <c r="F246" s="158">
        <f t="shared" si="436"/>
        <v>20.009292533182744</v>
      </c>
      <c r="G246" s="94">
        <v>121</v>
      </c>
      <c r="H246" s="171">
        <f>LN(SUM($G$2:G246))</f>
        <v>8.5799801795150028</v>
      </c>
      <c r="I246" s="172">
        <f t="shared" si="437"/>
        <v>28.200522287669305</v>
      </c>
      <c r="J246" s="158">
        <f t="shared" si="438"/>
        <v>26.345858210380289</v>
      </c>
      <c r="K246" s="94">
        <v>4</v>
      </c>
      <c r="L246" s="171">
        <f>LN(SUM($K$2:K246))</f>
        <v>7.2298387781512501</v>
      </c>
      <c r="M246" s="172">
        <f t="shared" si="439"/>
        <v>248.18154078738749</v>
      </c>
      <c r="N246" s="158">
        <f t="shared" si="440"/>
        <v>204.86195087226221</v>
      </c>
      <c r="O246" s="94">
        <v>37</v>
      </c>
      <c r="P246" s="171">
        <f>LN(SUM($O$2:O246))</f>
        <v>7.7266536648476425</v>
      </c>
      <c r="Q246" s="172">
        <f t="shared" si="441"/>
        <v>48.306415226435917</v>
      </c>
      <c r="R246" s="158">
        <f t="shared" si="442"/>
        <v>44.342545248931316</v>
      </c>
      <c r="S246" s="94">
        <v>9</v>
      </c>
      <c r="T246" s="171">
        <f>LN(SUM($S$2:S246))</f>
        <v>4.8520302639196169</v>
      </c>
      <c r="U246" s="173">
        <f t="shared" si="443"/>
        <v>21.388287439138239</v>
      </c>
      <c r="V246" s="158">
        <f t="shared" si="444"/>
        <v>16.937779715353624</v>
      </c>
      <c r="W246" s="94">
        <v>1</v>
      </c>
      <c r="X246" s="171">
        <f>LN(SUM($W$2:W246))</f>
        <v>4.8202815656050371</v>
      </c>
      <c r="Y246" s="118">
        <f t="shared" si="445"/>
        <v>17.087373317206385</v>
      </c>
      <c r="Z246" s="158">
        <f t="shared" si="446"/>
        <v>14.000756687901601</v>
      </c>
      <c r="AA246" s="115">
        <v>8</v>
      </c>
      <c r="AB246" s="171">
        <f>LN(SUM($AA$2:AA246))</f>
        <v>6.9027427371585928</v>
      </c>
      <c r="AC246" s="172">
        <f t="shared" si="447"/>
        <v>91.055696637333213</v>
      </c>
      <c r="AD246" s="158">
        <f t="shared" si="448"/>
        <v>72.453372006000407</v>
      </c>
      <c r="AE246" s="94">
        <v>61</v>
      </c>
      <c r="AF246" s="171">
        <f>LN(SUM($AE$2:AE246))</f>
        <v>8.4444074216905847</v>
      </c>
      <c r="AG246" s="172">
        <f t="shared" si="449"/>
        <v>51.575754229449174</v>
      </c>
      <c r="AH246" s="158">
        <f t="shared" si="450"/>
        <v>47.035536391169217</v>
      </c>
      <c r="AI246" s="94">
        <v>24</v>
      </c>
      <c r="AJ246" s="171">
        <f>LN(SUM($AI$2:AI246))</f>
        <v>5.8318824772835169</v>
      </c>
      <c r="AK246" s="172">
        <f t="shared" si="451"/>
        <v>18.622763455903357</v>
      </c>
      <c r="AL246" s="158">
        <f t="shared" si="452"/>
        <v>28.112213631895568</v>
      </c>
      <c r="AM246" s="94">
        <v>41</v>
      </c>
      <c r="AN246" s="171">
        <f>LN(SUM($AM$2:AM246))</f>
        <v>7.0379059634471819</v>
      </c>
      <c r="AO246" s="172">
        <f t="shared" si="453"/>
        <v>41.241607111570644</v>
      </c>
      <c r="AP246" s="158">
        <f t="shared" si="454"/>
        <v>38.090091699356201</v>
      </c>
      <c r="AQ246" s="115">
        <v>14</v>
      </c>
      <c r="AR246" s="171">
        <f>LN(SUM($AQ$2:AQ246))</f>
        <v>6.6437897331476723</v>
      </c>
      <c r="AS246" s="172">
        <f t="shared" si="455"/>
        <v>71.781431191561552</v>
      </c>
      <c r="AT246" s="158">
        <f t="shared" si="456"/>
        <v>68.401743516110443</v>
      </c>
      <c r="AU246" s="94">
        <v>107</v>
      </c>
      <c r="AV246" s="171">
        <f>LN(SUM($AU$2:AU246))</f>
        <v>9.479680250180099</v>
      </c>
      <c r="AW246" s="172">
        <f t="shared" si="457"/>
        <v>100.77153399775209</v>
      </c>
      <c r="AX246" s="158">
        <f t="shared" si="458"/>
        <v>96.050951850845408</v>
      </c>
      <c r="AY246" s="94">
        <v>5</v>
      </c>
      <c r="AZ246" s="174">
        <f>LN(SUM($AY$2:AY246))</f>
        <v>5.1647859739235145</v>
      </c>
      <c r="BA246" s="172">
        <f t="shared" si="459"/>
        <v>12.508386961532795</v>
      </c>
      <c r="BB246" s="158">
        <f t="shared" si="460"/>
        <v>11.867500901593552</v>
      </c>
      <c r="BC246" s="115">
        <v>1</v>
      </c>
      <c r="BD246" s="174">
        <f>LN(SUM($BC$2:BC246))</f>
        <v>5.7430031878094825</v>
      </c>
      <c r="BE246" s="172">
        <f t="shared" si="461"/>
        <v>31.750596098933414</v>
      </c>
      <c r="BF246" s="158">
        <f t="shared" si="462"/>
        <v>30.261263433629676</v>
      </c>
      <c r="BG246" s="94">
        <v>9</v>
      </c>
      <c r="BH246" s="174">
        <f>LN(SUM($BG$2:BG246))</f>
        <v>8.049107721326406</v>
      </c>
      <c r="BI246" s="118">
        <f t="shared" si="463"/>
        <v>71.42749984207272</v>
      </c>
      <c r="BJ246" s="158">
        <f t="shared" si="464"/>
        <v>61.820337183892853</v>
      </c>
      <c r="BK246" s="94">
        <v>11</v>
      </c>
      <c r="BL246" s="174">
        <f>LN(SUM($BK$2:BK246))</f>
        <v>6.9450510637258338</v>
      </c>
      <c r="BM246" s="118">
        <f t="shared" si="465"/>
        <v>67.102156890100559</v>
      </c>
      <c r="BN246" s="158">
        <f t="shared" si="466"/>
        <v>58.745939111567871</v>
      </c>
      <c r="BO246" s="94">
        <v>2</v>
      </c>
      <c r="BP246" s="174">
        <f>LN(SUM($BO$2:BO246))</f>
        <v>6.1758672701057611</v>
      </c>
      <c r="BQ246" s="118">
        <f t="shared" si="467"/>
        <v>50.79060714554312</v>
      </c>
      <c r="BR246" s="158">
        <f t="shared" si="468"/>
        <v>41.740486892583547</v>
      </c>
      <c r="BS246" s="98">
        <v>487</v>
      </c>
      <c r="BT246" s="174">
        <f>LN(SUM($BS$2:BS246))</f>
        <v>10.504190442704793</v>
      </c>
      <c r="BU246" s="175">
        <f t="shared" si="469"/>
        <v>54.014217713235482</v>
      </c>
      <c r="BV246" s="158">
        <f t="shared" si="470"/>
        <v>50.346813636165599</v>
      </c>
      <c r="BW246" s="94">
        <f>MAX(BS$12:BS246)</f>
        <v>706</v>
      </c>
    </row>
    <row r="247" spans="1:76" x14ac:dyDescent="0.25">
      <c r="A247" s="169">
        <f t="shared" si="471"/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435"/>
        <v>18.839023468162125</v>
      </c>
      <c r="F247" s="158">
        <f t="shared" si="436"/>
        <v>19.897109558652769</v>
      </c>
      <c r="G247" s="94">
        <v>117</v>
      </c>
      <c r="H247" s="171">
        <f>LN(SUM($G$2:G247))</f>
        <v>8.6017181464859256</v>
      </c>
      <c r="I247" s="172">
        <f t="shared" si="437"/>
        <v>29.740302656718029</v>
      </c>
      <c r="J247" s="158">
        <f t="shared" si="438"/>
        <v>28.148724456750244</v>
      </c>
      <c r="K247" s="94">
        <v>6</v>
      </c>
      <c r="L247" s="171">
        <f>LN(SUM($K$2:K247))</f>
        <v>7.2341771797498486</v>
      </c>
      <c r="M247" s="172">
        <f t="shared" si="439"/>
        <v>280.80194089971531</v>
      </c>
      <c r="N247" s="158">
        <f t="shared" si="440"/>
        <v>244.18888080551039</v>
      </c>
      <c r="O247" s="94">
        <v>26</v>
      </c>
      <c r="P247" s="171">
        <f>LN(SUM($O$2:O247))</f>
        <v>7.7380522976893156</v>
      </c>
      <c r="Q247" s="172">
        <f t="shared" si="441"/>
        <v>52.92466386642301</v>
      </c>
      <c r="R247" s="158">
        <f t="shared" si="442"/>
        <v>48.692576647459482</v>
      </c>
      <c r="S247" s="94">
        <v>5</v>
      </c>
      <c r="T247" s="171">
        <f>LN(SUM($S$2:S247))</f>
        <v>4.8903491282217537</v>
      </c>
      <c r="U247" s="173">
        <f t="shared" si="443"/>
        <v>20.933107186609348</v>
      </c>
      <c r="V247" s="158">
        <f t="shared" si="444"/>
        <v>19.543122790463539</v>
      </c>
      <c r="W247" s="94">
        <v>2</v>
      </c>
      <c r="X247" s="171">
        <f>LN(SUM($W$2:W247))</f>
        <v>4.836281906951478</v>
      </c>
      <c r="Y247" s="118">
        <f t="shared" si="445"/>
        <v>19.5238938237787</v>
      </c>
      <c r="Z247" s="158">
        <f t="shared" si="446"/>
        <v>16.870293305158086</v>
      </c>
      <c r="AA247" s="115">
        <v>14</v>
      </c>
      <c r="AB247" s="171">
        <f>LN(SUM($AA$2:AA247))</f>
        <v>6.9167150203536085</v>
      </c>
      <c r="AC247" s="172">
        <f t="shared" si="447"/>
        <v>109.38357757963581</v>
      </c>
      <c r="AD247" s="158">
        <f t="shared" si="448"/>
        <v>91.052158530544475</v>
      </c>
      <c r="AE247" s="94">
        <v>77</v>
      </c>
      <c r="AF247" s="171">
        <f>LN(SUM($AE$2:AE247))</f>
        <v>8.4608344577468539</v>
      </c>
      <c r="AG247" s="172">
        <f t="shared" si="449"/>
        <v>53.94968539425237</v>
      </c>
      <c r="AH247" s="158">
        <f t="shared" si="450"/>
        <v>50.541388933179064</v>
      </c>
      <c r="AI247" s="94">
        <v>0</v>
      </c>
      <c r="AJ247" s="171">
        <f>LN(SUM($AI$2:AI247))</f>
        <v>5.8318824772835169</v>
      </c>
      <c r="AK247" s="172">
        <f t="shared" si="451"/>
        <v>15.655430407317098</v>
      </c>
      <c r="AL247" s="158">
        <f t="shared" si="452"/>
        <v>20.216456562628508</v>
      </c>
      <c r="AM247" s="94">
        <v>22</v>
      </c>
      <c r="AN247" s="171">
        <f>LN(SUM($AM$2:AM247))</f>
        <v>7.0570369816978911</v>
      </c>
      <c r="AO247" s="172">
        <f t="shared" si="453"/>
        <v>40.800874350442641</v>
      </c>
      <c r="AP247" s="158">
        <f t="shared" si="454"/>
        <v>40.934665406252563</v>
      </c>
      <c r="AQ247" s="115">
        <v>21</v>
      </c>
      <c r="AR247" s="171">
        <f>LN(SUM($AQ$2:AQ247))</f>
        <v>6.6707663208458738</v>
      </c>
      <c r="AS247" s="172">
        <f t="shared" si="455"/>
        <v>63.458180524176818</v>
      </c>
      <c r="AT247" s="158">
        <f t="shared" si="456"/>
        <v>69.341288320292875</v>
      </c>
      <c r="AU247" s="94">
        <v>134</v>
      </c>
      <c r="AV247" s="171">
        <f>LN(SUM($AU$2:AU247))</f>
        <v>9.4898642567265004</v>
      </c>
      <c r="AW247" s="172">
        <f t="shared" si="457"/>
        <v>98.737559675987285</v>
      </c>
      <c r="AX247" s="158">
        <f t="shared" si="458"/>
        <v>99.085387681987754</v>
      </c>
      <c r="AY247" s="94">
        <v>0</v>
      </c>
      <c r="AZ247" s="174">
        <f>LN(SUM($AY$2:AY247))</f>
        <v>5.1647859739235145</v>
      </c>
      <c r="BA247" s="172">
        <f t="shared" si="459"/>
        <v>15.946995390707942</v>
      </c>
      <c r="BB247" s="158">
        <f t="shared" si="460"/>
        <v>13.240729462886819</v>
      </c>
      <c r="BC247" s="115">
        <v>10</v>
      </c>
      <c r="BD247" s="174">
        <f>LN(SUM($BC$2:BC247))</f>
        <v>5.7745515455444085</v>
      </c>
      <c r="BE247" s="172">
        <f t="shared" si="461"/>
        <v>35.172899016269398</v>
      </c>
      <c r="BF247" s="158">
        <f t="shared" si="462"/>
        <v>32.147302170064492</v>
      </c>
      <c r="BG247" s="94">
        <v>51</v>
      </c>
      <c r="BH247" s="174">
        <f>LN(SUM($BG$2:BG247))</f>
        <v>8.065265208897733</v>
      </c>
      <c r="BI247" s="118">
        <f t="shared" si="463"/>
        <v>76.192515041012399</v>
      </c>
      <c r="BJ247" s="158">
        <f t="shared" si="464"/>
        <v>69.58550625507182</v>
      </c>
      <c r="BK247" s="94">
        <v>6</v>
      </c>
      <c r="BL247" s="174">
        <f>LN(SUM($BK$2:BK247))</f>
        <v>6.9508147684425836</v>
      </c>
      <c r="BM247" s="118">
        <f t="shared" si="465"/>
        <v>79.978091385276315</v>
      </c>
      <c r="BN247" s="158">
        <f t="shared" si="466"/>
        <v>69.344059469433148</v>
      </c>
      <c r="BO247" s="94">
        <v>11</v>
      </c>
      <c r="BP247" s="174">
        <f>LN(SUM($BO$2:BO247))</f>
        <v>6.1984787164923079</v>
      </c>
      <c r="BQ247" s="118">
        <f t="shared" si="467"/>
        <v>53.012281667105007</v>
      </c>
      <c r="BR247" s="158">
        <f t="shared" si="468"/>
        <v>48.102336053770046</v>
      </c>
      <c r="BS247" s="98">
        <v>577</v>
      </c>
      <c r="BT247" s="174">
        <f>LN(SUM($BS$2:BS247))</f>
        <v>10.519888668850758</v>
      </c>
      <c r="BU247" s="175">
        <f t="shared" si="469"/>
        <v>55.209922438920174</v>
      </c>
      <c r="BV247" s="158">
        <f t="shared" si="470"/>
        <v>53.339196886323009</v>
      </c>
      <c r="BW247" s="94">
        <f>MAX(BS$12:BS247)</f>
        <v>706</v>
      </c>
    </row>
    <row r="248" spans="1:76" x14ac:dyDescent="0.25">
      <c r="A248" s="169">
        <f t="shared" si="471"/>
        <v>309</v>
      </c>
      <c r="B248" s="170">
        <v>44211</v>
      </c>
      <c r="D248" s="171">
        <f>LN(SUM($C$2:C248))</f>
        <v>7.0326242610280065</v>
      </c>
      <c r="E248" s="172">
        <f t="shared" si="435"/>
        <v>18.562049644360911</v>
      </c>
      <c r="F248" s="158">
        <f t="shared" si="436"/>
        <v>19.32631786135769</v>
      </c>
      <c r="H248" s="171">
        <f>LN(SUM($G$2:G248))</f>
        <v>8.6017181464859256</v>
      </c>
      <c r="I248" s="172">
        <f t="shared" si="437"/>
        <v>34.493321034367881</v>
      </c>
      <c r="J248" s="158">
        <f t="shared" si="438"/>
        <v>30.811381992918403</v>
      </c>
      <c r="L248" s="171">
        <f>LN(SUM($K$2:K248))</f>
        <v>7.2341771797498486</v>
      </c>
      <c r="M248" s="172">
        <f t="shared" si="439"/>
        <v>318.38218763365336</v>
      </c>
      <c r="N248" s="158">
        <f t="shared" si="440"/>
        <v>282.45522310691871</v>
      </c>
      <c r="P248" s="171">
        <f>LN(SUM($O$2:O248))</f>
        <v>7.7380522976893156</v>
      </c>
      <c r="Q248" s="172">
        <f t="shared" si="441"/>
        <v>61.911666401178813</v>
      </c>
      <c r="R248" s="158">
        <f t="shared" si="442"/>
        <v>54.380915164679244</v>
      </c>
      <c r="T248" s="171">
        <f>LN(SUM($S$2:S248))</f>
        <v>4.8903491282217537</v>
      </c>
      <c r="U248" s="173">
        <f t="shared" si="443"/>
        <v>23.00466674509245</v>
      </c>
      <c r="V248" s="158">
        <f t="shared" si="444"/>
        <v>21.775353790280011</v>
      </c>
      <c r="X248" s="171">
        <f>LN(SUM($W$2:W248))</f>
        <v>4.836281906951478</v>
      </c>
      <c r="Y248" s="118">
        <f t="shared" si="445"/>
        <v>31.756108705234389</v>
      </c>
      <c r="Z248" s="158">
        <f t="shared" si="446"/>
        <v>22.789125282073158</v>
      </c>
      <c r="AB248" s="171">
        <f>LN(SUM($AA$2:AA248))</f>
        <v>6.9167150203536085</v>
      </c>
      <c r="AC248" s="172">
        <f t="shared" si="447"/>
        <v>122.07164910200346</v>
      </c>
      <c r="AD248" s="158">
        <f t="shared" si="448"/>
        <v>107.50364110632415</v>
      </c>
      <c r="AF248" s="171">
        <f>LN(SUM($AE$2:AE248))</f>
        <v>8.4608344577468539</v>
      </c>
      <c r="AG248" s="172">
        <f t="shared" si="449"/>
        <v>58.21229641837288</v>
      </c>
      <c r="AH248" s="158">
        <f t="shared" si="450"/>
        <v>54.579245347358146</v>
      </c>
      <c r="AJ248" s="171">
        <f>LN(SUM($AI$2:AI248))</f>
        <v>5.8318824772835169</v>
      </c>
      <c r="AK248" s="172">
        <f t="shared" si="451"/>
        <v>15.736755964589998</v>
      </c>
      <c r="AL248" s="158">
        <f t="shared" si="452"/>
        <v>16.671649942603484</v>
      </c>
      <c r="AN248" s="171">
        <f>LN(SUM($AM$2:AM248))</f>
        <v>7.0570369816978911</v>
      </c>
      <c r="AO248" s="172">
        <f t="shared" si="453"/>
        <v>45.850789263702417</v>
      </c>
      <c r="AP248" s="158">
        <f t="shared" si="454"/>
        <v>42.631090241905234</v>
      </c>
      <c r="AR248" s="171">
        <f>LN(SUM($AQ$2:AQ248))</f>
        <v>6.6707663208458738</v>
      </c>
      <c r="AS248" s="172">
        <f t="shared" si="455"/>
        <v>60.635998853049337</v>
      </c>
      <c r="AT248" s="158">
        <f t="shared" si="456"/>
        <v>65.291870189595898</v>
      </c>
      <c r="AV248" s="171">
        <f>LN(SUM($AU$2:AU248))</f>
        <v>9.4898642567265004</v>
      </c>
      <c r="AW248" s="172">
        <f t="shared" si="457"/>
        <v>103.14173363124569</v>
      </c>
      <c r="AX248" s="158">
        <f t="shared" si="458"/>
        <v>100.88360910166169</v>
      </c>
      <c r="AZ248" s="174">
        <f>LN(SUM($AY$2:AY248))</f>
        <v>5.1647859739235145</v>
      </c>
      <c r="BA248" s="172">
        <f t="shared" si="459"/>
        <v>24.43918595058199</v>
      </c>
      <c r="BB248" s="158">
        <f t="shared" si="460"/>
        <v>17.631522767607574</v>
      </c>
      <c r="BD248" s="174">
        <f>LN(SUM($BC$2:BC248))</f>
        <v>5.7745515455444085</v>
      </c>
      <c r="BE248" s="172">
        <f t="shared" si="461"/>
        <v>40.921491030660476</v>
      </c>
      <c r="BF248" s="158">
        <f t="shared" si="462"/>
        <v>35.948328715287765</v>
      </c>
      <c r="BH248" s="174">
        <f>LN(SUM($BG$2:BG248))</f>
        <v>8.065265208897733</v>
      </c>
      <c r="BI248" s="118">
        <f t="shared" si="463"/>
        <v>95.554813006730726</v>
      </c>
      <c r="BJ248" s="158">
        <f t="shared" si="464"/>
        <v>81.058275963271953</v>
      </c>
      <c r="BL248" s="174">
        <f>LN(SUM($BK$2:BK248))</f>
        <v>6.9508147684425836</v>
      </c>
      <c r="BM248" s="118">
        <f t="shared" si="465"/>
        <v>100.04256411884334</v>
      </c>
      <c r="BN248" s="158">
        <f t="shared" si="466"/>
        <v>82.374270798073397</v>
      </c>
      <c r="BP248" s="174">
        <f>LN(SUM($BO$2:BO248))</f>
        <v>6.1984787164923079</v>
      </c>
      <c r="BQ248" s="118">
        <f t="shared" si="467"/>
        <v>77.037078111680685</v>
      </c>
      <c r="BR248" s="158">
        <f t="shared" si="468"/>
        <v>60.279988974776266</v>
      </c>
      <c r="BT248" s="174">
        <f>LN(SUM($BS$2:BS248))</f>
        <v>10.519888668850758</v>
      </c>
      <c r="BU248" s="175">
        <f t="shared" si="469"/>
        <v>61.23797708763842</v>
      </c>
      <c r="BV248" s="158">
        <f t="shared" si="47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D33"/>
  <sheetViews>
    <sheetView topLeftCell="A4" zoomScale="70" zoomScaleNormal="70" workbookViewId="0">
      <selection activeCell="V21" sqref="B2:V21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8.140625" style="1" customWidth="1"/>
    <col min="17" max="17" width="16.5703125" style="1" hidden="1" customWidth="1"/>
    <col min="18" max="18" width="14.140625" style="1" hidden="1" customWidth="1"/>
    <col min="19" max="19" width="17.5703125" style="1" hidden="1" customWidth="1"/>
    <col min="20" max="20" width="18" style="1" hidden="1" customWidth="1"/>
    <col min="21" max="21" width="16.28515625" style="1" customWidth="1"/>
    <col min="22" max="22" width="17" style="60" customWidth="1"/>
    <col min="23" max="23" width="5.710937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30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44234</v>
      </c>
      <c r="Y1" s="99"/>
      <c r="Z1" s="100"/>
      <c r="AA1" s="5"/>
      <c r="AB1" s="5"/>
    </row>
    <row r="2" spans="1:30" s="6" customFormat="1" ht="66.75" customHeight="1" thickBot="1" x14ac:dyDescent="0.3">
      <c r="A2" s="15"/>
      <c r="B2" s="122" t="s">
        <v>1</v>
      </c>
      <c r="C2" s="123" t="s">
        <v>774</v>
      </c>
      <c r="D2" s="338" t="s">
        <v>52</v>
      </c>
      <c r="E2" s="338" t="s">
        <v>861</v>
      </c>
      <c r="F2" s="338" t="s">
        <v>862</v>
      </c>
      <c r="G2" s="338" t="s">
        <v>46</v>
      </c>
      <c r="H2" s="338" t="s">
        <v>930</v>
      </c>
      <c r="I2" s="338" t="s">
        <v>1031</v>
      </c>
      <c r="J2" s="338" t="s">
        <v>931</v>
      </c>
      <c r="K2" s="339" t="s">
        <v>106</v>
      </c>
      <c r="L2" s="340" t="s">
        <v>887</v>
      </c>
      <c r="M2" s="339" t="s">
        <v>1043</v>
      </c>
      <c r="N2" s="339" t="s">
        <v>1042</v>
      </c>
      <c r="O2" s="338" t="s">
        <v>1034</v>
      </c>
      <c r="P2" s="339" t="s">
        <v>53</v>
      </c>
      <c r="Q2" s="339" t="s">
        <v>775</v>
      </c>
      <c r="R2" s="338" t="s">
        <v>1027</v>
      </c>
      <c r="S2" s="339" t="s">
        <v>351</v>
      </c>
      <c r="T2" s="339" t="s">
        <v>72</v>
      </c>
      <c r="U2" s="339" t="s">
        <v>91</v>
      </c>
      <c r="V2" s="341" t="s">
        <v>364</v>
      </c>
      <c r="W2" s="10"/>
      <c r="X2" s="200" t="s">
        <v>870</v>
      </c>
      <c r="Y2" s="201" t="s">
        <v>841</v>
      </c>
      <c r="Z2" s="201" t="s">
        <v>842</v>
      </c>
      <c r="AA2" s="202" t="s">
        <v>871</v>
      </c>
      <c r="AB2" s="202" t="s">
        <v>872</v>
      </c>
      <c r="AC2" s="202" t="s">
        <v>860</v>
      </c>
      <c r="AD2" s="203"/>
    </row>
    <row r="3" spans="1:30" s="54" customFormat="1" ht="26.1" customHeight="1" x14ac:dyDescent="0.25">
      <c r="A3" s="177"/>
      <c r="B3" s="179" t="s">
        <v>14</v>
      </c>
      <c r="C3" s="342">
        <v>7</v>
      </c>
      <c r="D3" s="346">
        <v>1926</v>
      </c>
      <c r="E3" s="347">
        <v>0.1368421052631579</v>
      </c>
      <c r="F3" s="347">
        <v>0.86315789473684212</v>
      </c>
      <c r="G3" s="348">
        <v>553</v>
      </c>
      <c r="H3" s="348">
        <v>16</v>
      </c>
      <c r="I3" s="348">
        <v>792</v>
      </c>
      <c r="J3" s="348">
        <v>7</v>
      </c>
      <c r="K3" s="349">
        <v>77039</v>
      </c>
      <c r="L3" s="350">
        <v>1350</v>
      </c>
      <c r="M3" s="364">
        <v>0.8</v>
      </c>
      <c r="N3" s="365">
        <v>557</v>
      </c>
      <c r="O3" s="351">
        <v>55.8</v>
      </c>
      <c r="P3" s="352">
        <f t="shared" ref="P3:P21" si="0">D3/K3*100000</f>
        <v>2500.0324510961982</v>
      </c>
      <c r="Q3" s="352">
        <f t="shared" ref="Q3:Q19" si="1">C3/K3*100000</f>
        <v>9.0863069354482793</v>
      </c>
      <c r="R3" s="353">
        <v>0.37842617152961983</v>
      </c>
      <c r="S3" s="354">
        <f ca="1">IF(AND(ISNUMBER(VLOOKUP($X$1,DIA!B:BV,5)), VLOOKUP($X$1,DIA!B:BV,5)&lt;100), VLOOKUP($X$1,DIA!B:BV,5), "+ de 100")</f>
        <v>19.32631786135769</v>
      </c>
      <c r="T3" s="353">
        <v>1.4084507042253521E-2</v>
      </c>
      <c r="U3" s="355">
        <f t="shared" ref="U3:U21" si="2">H3/D3</f>
        <v>8.3073727933541015E-3</v>
      </c>
      <c r="V3" s="356">
        <f t="shared" ref="V3:V21" si="3">H3/K3*1000000</f>
        <v>207.68701566738926</v>
      </c>
      <c r="W3" s="177"/>
      <c r="X3" s="204">
        <f t="shared" ref="X3:X21" si="4">D3-G3-J3</f>
        <v>1366</v>
      </c>
      <c r="Y3" s="198">
        <f ca="1">TODAY()+S3</f>
        <v>44254.326317861356</v>
      </c>
      <c r="Z3" s="195">
        <f>D3*2</f>
        <v>3852</v>
      </c>
      <c r="AA3" s="197">
        <v>3</v>
      </c>
      <c r="AB3" s="197">
        <v>4</v>
      </c>
      <c r="AC3" s="197">
        <v>12</v>
      </c>
      <c r="AD3" s="205" t="s">
        <v>14</v>
      </c>
    </row>
    <row r="4" spans="1:30" s="54" customFormat="1" ht="26.1" customHeight="1" x14ac:dyDescent="0.25">
      <c r="A4" s="177"/>
      <c r="B4" s="180" t="s">
        <v>20</v>
      </c>
      <c r="C4" s="343">
        <v>197</v>
      </c>
      <c r="D4" s="357">
        <v>6670</v>
      </c>
      <c r="E4" s="191">
        <v>7.5099741844637413E-2</v>
      </c>
      <c r="F4" s="191">
        <v>0.92490025815536259</v>
      </c>
      <c r="G4" s="107">
        <v>3580</v>
      </c>
      <c r="H4" s="107">
        <v>38</v>
      </c>
      <c r="I4" s="107">
        <v>4427</v>
      </c>
      <c r="J4" s="107">
        <v>28</v>
      </c>
      <c r="K4" s="188">
        <v>191117</v>
      </c>
      <c r="L4" s="189">
        <v>2747</v>
      </c>
      <c r="M4" s="366">
        <v>0.5</v>
      </c>
      <c r="N4" s="367">
        <v>351</v>
      </c>
      <c r="O4" s="301">
        <v>85.3</v>
      </c>
      <c r="P4" s="66">
        <f t="shared" si="0"/>
        <v>3490.008738102837</v>
      </c>
      <c r="Q4" s="67">
        <f t="shared" si="1"/>
        <v>103.07821910138816</v>
      </c>
      <c r="R4" s="13">
        <v>0.62882500993509072</v>
      </c>
      <c r="S4" s="111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5.6971514242878558E-3</v>
      </c>
      <c r="V4" s="358">
        <f t="shared" si="3"/>
        <v>198.83108253059643</v>
      </c>
      <c r="W4" s="177"/>
      <c r="X4" s="204">
        <f t="shared" si="4"/>
        <v>3062</v>
      </c>
      <c r="Y4" s="199">
        <f t="shared" ref="Y4:Y21" ca="1" si="5">TODAY()+S4</f>
        <v>44265.81138199292</v>
      </c>
      <c r="Z4" s="196">
        <f t="shared" ref="Z4:Z21" si="6">D4*2</f>
        <v>13340</v>
      </c>
      <c r="AA4" s="178">
        <v>29</v>
      </c>
      <c r="AB4" s="178">
        <v>37</v>
      </c>
      <c r="AC4" s="178">
        <v>36</v>
      </c>
      <c r="AD4" s="206" t="s">
        <v>20</v>
      </c>
    </row>
    <row r="5" spans="1:30" s="54" customFormat="1" ht="26.1" customHeight="1" x14ac:dyDescent="0.25">
      <c r="A5" s="177"/>
      <c r="B5" s="180" t="s">
        <v>13</v>
      </c>
      <c r="C5" s="343">
        <v>196</v>
      </c>
      <c r="D5" s="357">
        <v>1507</v>
      </c>
      <c r="E5" s="191">
        <v>7.1948261924009702E-2</v>
      </c>
      <c r="F5" s="191">
        <v>0.92805173807599028</v>
      </c>
      <c r="G5" s="107">
        <v>1030</v>
      </c>
      <c r="H5" s="107">
        <v>40</v>
      </c>
      <c r="I5" s="107">
        <v>1240</v>
      </c>
      <c r="J5" s="107">
        <v>41</v>
      </c>
      <c r="K5" s="188">
        <v>51384</v>
      </c>
      <c r="L5" s="107">
        <v>1152</v>
      </c>
      <c r="M5" s="366">
        <v>1</v>
      </c>
      <c r="N5" s="367">
        <v>115</v>
      </c>
      <c r="O5" s="302">
        <v>15.6</v>
      </c>
      <c r="P5" s="65">
        <f t="shared" si="0"/>
        <v>2932.8195547252067</v>
      </c>
      <c r="Q5" s="67">
        <f t="shared" si="1"/>
        <v>381.44169391250199</v>
      </c>
      <c r="R5" s="13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2.6542800265428004E-2</v>
      </c>
      <c r="V5" s="358">
        <f t="shared" si="3"/>
        <v>778.45243655612649</v>
      </c>
      <c r="W5" s="177"/>
      <c r="X5" s="204">
        <f t="shared" si="4"/>
        <v>436</v>
      </c>
      <c r="Y5" s="199" t="e">
        <f t="shared" ca="1" si="5"/>
        <v>#VALUE!</v>
      </c>
      <c r="Z5" s="196">
        <f t="shared" si="6"/>
        <v>3014</v>
      </c>
      <c r="AA5" s="178">
        <v>21</v>
      </c>
      <c r="AB5" s="178">
        <v>25</v>
      </c>
      <c r="AC5" s="178">
        <v>12</v>
      </c>
      <c r="AD5" s="206" t="s">
        <v>13</v>
      </c>
    </row>
    <row r="6" spans="1:30" s="54" customFormat="1" ht="26.1" customHeight="1" x14ac:dyDescent="0.25">
      <c r="A6" s="177"/>
      <c r="B6" s="180" t="s">
        <v>24</v>
      </c>
      <c r="C6" s="343">
        <v>221</v>
      </c>
      <c r="D6" s="357">
        <v>2716</v>
      </c>
      <c r="E6" s="191">
        <v>0.21721518987341773</v>
      </c>
      <c r="F6" s="191">
        <v>0.7827848101265823</v>
      </c>
      <c r="G6" s="107">
        <v>1749</v>
      </c>
      <c r="H6" s="107">
        <v>35</v>
      </c>
      <c r="I6" s="107">
        <v>2004</v>
      </c>
      <c r="J6" s="107">
        <v>26</v>
      </c>
      <c r="K6" s="188">
        <v>83341</v>
      </c>
      <c r="L6" s="107">
        <v>1019</v>
      </c>
      <c r="M6" s="366">
        <v>0.7</v>
      </c>
      <c r="N6" s="367">
        <v>268</v>
      </c>
      <c r="O6" s="301">
        <v>52.8</v>
      </c>
      <c r="P6" s="66">
        <f t="shared" si="0"/>
        <v>3258.9001811833309</v>
      </c>
      <c r="Q6" s="67">
        <f t="shared" si="1"/>
        <v>265.1756038444463</v>
      </c>
      <c r="R6" s="13">
        <v>0.66997757129125279</v>
      </c>
      <c r="S6" s="111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1.2886597938144329E-2</v>
      </c>
      <c r="V6" s="358">
        <f t="shared" si="3"/>
        <v>419.96136355455297</v>
      </c>
      <c r="W6" s="177"/>
      <c r="X6" s="204">
        <f t="shared" si="4"/>
        <v>941</v>
      </c>
      <c r="Y6" s="199">
        <f t="shared" ca="1" si="5"/>
        <v>44289.380915164678</v>
      </c>
      <c r="Z6" s="196">
        <f t="shared" si="6"/>
        <v>5432</v>
      </c>
      <c r="AA6" s="178">
        <v>28</v>
      </c>
      <c r="AB6" s="178">
        <v>26</v>
      </c>
      <c r="AC6" s="178">
        <v>13</v>
      </c>
      <c r="AD6" s="206" t="s">
        <v>24</v>
      </c>
    </row>
    <row r="7" spans="1:30" s="54" customFormat="1" ht="26.1" customHeight="1" x14ac:dyDescent="0.25">
      <c r="A7" s="177"/>
      <c r="B7" s="180" t="s">
        <v>47</v>
      </c>
      <c r="C7" s="343">
        <v>3</v>
      </c>
      <c r="D7" s="357">
        <v>244</v>
      </c>
      <c r="E7" s="191">
        <v>1.098901098901099E-2</v>
      </c>
      <c r="F7" s="191">
        <v>0.98901098901098905</v>
      </c>
      <c r="G7" s="107">
        <v>55</v>
      </c>
      <c r="H7" s="107">
        <v>3</v>
      </c>
      <c r="I7" s="107">
        <v>94</v>
      </c>
      <c r="J7" s="107">
        <v>1</v>
      </c>
      <c r="K7" s="188">
        <v>28189</v>
      </c>
      <c r="L7" s="107">
        <v>207</v>
      </c>
      <c r="M7" s="366">
        <v>1</v>
      </c>
      <c r="N7" s="367">
        <v>227</v>
      </c>
      <c r="O7" s="48">
        <v>7.1</v>
      </c>
      <c r="P7" s="67">
        <f t="shared" si="0"/>
        <v>865.58586682748592</v>
      </c>
      <c r="Q7" s="67">
        <f t="shared" si="1"/>
        <v>10.642449182305155</v>
      </c>
      <c r="R7" s="13">
        <v>0.33855799373040751</v>
      </c>
      <c r="S7" s="304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1.2295081967213115E-2</v>
      </c>
      <c r="V7" s="358">
        <f t="shared" si="3"/>
        <v>106.42449182305154</v>
      </c>
      <c r="W7" s="177"/>
      <c r="X7" s="204">
        <f t="shared" si="4"/>
        <v>188</v>
      </c>
      <c r="Y7" s="199">
        <f t="shared" ca="1" si="5"/>
        <v>44256.775353790283</v>
      </c>
      <c r="Z7" s="196">
        <f t="shared" si="6"/>
        <v>488</v>
      </c>
      <c r="AA7" s="178">
        <v>1</v>
      </c>
      <c r="AB7" s="178">
        <v>2</v>
      </c>
      <c r="AC7" s="178">
        <v>2</v>
      </c>
      <c r="AD7" s="206" t="s">
        <v>47</v>
      </c>
    </row>
    <row r="8" spans="1:30" s="54" customFormat="1" ht="26.1" customHeight="1" x14ac:dyDescent="0.25">
      <c r="A8" s="177"/>
      <c r="B8" s="180" t="s">
        <v>48</v>
      </c>
      <c r="C8" s="343"/>
      <c r="D8" s="357">
        <v>171</v>
      </c>
      <c r="E8" s="191">
        <v>1.2500000000000001E-2</v>
      </c>
      <c r="F8" s="191">
        <v>0.98750000000000004</v>
      </c>
      <c r="G8" s="107">
        <v>54</v>
      </c>
      <c r="H8" s="107">
        <v>3</v>
      </c>
      <c r="I8" s="107">
        <v>89</v>
      </c>
      <c r="J8" s="107">
        <v>2</v>
      </c>
      <c r="K8" s="188">
        <v>16468</v>
      </c>
      <c r="L8" s="107">
        <v>104</v>
      </c>
      <c r="M8" s="366">
        <v>0.8</v>
      </c>
      <c r="N8" s="367">
        <v>194</v>
      </c>
      <c r="O8" s="48">
        <v>72.900000000000006</v>
      </c>
      <c r="P8" s="67">
        <f t="shared" si="0"/>
        <v>1038.3774593150351</v>
      </c>
      <c r="Q8" s="67">
        <f t="shared" si="1"/>
        <v>0</v>
      </c>
      <c r="R8" s="13">
        <v>0.46078431372549017</v>
      </c>
      <c r="S8" s="304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1.7543859649122806E-2</v>
      </c>
      <c r="V8" s="358">
        <f t="shared" si="3"/>
        <v>182.17148409035707</v>
      </c>
      <c r="W8" s="177"/>
      <c r="X8" s="204">
        <f t="shared" si="4"/>
        <v>115</v>
      </c>
      <c r="Y8" s="199">
        <f t="shared" ca="1" si="5"/>
        <v>44266.756108705231</v>
      </c>
      <c r="Z8" s="196">
        <f t="shared" si="6"/>
        <v>342</v>
      </c>
      <c r="AA8" s="178"/>
      <c r="AB8" s="178"/>
      <c r="AC8" s="178"/>
      <c r="AD8" s="206" t="s">
        <v>48</v>
      </c>
    </row>
    <row r="9" spans="1:30" s="54" customFormat="1" ht="25.5" customHeight="1" x14ac:dyDescent="0.25">
      <c r="A9" s="177"/>
      <c r="B9" s="180" t="s">
        <v>7</v>
      </c>
      <c r="C9" s="343">
        <v>184</v>
      </c>
      <c r="D9" s="357">
        <v>1133</v>
      </c>
      <c r="E9" s="191">
        <v>4.7562425683709865E-3</v>
      </c>
      <c r="F9" s="191">
        <v>0.99524375743162896</v>
      </c>
      <c r="G9" s="107">
        <v>660</v>
      </c>
      <c r="H9" s="107">
        <v>29</v>
      </c>
      <c r="I9" s="107">
        <v>857</v>
      </c>
      <c r="J9" s="107">
        <v>24</v>
      </c>
      <c r="K9" s="188">
        <v>58565</v>
      </c>
      <c r="L9" s="107">
        <v>1015</v>
      </c>
      <c r="M9" s="366">
        <v>0.7</v>
      </c>
      <c r="N9" s="367">
        <v>147</v>
      </c>
      <c r="O9" s="301">
        <v>37.6</v>
      </c>
      <c r="P9" s="66">
        <f t="shared" si="0"/>
        <v>1934.6025783317682</v>
      </c>
      <c r="Q9" s="67">
        <f t="shared" si="1"/>
        <v>314.18082472466494</v>
      </c>
      <c r="R9" s="13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2.5595763459841131E-2</v>
      </c>
      <c r="V9" s="358">
        <f t="shared" si="3"/>
        <v>495.17629983778704</v>
      </c>
      <c r="W9" s="177"/>
      <c r="X9" s="204">
        <f t="shared" si="4"/>
        <v>449</v>
      </c>
      <c r="Y9" s="199" t="e">
        <f t="shared" ca="1" si="5"/>
        <v>#VALUE!</v>
      </c>
      <c r="Z9" s="196">
        <f t="shared" si="6"/>
        <v>2266</v>
      </c>
      <c r="AA9" s="178">
        <v>21</v>
      </c>
      <c r="AB9" s="178">
        <v>15</v>
      </c>
      <c r="AC9" s="178">
        <v>13</v>
      </c>
      <c r="AD9" s="206" t="s">
        <v>7</v>
      </c>
    </row>
    <row r="10" spans="1:30" s="54" customFormat="1" ht="26.1" customHeight="1" x14ac:dyDescent="0.25">
      <c r="A10" s="177"/>
      <c r="B10" s="180" t="s">
        <v>9</v>
      </c>
      <c r="C10" s="343">
        <v>291</v>
      </c>
      <c r="D10" s="357">
        <v>5940</v>
      </c>
      <c r="E10" s="191">
        <v>0.18885096700796358</v>
      </c>
      <c r="F10" s="191">
        <v>0.81114903299203645</v>
      </c>
      <c r="G10" s="107">
        <v>2809</v>
      </c>
      <c r="H10" s="107">
        <v>96</v>
      </c>
      <c r="I10" s="107">
        <v>3555</v>
      </c>
      <c r="J10" s="107">
        <v>70</v>
      </c>
      <c r="K10" s="188">
        <v>124231</v>
      </c>
      <c r="L10" s="107">
        <v>3600</v>
      </c>
      <c r="M10" s="366">
        <v>0.7</v>
      </c>
      <c r="N10" s="367">
        <v>491</v>
      </c>
      <c r="O10" s="302">
        <v>38.6</v>
      </c>
      <c r="P10" s="65">
        <f t="shared" si="0"/>
        <v>4781.4152667208673</v>
      </c>
      <c r="Q10" s="67">
        <f t="shared" si="1"/>
        <v>234.24105094541622</v>
      </c>
      <c r="R10" s="13">
        <v>0.49932759548144162</v>
      </c>
      <c r="S10" s="111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1.6161616161616162E-2</v>
      </c>
      <c r="V10" s="358">
        <f t="shared" si="3"/>
        <v>772.75398250034209</v>
      </c>
      <c r="W10" s="177"/>
      <c r="X10" s="204">
        <f t="shared" si="4"/>
        <v>3061</v>
      </c>
      <c r="Y10" s="199">
        <f t="shared" ca="1" si="5"/>
        <v>44289.579245347355</v>
      </c>
      <c r="Z10" s="196">
        <f t="shared" si="6"/>
        <v>11880</v>
      </c>
      <c r="AA10" s="178">
        <v>26</v>
      </c>
      <c r="AB10" s="178">
        <v>28</v>
      </c>
      <c r="AC10" s="178">
        <v>29</v>
      </c>
      <c r="AD10" s="206" t="s">
        <v>9</v>
      </c>
    </row>
    <row r="11" spans="1:30" s="54" customFormat="1" ht="26.1" customHeight="1" x14ac:dyDescent="0.25">
      <c r="A11" s="177"/>
      <c r="B11" s="180" t="s">
        <v>15</v>
      </c>
      <c r="C11" s="344">
        <v>19</v>
      </c>
      <c r="D11" s="359">
        <v>406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6">
        <v>0.3</v>
      </c>
      <c r="N11" s="367">
        <v>216</v>
      </c>
      <c r="O11" s="302">
        <v>29.8</v>
      </c>
      <c r="P11" s="65">
        <f t="shared" si="0"/>
        <v>3025.3353204172877</v>
      </c>
      <c r="Q11" s="67">
        <f t="shared" si="1"/>
        <v>141.57973174366617</v>
      </c>
      <c r="R11" s="13">
        <v>0.28091106290672452</v>
      </c>
      <c r="S11" s="111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9.852216748768473E-3</v>
      </c>
      <c r="V11" s="358">
        <f t="shared" si="3"/>
        <v>298.06259314456037</v>
      </c>
      <c r="W11" s="177"/>
      <c r="X11" s="204">
        <f t="shared" si="4"/>
        <v>184</v>
      </c>
      <c r="Y11" s="199">
        <f t="shared" ca="1" si="5"/>
        <v>44289.579245347355</v>
      </c>
      <c r="Z11" s="196">
        <f t="shared" si="6"/>
        <v>812</v>
      </c>
      <c r="AA11" s="178">
        <v>3</v>
      </c>
      <c r="AB11" s="178">
        <v>3</v>
      </c>
      <c r="AC11" s="178">
        <v>6</v>
      </c>
      <c r="AD11" s="206" t="s">
        <v>15</v>
      </c>
    </row>
    <row r="12" spans="1:30" s="54" customFormat="1" ht="26.1" customHeight="1" x14ac:dyDescent="0.25">
      <c r="A12" s="177"/>
      <c r="B12" s="180" t="s">
        <v>11</v>
      </c>
      <c r="C12" s="343">
        <v>67</v>
      </c>
      <c r="D12" s="357">
        <v>1477</v>
      </c>
      <c r="E12" s="191">
        <v>9.3174431202600216E-2</v>
      </c>
      <c r="F12" s="191">
        <v>0.90682556879739973</v>
      </c>
      <c r="G12" s="107">
        <v>752</v>
      </c>
      <c r="H12" s="107">
        <v>29</v>
      </c>
      <c r="I12" s="107">
        <v>955</v>
      </c>
      <c r="J12" s="107">
        <v>17</v>
      </c>
      <c r="K12" s="188">
        <v>72051</v>
      </c>
      <c r="L12" s="107">
        <v>693</v>
      </c>
      <c r="M12" s="366">
        <v>0.7</v>
      </c>
      <c r="N12" s="367">
        <v>223</v>
      </c>
      <c r="O12" s="301">
        <v>48.6</v>
      </c>
      <c r="P12" s="66">
        <f t="shared" si="0"/>
        <v>2049.9368502866027</v>
      </c>
      <c r="Q12" s="67">
        <f t="shared" si="1"/>
        <v>92.989687859988067</v>
      </c>
      <c r="R12" s="13">
        <v>0.57714285714285718</v>
      </c>
      <c r="S12" s="111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1.963439404197698E-2</v>
      </c>
      <c r="V12" s="358">
        <f t="shared" si="3"/>
        <v>402.49267879696328</v>
      </c>
      <c r="W12" s="177"/>
      <c r="X12" s="204">
        <f t="shared" si="4"/>
        <v>708</v>
      </c>
      <c r="Y12" s="199">
        <f t="shared" ca="1" si="5"/>
        <v>44277.631090241906</v>
      </c>
      <c r="Z12" s="196">
        <f t="shared" si="6"/>
        <v>2954</v>
      </c>
      <c r="AA12" s="178">
        <v>9</v>
      </c>
      <c r="AB12" s="178">
        <v>13</v>
      </c>
      <c r="AC12" s="178">
        <v>14</v>
      </c>
      <c r="AD12" s="206" t="s">
        <v>11</v>
      </c>
    </row>
    <row r="13" spans="1:30" s="54" customFormat="1" ht="26.1" customHeight="1" x14ac:dyDescent="0.25">
      <c r="A13" s="177"/>
      <c r="B13" s="180" t="s">
        <v>12</v>
      </c>
      <c r="C13" s="343">
        <v>60</v>
      </c>
      <c r="D13" s="357">
        <v>907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6">
        <v>0.7</v>
      </c>
      <c r="N13" s="367">
        <v>162</v>
      </c>
      <c r="O13" s="301">
        <v>31.5</v>
      </c>
      <c r="P13" s="66">
        <f t="shared" si="0"/>
        <v>2195.9132287429788</v>
      </c>
      <c r="Q13" s="67">
        <f t="shared" si="1"/>
        <v>145.26438117373621</v>
      </c>
      <c r="R13" s="13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2.0948180815876516E-2</v>
      </c>
      <c r="V13" s="358">
        <f t="shared" si="3"/>
        <v>460.00387371683132</v>
      </c>
      <c r="W13" s="177"/>
      <c r="X13" s="204">
        <f t="shared" si="4"/>
        <v>280</v>
      </c>
      <c r="Y13" s="199">
        <f t="shared" ca="1" si="5"/>
        <v>44300.291870189598</v>
      </c>
      <c r="Z13" s="196">
        <f t="shared" si="6"/>
        <v>1814</v>
      </c>
      <c r="AA13" s="178">
        <v>6</v>
      </c>
      <c r="AB13" s="178">
        <v>16</v>
      </c>
      <c r="AC13" s="178">
        <v>11</v>
      </c>
      <c r="AD13" s="206" t="s">
        <v>12</v>
      </c>
    </row>
    <row r="14" spans="1:30" s="54" customFormat="1" ht="26.1" customHeight="1" x14ac:dyDescent="0.25">
      <c r="A14" s="177"/>
      <c r="B14" s="180" t="s">
        <v>8</v>
      </c>
      <c r="C14" s="343">
        <v>1499</v>
      </c>
      <c r="D14" s="357">
        <v>14503</v>
      </c>
      <c r="E14" s="191">
        <v>0.25350563651361013</v>
      </c>
      <c r="F14" s="191">
        <v>0.74649436348638987</v>
      </c>
      <c r="G14" s="107">
        <v>9428</v>
      </c>
      <c r="H14" s="107">
        <v>286</v>
      </c>
      <c r="I14" s="107">
        <v>11009</v>
      </c>
      <c r="J14" s="107">
        <v>253</v>
      </c>
      <c r="K14" s="188">
        <v>376912</v>
      </c>
      <c r="L14" s="107">
        <v>9957</v>
      </c>
      <c r="M14" s="366">
        <v>0.7</v>
      </c>
      <c r="N14" s="367">
        <v>190</v>
      </c>
      <c r="O14" s="302">
        <v>34.799999999999997</v>
      </c>
      <c r="P14" s="65">
        <f t="shared" si="0"/>
        <v>3847.8477734855883</v>
      </c>
      <c r="Q14" s="67">
        <f t="shared" si="1"/>
        <v>397.70556522477398</v>
      </c>
      <c r="R14" s="13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1.972005791905123E-2</v>
      </c>
      <c r="V14" s="358">
        <f t="shared" si="3"/>
        <v>758.7978095682812</v>
      </c>
      <c r="W14" s="177"/>
      <c r="X14" s="204">
        <f t="shared" si="4"/>
        <v>4822</v>
      </c>
      <c r="Y14" s="199" t="e">
        <f t="shared" ca="1" si="5"/>
        <v>#VALUE!</v>
      </c>
      <c r="Z14" s="196">
        <f t="shared" si="6"/>
        <v>29006</v>
      </c>
      <c r="AA14" s="178">
        <v>159</v>
      </c>
      <c r="AB14" s="178">
        <v>144</v>
      </c>
      <c r="AC14" s="178">
        <v>101</v>
      </c>
      <c r="AD14" s="206" t="s">
        <v>8</v>
      </c>
    </row>
    <row r="15" spans="1:30" s="54" customFormat="1" ht="26.1" customHeight="1" x14ac:dyDescent="0.25">
      <c r="A15" s="177"/>
      <c r="B15" s="180" t="s">
        <v>49</v>
      </c>
      <c r="C15" s="343">
        <v>43</v>
      </c>
      <c r="D15" s="357">
        <v>338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6">
        <v>1.1000000000000001</v>
      </c>
      <c r="N15" s="367">
        <v>515</v>
      </c>
      <c r="O15" s="48">
        <v>5</v>
      </c>
      <c r="P15" s="67">
        <f t="shared" si="0"/>
        <v>1706.7259139567766</v>
      </c>
      <c r="Q15" s="67">
        <f t="shared" si="1"/>
        <v>217.12785295899818</v>
      </c>
      <c r="R15" s="13">
        <v>0.55600000000000005</v>
      </c>
      <c r="S15" s="304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1.1834319526627219E-2</v>
      </c>
      <c r="V15" s="358">
        <f t="shared" si="3"/>
        <v>201.97939810139366</v>
      </c>
      <c r="W15" s="177"/>
      <c r="X15" s="204">
        <f t="shared" si="4"/>
        <v>253</v>
      </c>
      <c r="Y15" s="199">
        <f t="shared" ca="1" si="5"/>
        <v>44252.63152276761</v>
      </c>
      <c r="Z15" s="196">
        <f t="shared" si="6"/>
        <v>676</v>
      </c>
      <c r="AA15" s="178">
        <v>7</v>
      </c>
      <c r="AB15" s="178">
        <v>6</v>
      </c>
      <c r="AC15" s="178">
        <v>3</v>
      </c>
      <c r="AD15" s="206" t="s">
        <v>49</v>
      </c>
    </row>
    <row r="16" spans="1:30" s="54" customFormat="1" ht="25.5" customHeight="1" x14ac:dyDescent="0.25">
      <c r="A16" s="177"/>
      <c r="B16" s="180" t="s">
        <v>50</v>
      </c>
      <c r="C16" s="343">
        <v>61</v>
      </c>
      <c r="D16" s="357">
        <v>465</v>
      </c>
      <c r="E16" s="191">
        <v>0.17826086956521739</v>
      </c>
      <c r="F16" s="191">
        <v>0.82173913043478264</v>
      </c>
      <c r="G16" s="107">
        <v>199</v>
      </c>
      <c r="H16" s="107">
        <v>12</v>
      </c>
      <c r="I16" s="107">
        <v>234</v>
      </c>
      <c r="J16" s="107">
        <v>7</v>
      </c>
      <c r="K16" s="188">
        <v>26659</v>
      </c>
      <c r="L16" s="107">
        <v>289</v>
      </c>
      <c r="M16" s="366">
        <v>0.6</v>
      </c>
      <c r="N16" s="367">
        <v>229</v>
      </c>
      <c r="O16" s="301">
        <v>26.3</v>
      </c>
      <c r="P16" s="66">
        <f t="shared" si="0"/>
        <v>1744.2514722982858</v>
      </c>
      <c r="Q16" s="67">
        <f t="shared" si="1"/>
        <v>228.81578453805471</v>
      </c>
      <c r="R16" s="13">
        <v>0.4577205882352941</v>
      </c>
      <c r="S16" s="111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2.5806451612903226E-2</v>
      </c>
      <c r="V16" s="358">
        <f t="shared" si="3"/>
        <v>450.12941220600925</v>
      </c>
      <c r="W16" s="177"/>
      <c r="X16" s="204">
        <f t="shared" si="4"/>
        <v>259</v>
      </c>
      <c r="Y16" s="199">
        <f t="shared" ca="1" si="5"/>
        <v>44270.948328715291</v>
      </c>
      <c r="Z16" s="196">
        <f t="shared" si="6"/>
        <v>930</v>
      </c>
      <c r="AA16" s="178">
        <v>6</v>
      </c>
      <c r="AB16" s="178">
        <v>4</v>
      </c>
      <c r="AC16" s="178">
        <v>3</v>
      </c>
      <c r="AD16" s="206" t="s">
        <v>50</v>
      </c>
    </row>
    <row r="17" spans="1:30" s="54" customFormat="1" ht="26.1" customHeight="1" x14ac:dyDescent="0.25">
      <c r="A17" s="190"/>
      <c r="B17" s="180" t="s">
        <v>27</v>
      </c>
      <c r="C17" s="343">
        <v>190</v>
      </c>
      <c r="D17" s="357">
        <v>3788</v>
      </c>
      <c r="E17" s="191">
        <v>0.20763636363636365</v>
      </c>
      <c r="F17" s="191">
        <v>0.79236363636363638</v>
      </c>
      <c r="G17" s="107">
        <v>2499</v>
      </c>
      <c r="H17" s="107">
        <v>65</v>
      </c>
      <c r="I17" s="107">
        <v>2811</v>
      </c>
      <c r="J17" s="107">
        <v>46</v>
      </c>
      <c r="K17" s="188">
        <v>113161</v>
      </c>
      <c r="L17" s="107">
        <v>1847</v>
      </c>
      <c r="M17" s="366">
        <v>0.9</v>
      </c>
      <c r="N17" s="367">
        <v>312</v>
      </c>
      <c r="O17" s="301">
        <v>53</v>
      </c>
      <c r="P17" s="66">
        <f t="shared" si="0"/>
        <v>3347.4430236565599</v>
      </c>
      <c r="Q17" s="67">
        <f t="shared" si="1"/>
        <v>167.90236919079894</v>
      </c>
      <c r="R17" s="13">
        <v>0.60376175548589339</v>
      </c>
      <c r="S17" s="111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1.7159450897571277E-2</v>
      </c>
      <c r="V17" s="358">
        <f t="shared" si="3"/>
        <v>574.40284196852269</v>
      </c>
      <c r="W17" s="177"/>
      <c r="X17" s="204">
        <f t="shared" si="4"/>
        <v>1243</v>
      </c>
      <c r="Y17" s="199">
        <f t="shared" ca="1" si="5"/>
        <v>44316.058275963274</v>
      </c>
      <c r="Z17" s="215">
        <f t="shared" si="6"/>
        <v>7576</v>
      </c>
      <c r="AA17" s="178">
        <v>21</v>
      </c>
      <c r="AB17" s="178">
        <v>27</v>
      </c>
      <c r="AC17" s="178">
        <v>34</v>
      </c>
      <c r="AD17" s="206" t="s">
        <v>27</v>
      </c>
    </row>
    <row r="18" spans="1:30" s="54" customFormat="1" ht="26.1" customHeight="1" x14ac:dyDescent="0.25">
      <c r="A18" s="177"/>
      <c r="B18" s="180" t="s">
        <v>51</v>
      </c>
      <c r="C18" s="343">
        <v>110</v>
      </c>
      <c r="D18" s="357">
        <v>1186</v>
      </c>
      <c r="E18" s="191">
        <v>1.948051948051948E-2</v>
      </c>
      <c r="F18" s="191">
        <v>0.98051948051948057</v>
      </c>
      <c r="G18" s="107">
        <v>781</v>
      </c>
      <c r="H18" s="107">
        <v>37</v>
      </c>
      <c r="I18" s="107">
        <v>952</v>
      </c>
      <c r="J18" s="107">
        <v>31</v>
      </c>
      <c r="K18" s="188">
        <v>39665</v>
      </c>
      <c r="L18" s="107">
        <v>651</v>
      </c>
      <c r="M18" s="366">
        <v>0.6</v>
      </c>
      <c r="N18" s="367">
        <v>166</v>
      </c>
      <c r="O18" s="302">
        <v>70.599999999999994</v>
      </c>
      <c r="P18" s="65">
        <f t="shared" si="0"/>
        <v>2990.0415983864868</v>
      </c>
      <c r="Q18" s="67">
        <f t="shared" si="1"/>
        <v>277.32257657884787</v>
      </c>
      <c r="R18" s="13">
        <v>0.59485924112607103</v>
      </c>
      <c r="S18" s="111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3.1197301854974706E-2</v>
      </c>
      <c r="V18" s="358">
        <f t="shared" si="3"/>
        <v>932.8123030379428</v>
      </c>
      <c r="W18" s="177"/>
      <c r="X18" s="204">
        <f t="shared" si="4"/>
        <v>374</v>
      </c>
      <c r="Y18" s="199">
        <f t="shared" ca="1" si="5"/>
        <v>44317.374270798071</v>
      </c>
      <c r="Z18" s="196">
        <f t="shared" si="6"/>
        <v>2372</v>
      </c>
      <c r="AA18" s="178">
        <v>13</v>
      </c>
      <c r="AB18" s="178">
        <v>15</v>
      </c>
      <c r="AC18" s="178">
        <v>11</v>
      </c>
      <c r="AD18" s="206" t="s">
        <v>51</v>
      </c>
    </row>
    <row r="19" spans="1:30" s="54" customFormat="1" ht="27.75" customHeight="1" x14ac:dyDescent="0.25">
      <c r="A19" s="177"/>
      <c r="B19" s="181" t="s">
        <v>10</v>
      </c>
      <c r="C19" s="345">
        <v>20</v>
      </c>
      <c r="D19" s="357">
        <v>672</v>
      </c>
      <c r="E19" s="191">
        <v>1.4184397163120567E-2</v>
      </c>
      <c r="F19" s="191">
        <v>0.98581560283687941</v>
      </c>
      <c r="G19" s="107">
        <v>278</v>
      </c>
      <c r="H19" s="107">
        <v>24</v>
      </c>
      <c r="I19" s="107">
        <v>436</v>
      </c>
      <c r="J19" s="107">
        <v>16</v>
      </c>
      <c r="K19" s="188">
        <v>52651</v>
      </c>
      <c r="L19" s="107">
        <v>603</v>
      </c>
      <c r="M19" s="366">
        <v>0.6</v>
      </c>
      <c r="N19" s="367">
        <v>141</v>
      </c>
      <c r="O19" s="48">
        <v>22.8</v>
      </c>
      <c r="P19" s="67">
        <f t="shared" si="0"/>
        <v>1276.3290345862376</v>
      </c>
      <c r="Q19" s="67">
        <f t="shared" si="1"/>
        <v>37.985983172209451</v>
      </c>
      <c r="R19" s="13">
        <v>0.42240587695133147</v>
      </c>
      <c r="S19" s="301">
        <f ca="1">IF(AND(ISNUMBER(VLOOKUP($X$1,DIA!B:BV,69)), VLOOKUP($X$1,DIA!B:BV,69)&lt;100), VLOOKUP($X$1,DIA!B:BV,69), "+ de 100")</f>
        <v>60.279988974776266</v>
      </c>
      <c r="T19" s="13">
        <v>6.7226890756302518E-2</v>
      </c>
      <c r="U19" s="64">
        <f t="shared" si="2"/>
        <v>3.5714285714285712E-2</v>
      </c>
      <c r="V19" s="358">
        <f t="shared" si="3"/>
        <v>455.83179806651344</v>
      </c>
      <c r="W19" s="177"/>
      <c r="X19" s="204">
        <f t="shared" si="4"/>
        <v>378</v>
      </c>
      <c r="Y19" s="199">
        <f t="shared" ca="1" si="5"/>
        <v>44295.279988974777</v>
      </c>
      <c r="Z19" s="196">
        <f t="shared" si="6"/>
        <v>1344</v>
      </c>
      <c r="AA19" s="194">
        <v>3</v>
      </c>
      <c r="AB19" s="194">
        <v>8</v>
      </c>
      <c r="AC19" s="194">
        <v>7</v>
      </c>
      <c r="AD19" s="207" t="s">
        <v>10</v>
      </c>
    </row>
    <row r="20" spans="1:30" s="54" customFormat="1" ht="27.75" customHeight="1" thickBot="1" x14ac:dyDescent="0.3">
      <c r="A20" s="177"/>
      <c r="B20" s="180" t="s">
        <v>1080</v>
      </c>
      <c r="C20" s="343"/>
      <c r="D20" s="360">
        <v>128</v>
      </c>
      <c r="E20" s="361"/>
      <c r="F20" s="361"/>
      <c r="G20" s="362"/>
      <c r="H20" s="362"/>
      <c r="I20" s="362"/>
      <c r="J20" s="362"/>
      <c r="K20" s="362"/>
      <c r="L20" s="362"/>
      <c r="M20" s="362"/>
      <c r="N20" s="362"/>
      <c r="O20" s="362"/>
      <c r="P20" s="362"/>
      <c r="Q20" s="362"/>
      <c r="R20" s="362"/>
      <c r="S20" s="362"/>
      <c r="T20" s="362"/>
      <c r="U20" s="362"/>
      <c r="V20" s="363"/>
      <c r="W20" s="177"/>
      <c r="X20" s="323"/>
      <c r="Y20" s="324"/>
      <c r="Z20" s="325">
        <f t="shared" si="6"/>
        <v>256</v>
      </c>
      <c r="AA20" s="326"/>
      <c r="AB20" s="327"/>
      <c r="AC20" s="328"/>
      <c r="AD20" s="207"/>
    </row>
    <row r="21" spans="1:30" s="7" customFormat="1" ht="26.1" customHeight="1" thickBot="1" x14ac:dyDescent="0.3">
      <c r="A21" s="11"/>
      <c r="B21" s="329" t="s">
        <v>54</v>
      </c>
      <c r="C21" s="330">
        <f>SUM(C3:C19)</f>
        <v>3168</v>
      </c>
      <c r="D21" s="330">
        <f>SUM(D3:D20)</f>
        <v>44177</v>
      </c>
      <c r="E21" s="331">
        <v>0.1706067231484012</v>
      </c>
      <c r="F21" s="331">
        <v>0.8293932768515988</v>
      </c>
      <c r="G21" s="330">
        <f>SUM(G3:G19)</f>
        <v>25342</v>
      </c>
      <c r="H21" s="330">
        <f>SUM(H3:H19)</f>
        <v>740</v>
      </c>
      <c r="I21" s="330">
        <f>SUM(I3:I19)</f>
        <v>30515</v>
      </c>
      <c r="J21" s="330">
        <f>SUM(J3:J19)</f>
        <v>588</v>
      </c>
      <c r="K21" s="332">
        <f>SUM(K3:K19)</f>
        <v>1385961</v>
      </c>
      <c r="L21" s="332">
        <f>SUM(L3:L19)</f>
        <v>26418</v>
      </c>
      <c r="M21" s="306">
        <v>0.6</v>
      </c>
      <c r="N21" s="305">
        <v>288</v>
      </c>
      <c r="O21" s="300"/>
      <c r="P21" s="333">
        <f>D21/K21*100000</f>
        <v>3187.4634279030938</v>
      </c>
      <c r="Q21" s="334">
        <v>94</v>
      </c>
      <c r="R21" s="229">
        <f>D21*F21/(D21+L21)</f>
        <v>0.51901844027867527</v>
      </c>
      <c r="S21" s="335">
        <f ca="1">VLOOKUP(X1,DIA!B:BV,73)</f>
        <v>56.82070574659803</v>
      </c>
      <c r="T21" s="331">
        <v>0.15200093611046103</v>
      </c>
      <c r="U21" s="336">
        <f t="shared" si="2"/>
        <v>1.6750797926522853E-2</v>
      </c>
      <c r="V21" s="337">
        <f>H21/K21*1000000</f>
        <v>533.92555778986571</v>
      </c>
      <c r="W21" s="11"/>
      <c r="X21" s="208">
        <f t="shared" si="4"/>
        <v>18247</v>
      </c>
      <c r="Y21" s="230">
        <f t="shared" ca="1" si="5"/>
        <v>44291.820705746599</v>
      </c>
      <c r="Z21" s="209">
        <f t="shared" si="6"/>
        <v>88354</v>
      </c>
      <c r="AA21" s="210">
        <v>348</v>
      </c>
      <c r="AB21" s="211">
        <v>365</v>
      </c>
      <c r="AC21" s="212">
        <v>291</v>
      </c>
      <c r="AD21" s="213" t="s">
        <v>873</v>
      </c>
    </row>
    <row r="22" spans="1:30" s="9" customFormat="1" x14ac:dyDescent="0.25">
      <c r="B22" s="177"/>
      <c r="C22" s="19"/>
      <c r="D22" s="19"/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1.3310093487561401E-2</v>
      </c>
      <c r="V22" s="59"/>
      <c r="X22" s="177"/>
      <c r="Y22" s="101"/>
      <c r="Z22" s="52"/>
      <c r="AA22" s="20"/>
      <c r="AB22" s="20"/>
    </row>
    <row r="23" spans="1:30" x14ac:dyDescent="0.25">
      <c r="B23" s="182">
        <v>44081</v>
      </c>
      <c r="C23" s="125">
        <v>8667</v>
      </c>
      <c r="D23" s="8">
        <v>8667</v>
      </c>
      <c r="F23" s="8">
        <f>D17*0.8</f>
        <v>3030.4</v>
      </c>
      <c r="G23" s="51"/>
      <c r="H23" s="51"/>
      <c r="I23" s="51">
        <f>I21+550</f>
        <v>31065</v>
      </c>
      <c r="L23" s="5">
        <f>D21-I21</f>
        <v>13662</v>
      </c>
      <c r="M23" s="5">
        <v>3992</v>
      </c>
    </row>
    <row r="24" spans="1:30" x14ac:dyDescent="0.25">
      <c r="B24" s="182">
        <f>B23+21</f>
        <v>44102</v>
      </c>
      <c r="C24" s="8">
        <f>C23*2</f>
        <v>17334</v>
      </c>
      <c r="D24" s="8">
        <f>4333*2</f>
        <v>8666</v>
      </c>
      <c r="M24" s="5">
        <f>M23/K21*100000</f>
        <v>288.03119279691128</v>
      </c>
    </row>
    <row r="25" spans="1:30" x14ac:dyDescent="0.25">
      <c r="B25" s="182">
        <f>B24-38</f>
        <v>44064</v>
      </c>
      <c r="P25" s="121"/>
    </row>
    <row r="26" spans="1:30" x14ac:dyDescent="0.25">
      <c r="B26" s="177" t="s">
        <v>803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P26" s="2"/>
    </row>
    <row r="27" spans="1:30" x14ac:dyDescent="0.25">
      <c r="B27" s="177" t="s">
        <v>888</v>
      </c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30" x14ac:dyDescent="0.25">
      <c r="D28" s="8" t="s">
        <v>865</v>
      </c>
      <c r="E28" s="8" t="s">
        <v>866</v>
      </c>
      <c r="S28" s="231"/>
      <c r="T28" s="231"/>
      <c r="U28" s="231"/>
      <c r="V28" s="232"/>
      <c r="W28" s="233"/>
      <c r="X28" s="234"/>
    </row>
    <row r="29" spans="1:30" s="23" customFormat="1" x14ac:dyDescent="0.25">
      <c r="A29" s="9"/>
      <c r="B29" s="54" t="s">
        <v>869</v>
      </c>
      <c r="C29" s="8"/>
      <c r="D29" s="8">
        <v>814</v>
      </c>
      <c r="E29" s="8">
        <v>396</v>
      </c>
      <c r="F29" s="193">
        <f>D29/(D29+E29)</f>
        <v>0.67272727272727273</v>
      </c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30" x14ac:dyDescent="0.25">
      <c r="B30" s="54" t="s">
        <v>863</v>
      </c>
      <c r="D30" s="8">
        <v>2216</v>
      </c>
      <c r="E30" s="8">
        <v>1289</v>
      </c>
      <c r="F30" s="193">
        <f>D30/(D30+E30)</f>
        <v>0.63223965763195433</v>
      </c>
    </row>
    <row r="31" spans="1:30" x14ac:dyDescent="0.25">
      <c r="B31" s="54" t="s">
        <v>864</v>
      </c>
      <c r="D31" s="8">
        <v>2453</v>
      </c>
      <c r="E31" s="8">
        <v>1004</v>
      </c>
      <c r="F31" s="193">
        <f>D31/(D31+E31)</f>
        <v>0.70957477581718253</v>
      </c>
      <c r="L31" s="5">
        <f>1200*2</f>
        <v>2400</v>
      </c>
    </row>
    <row r="32" spans="1:30" x14ac:dyDescent="0.25">
      <c r="B32" s="54" t="s">
        <v>867</v>
      </c>
      <c r="D32" s="8">
        <v>1954</v>
      </c>
      <c r="E32" s="8">
        <v>977</v>
      </c>
      <c r="F32" s="193">
        <f>D32/(D32+E32)</f>
        <v>0.66666666666666663</v>
      </c>
      <c r="L32" s="5">
        <f>1500/L31</f>
        <v>0.625</v>
      </c>
    </row>
    <row r="33" spans="2:12" x14ac:dyDescent="0.25">
      <c r="B33" s="54" t="s">
        <v>868</v>
      </c>
      <c r="D33" s="8">
        <v>1199</v>
      </c>
      <c r="E33" s="8">
        <v>1063</v>
      </c>
      <c r="F33" s="193">
        <f>D33/(D33+E33)</f>
        <v>0.53006189213085764</v>
      </c>
      <c r="L33" s="5">
        <f>1500-L31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topLeftCell="A17" workbookViewId="0">
      <selection activeCell="G27" sqref="A1:G27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LOCALIDADES</vt:lpstr>
      <vt:lpstr>DIA</vt:lpstr>
      <vt:lpstr>ER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2021-02-08T23:12:52Z</dcterms:modified>
</cp:coreProperties>
</file>