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/>
  <mc:AlternateContent xmlns:mc="http://schemas.openxmlformats.org/markup-compatibility/2006">
    <mc:Choice Requires="x15">
      <x15ac:absPath xmlns:x15ac="http://schemas.microsoft.com/office/spreadsheetml/2010/11/ac" url="https://udcgal-my.sharepoint.com/personal/alma_mallo_udc_es/Documents/proyectos/gii/Papers/Robobo_Education/cuestionarios_Robobo/usados_en_paper/secondary/"/>
    </mc:Choice>
  </mc:AlternateContent>
  <xr:revisionPtr revIDLastSave="319" documentId="8_{47A7684E-B5CD-9E4C-B121-DECED938C7C5}" xr6:coauthVersionLast="47" xr6:coauthVersionMax="47" xr10:uidLastSave="{49138A1A-5ED2-8A45-9968-C3E43AED31CE}"/>
  <bookViews>
    <workbookView xWindow="-14400" yWindow="500" windowWidth="14400" windowHeight="17500" activeTab="1" xr2:uid="{00000000-000D-0000-FFFF-FFFF00000000}"/>
  </bookViews>
  <sheets>
    <sheet name="Respuestas de formulario 1" sheetId="1" r:id="rId1"/>
    <sheet name="Question-9" sheetId="2" r:id="rId2"/>
    <sheet name="Question-10" sheetId="4" r:id="rId3"/>
    <sheet name="Question-11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3" l="1"/>
  <c r="C3" i="3"/>
  <c r="C2" i="3"/>
  <c r="C5" i="4"/>
  <c r="C4" i="4"/>
  <c r="C3" i="4"/>
  <c r="K25" i="2"/>
  <c r="K26" i="2"/>
  <c r="K24" i="2"/>
  <c r="J25" i="2"/>
  <c r="J26" i="2"/>
  <c r="J24" i="2"/>
  <c r="K22" i="2"/>
  <c r="K23" i="2"/>
  <c r="K21" i="2"/>
  <c r="J22" i="2"/>
  <c r="J23" i="2"/>
  <c r="J21" i="2"/>
  <c r="K19" i="2"/>
  <c r="K20" i="2"/>
  <c r="K18" i="2"/>
  <c r="J19" i="2"/>
  <c r="J20" i="2"/>
  <c r="J18" i="2"/>
  <c r="J16" i="2"/>
  <c r="J17" i="2"/>
  <c r="J15" i="2"/>
  <c r="J13" i="2"/>
  <c r="J14" i="2"/>
  <c r="J12" i="2"/>
  <c r="J10" i="2"/>
  <c r="J11" i="2"/>
  <c r="J9" i="2"/>
  <c r="J7" i="2"/>
  <c r="J8" i="2"/>
  <c r="J6" i="2"/>
  <c r="J4" i="2"/>
  <c r="J5" i="2"/>
  <c r="J3" i="2"/>
  <c r="K16" i="2"/>
  <c r="K17" i="2"/>
  <c r="K15" i="2"/>
  <c r="K13" i="2"/>
  <c r="K14" i="2"/>
  <c r="K12" i="2"/>
  <c r="K10" i="2"/>
  <c r="K11" i="2"/>
  <c r="K9" i="2"/>
  <c r="K7" i="2"/>
  <c r="K8" i="2"/>
  <c r="K4" i="2"/>
  <c r="K5" i="2"/>
  <c r="K3" i="2"/>
  <c r="K6" i="2"/>
</calcChain>
</file>

<file path=xl/sharedStrings.xml><?xml version="1.0" encoding="utf-8"?>
<sst xmlns="http://schemas.openxmlformats.org/spreadsheetml/2006/main" count="254" uniqueCount="82">
  <si>
    <t>Marca temporal</t>
  </si>
  <si>
    <t>1. Where are you from?</t>
  </si>
  <si>
    <t>2. Sex</t>
  </si>
  <si>
    <t>3. Which of the following definitions of AI do you think is/are suitable? (several answers are possible)</t>
  </si>
  <si>
    <t>4. Is AI part of Robotics?</t>
  </si>
  <si>
    <t>5. Do you consider AI dangerous?</t>
  </si>
  <si>
    <t>6. Do you think that teaching AI at pre-university level is relevant for students?</t>
  </si>
  <si>
    <t>7. In case of introducing AI training at pre-university level, which approach do you think is better?</t>
  </si>
  <si>
    <t>8. From your experience in the AI+ project, which methodological approach do you think is more adequate in the short-term to introduce AI at pre-university level?</t>
  </si>
  <si>
    <t>9. Rate the AI topics covered in the AI+ curriculum by their relevance for students (1 is low and 3 is high) [Perception]</t>
  </si>
  <si>
    <t>9. Rate the AI topics covered in the AI+ curriculum by their relevance for students (1 is low and 3 is high) [Actuation]</t>
  </si>
  <si>
    <t>9. Rate the AI topics covered in the AI+ curriculum by their relevance for students (1 is low and 3 is high) [Representation]</t>
  </si>
  <si>
    <t>9. Rate the AI topics covered in the AI+ curriculum by their relevance for students (1 is low and 3 is high) [Reasoning]</t>
  </si>
  <si>
    <t>9. Rate the AI topics covered in the AI+ curriculum by their relevance for students (1 is low and 3 is high) [Machine Learning]</t>
  </si>
  <si>
    <t>9. Rate the AI topics covered in the AI+ curriculum by their relevance for students (1 is low and 3 is high) [Motivation]</t>
  </si>
  <si>
    <t>9. Rate the AI topics covered in the AI+ curriculum by their relevance for students (1 is low and 3 is high) [Collective Intelligence]</t>
  </si>
  <si>
    <t>9. Rate the AI topics covered in the AI+ curriculum by their relevance for students (1 is low and 3 is high) [Social impact]</t>
  </si>
  <si>
    <t>13. How relevant do you think it is including ethics topics in the AI curriculum? (1 not at all, 5 very important)</t>
  </si>
  <si>
    <t>14. All the teaching units in the AI+ followed a project-based learning approach, do you think it is correct for this type of subject?</t>
  </si>
  <si>
    <t>16. The AI+ project followed a teaching approach to AI based on programming real-world devices. What was your experience?</t>
  </si>
  <si>
    <t>11. Do you think smartphones are adequate tools for learning AI at classroom?</t>
  </si>
  <si>
    <t>12. Do you think is it necessary to have a programming background before learning AI?</t>
  </si>
  <si>
    <t>10. What do you think about using Python in AI training with students?</t>
  </si>
  <si>
    <t>15. How relevant do you think it is to train current teachers in AI before any official subject is launched? (1 not at all, 5 very important)</t>
  </si>
  <si>
    <t>17. Do you think you are prepared to teach AI?</t>
  </si>
  <si>
    <t>18. From your experience in the AI+ project, are you interested in implementing AI topics in your current subjects or courses?</t>
  </si>
  <si>
    <t>Slovenia</t>
  </si>
  <si>
    <t>Male</t>
  </si>
  <si>
    <t>AI is a field of computer science where programs make decisions for themselves., AI is a branch of robotics in which robots do not need human intervention to perform their tasks., AI is a field of engineering in which hardware devices solve real-world problems autonomously.</t>
  </si>
  <si>
    <t>No, Robotics is just one application domain of AI.</t>
  </si>
  <si>
    <t>No, because it is a technology that will help society to evolve.</t>
  </si>
  <si>
    <t>Yes, and it should be incorporated as soon as possible</t>
  </si>
  <si>
    <t>Through dedicated subjects in the last years, as in the case of AI+</t>
  </si>
  <si>
    <t>An user-based perspective, where students learn the fundamentals of AI by using digital tools</t>
  </si>
  <si>
    <t>Yes, it helps students to learn about the real problems of AI</t>
  </si>
  <si>
    <t>I think it was perfect according to the technical background of the students</t>
  </si>
  <si>
    <t>Yes, those of the students'</t>
  </si>
  <si>
    <t>Yes, because the progress in specific AI topics will be greater</t>
  </si>
  <si>
    <t>It is relevant for a proper AI learning, and students can learn it as part of the AI teaching units</t>
  </si>
  <si>
    <t>Yes, because I already have AI experience.</t>
  </si>
  <si>
    <t>Yes, but not in the short-term</t>
  </si>
  <si>
    <t>Spain</t>
  </si>
  <si>
    <t>Integrated in most of the subjects, even in humanities</t>
  </si>
  <si>
    <t>Yes, but it is not necessary in all the topics</t>
  </si>
  <si>
    <t>It is important for students, but it takes a lot of time, which compromises the progress</t>
  </si>
  <si>
    <t>Yes, but dedicated ones from the school</t>
  </si>
  <si>
    <t>It is relevant for a proper AI learning, but it would specific training apart from AI teaching units</t>
  </si>
  <si>
    <t>Yes, as soon as possible</t>
  </si>
  <si>
    <t>AI is a field of computer science where programs make decisions for themselves.</t>
  </si>
  <si>
    <t>They are very different things.</t>
  </si>
  <si>
    <t>Yes, because it will be too powerful and bad for society and the world.</t>
  </si>
  <si>
    <t>Yes, but in a few years</t>
  </si>
  <si>
    <t>Not today, but I hope to be with the material that will be given to us.</t>
  </si>
  <si>
    <t>AI is a branch of science that attempts to implant models of the human brain into artificial systems.</t>
  </si>
  <si>
    <t>A developer-based perspective, where students learn the fundamentals of AI by programming their own AI tools</t>
  </si>
  <si>
    <t>It is not necessary, they can learn the same using only computer-based simulations or apps</t>
  </si>
  <si>
    <t>Female</t>
  </si>
  <si>
    <t>AI is a field of computer science where programs make decisions for themselves., AI is a branch of science that attempts to implant models of the human brain into artificial systems.</t>
  </si>
  <si>
    <t>No</t>
  </si>
  <si>
    <t>Italy</t>
  </si>
  <si>
    <t>AI is a branch of science that attempts to implant models of the human brain into artificial systems., AI is a field of engineering in which hardware devices solve real-world problems autonomously.</t>
  </si>
  <si>
    <t>Integrated in technological / scientific subjects</t>
  </si>
  <si>
    <t>Finland</t>
  </si>
  <si>
    <t>AI is a field of computer science where programs make decisions for themselves., AI is a field of engineering in which hardware devices solve real-world problems autonomously.</t>
  </si>
  <si>
    <t>I don't think that programming is necessary to learn about AI at pre-university level</t>
  </si>
  <si>
    <t>Lithuania</t>
  </si>
  <si>
    <t>No, but I'm worried because It can take over jobs.</t>
  </si>
  <si>
    <t>9. Rate the AI topics covered in the AI+ curriculum by their relevance for students (1 is low and 3 is high)</t>
  </si>
  <si>
    <t>Perception</t>
  </si>
  <si>
    <t>Actuation</t>
  </si>
  <si>
    <t>Representation</t>
  </si>
  <si>
    <t>Reasoning</t>
  </si>
  <si>
    <t>Machine Learning</t>
  </si>
  <si>
    <t>Motivation</t>
  </si>
  <si>
    <t>Collective Intelligence</t>
  </si>
  <si>
    <t>Social impact</t>
  </si>
  <si>
    <t>Category</t>
  </si>
  <si>
    <t>Answers</t>
  </si>
  <si>
    <t>Answer</t>
  </si>
  <si>
    <t>It is too complicated for students at this age, and it should be limited to university degrees</t>
  </si>
  <si>
    <t>Count</t>
  </si>
  <si>
    <t>Relevance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</si>
</sst>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8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b/>
      <sz val="12"/>
      <color theme="1"/>
      <name val="Arial"/>
      <family val="2"/>
      <scheme val="minor"/>
    </font>
    <font>
      <b/>
      <sz val="11"/>
      <color rgb="FF000000"/>
      <name val="Arial"/>
      <family val="2"/>
      <scheme val="minor"/>
    </font>
    <font>
      <sz val="11"/>
      <color rgb="FF000000"/>
      <name val="Arial"/>
      <family val="2"/>
      <scheme val="minor"/>
    </font>
    <font>
      <b/>
      <sz val="11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6" fillId="0" borderId="0" xfId="0" applyFont="1"/>
    <xf numFmtId="0" fontId="7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3"/>
  <sheetViews>
    <sheetView topLeftCell="C1" workbookViewId="0">
      <pane ySplit="1" topLeftCell="A2" activePane="bottomLeft" state="frozen"/>
      <selection pane="bottomLeft" activeCell="J14" sqref="J14"/>
    </sheetView>
  </sheetViews>
  <sheetFormatPr baseColWidth="10" defaultColWidth="12.6640625" defaultRowHeight="15.75" customHeight="1" x14ac:dyDescent="0.15"/>
  <cols>
    <col min="1" max="6" width="18.83203125" customWidth="1"/>
    <col min="7" max="7" width="38.5" customWidth="1"/>
    <col min="8" max="9" width="18.83203125" customWidth="1"/>
    <col min="10" max="10" width="28.83203125" customWidth="1"/>
    <col min="11" max="11" width="32.83203125" customWidth="1"/>
    <col min="12" max="20" width="18.83203125" customWidth="1"/>
    <col min="21" max="21" width="44" customWidth="1"/>
    <col min="22" max="32" width="18.83203125" customWidth="1"/>
  </cols>
  <sheetData>
    <row r="1" spans="1:26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ht="15.75" customHeight="1" x14ac:dyDescent="0.15">
      <c r="A2" s="2">
        <v>44737.464028912036</v>
      </c>
      <c r="B2" s="1" t="s">
        <v>26</v>
      </c>
      <c r="C2" s="1" t="s">
        <v>27</v>
      </c>
      <c r="D2" s="1" t="s">
        <v>28</v>
      </c>
      <c r="E2" s="1" t="s">
        <v>29</v>
      </c>
      <c r="F2" s="1" t="s">
        <v>30</v>
      </c>
      <c r="G2" s="1" t="s">
        <v>31</v>
      </c>
      <c r="H2" s="1" t="s">
        <v>32</v>
      </c>
      <c r="I2" s="1" t="s">
        <v>33</v>
      </c>
      <c r="J2" s="1">
        <v>3</v>
      </c>
      <c r="K2" s="1">
        <v>1</v>
      </c>
      <c r="L2" s="1">
        <v>3</v>
      </c>
      <c r="M2" s="1">
        <v>2</v>
      </c>
      <c r="N2" s="1">
        <v>3</v>
      </c>
      <c r="O2" s="1">
        <v>2</v>
      </c>
      <c r="P2" s="1">
        <v>2</v>
      </c>
      <c r="Q2" s="1">
        <v>2</v>
      </c>
      <c r="R2" s="1">
        <v>4</v>
      </c>
      <c r="S2" s="1" t="s">
        <v>34</v>
      </c>
      <c r="T2" s="1" t="s">
        <v>35</v>
      </c>
      <c r="U2" s="1" t="s">
        <v>36</v>
      </c>
      <c r="V2" s="1" t="s">
        <v>37</v>
      </c>
      <c r="W2" s="1" t="s">
        <v>38</v>
      </c>
      <c r="X2" s="1">
        <v>4</v>
      </c>
      <c r="Y2" s="1" t="s">
        <v>39</v>
      </c>
      <c r="Z2" s="1" t="s">
        <v>40</v>
      </c>
    </row>
    <row r="3" spans="1:26" ht="15.75" customHeight="1" x14ac:dyDescent="0.15">
      <c r="A3" s="2">
        <v>44738.559408564819</v>
      </c>
      <c r="B3" s="1" t="s">
        <v>41</v>
      </c>
      <c r="C3" s="1" t="s">
        <v>27</v>
      </c>
      <c r="D3" s="1" t="s">
        <v>28</v>
      </c>
      <c r="E3" s="1" t="s">
        <v>29</v>
      </c>
      <c r="F3" s="1" t="s">
        <v>30</v>
      </c>
      <c r="G3" s="1" t="s">
        <v>31</v>
      </c>
      <c r="H3" s="1" t="s">
        <v>42</v>
      </c>
      <c r="I3" s="1" t="s">
        <v>33</v>
      </c>
      <c r="J3" s="1">
        <v>2</v>
      </c>
      <c r="K3" s="1">
        <v>2</v>
      </c>
      <c r="L3" s="1">
        <v>1</v>
      </c>
      <c r="M3" s="1">
        <v>3</v>
      </c>
      <c r="N3" s="1">
        <v>2</v>
      </c>
      <c r="O3" s="1">
        <v>3</v>
      </c>
      <c r="P3" s="1">
        <v>2</v>
      </c>
      <c r="Q3" s="1">
        <v>3</v>
      </c>
      <c r="R3" s="1">
        <v>5</v>
      </c>
      <c r="S3" s="1" t="s">
        <v>43</v>
      </c>
      <c r="T3" s="1" t="s">
        <v>44</v>
      </c>
      <c r="U3" s="1" t="s">
        <v>45</v>
      </c>
      <c r="V3" s="1" t="s">
        <v>37</v>
      </c>
      <c r="W3" s="1" t="s">
        <v>46</v>
      </c>
      <c r="X3" s="1">
        <v>5</v>
      </c>
      <c r="Y3" s="1" t="s">
        <v>39</v>
      </c>
      <c r="Z3" s="1" t="s">
        <v>47</v>
      </c>
    </row>
    <row r="4" spans="1:26" ht="15.75" customHeight="1" x14ac:dyDescent="0.15">
      <c r="A4" s="2">
        <v>44739.080954722223</v>
      </c>
      <c r="B4" s="1" t="s">
        <v>26</v>
      </c>
      <c r="C4" s="1" t="s">
        <v>27</v>
      </c>
      <c r="D4" s="1" t="s">
        <v>48</v>
      </c>
      <c r="E4" s="1" t="s">
        <v>49</v>
      </c>
      <c r="F4" s="1" t="s">
        <v>50</v>
      </c>
      <c r="G4" s="1" t="s">
        <v>51</v>
      </c>
      <c r="H4" s="1" t="s">
        <v>32</v>
      </c>
      <c r="I4" s="1" t="s">
        <v>33</v>
      </c>
      <c r="J4" s="1">
        <v>2</v>
      </c>
      <c r="K4" s="1">
        <v>2</v>
      </c>
      <c r="L4" s="1">
        <v>2</v>
      </c>
      <c r="M4" s="1">
        <v>2</v>
      </c>
      <c r="N4" s="1">
        <v>2</v>
      </c>
      <c r="O4" s="1">
        <v>2</v>
      </c>
      <c r="P4" s="1">
        <v>2</v>
      </c>
      <c r="Q4" s="1">
        <v>2</v>
      </c>
      <c r="R4" s="1">
        <v>4</v>
      </c>
      <c r="S4" s="1" t="s">
        <v>43</v>
      </c>
      <c r="T4" s="1" t="s">
        <v>44</v>
      </c>
      <c r="U4" s="1" t="s">
        <v>45</v>
      </c>
      <c r="V4" s="1" t="s">
        <v>37</v>
      </c>
      <c r="W4" s="1" t="s">
        <v>38</v>
      </c>
      <c r="X4" s="1">
        <v>3</v>
      </c>
      <c r="Y4" s="1" t="s">
        <v>52</v>
      </c>
      <c r="Z4" s="1" t="s">
        <v>40</v>
      </c>
    </row>
    <row r="5" spans="1:26" ht="15.75" customHeight="1" x14ac:dyDescent="0.15">
      <c r="A5" s="2">
        <v>44740.107971898149</v>
      </c>
      <c r="B5" s="1" t="s">
        <v>26</v>
      </c>
      <c r="C5" s="1" t="s">
        <v>27</v>
      </c>
      <c r="D5" s="1" t="s">
        <v>53</v>
      </c>
      <c r="E5" s="1" t="s">
        <v>49</v>
      </c>
      <c r="F5" s="1" t="s">
        <v>30</v>
      </c>
      <c r="G5" s="1" t="s">
        <v>31</v>
      </c>
      <c r="H5" s="1" t="s">
        <v>32</v>
      </c>
      <c r="I5" s="1" t="s">
        <v>54</v>
      </c>
      <c r="J5" s="1">
        <v>2</v>
      </c>
      <c r="K5" s="1">
        <v>2</v>
      </c>
      <c r="L5" s="1">
        <v>2</v>
      </c>
      <c r="M5" s="1">
        <v>2</v>
      </c>
      <c r="N5" s="1">
        <v>3</v>
      </c>
      <c r="O5" s="1">
        <v>2</v>
      </c>
      <c r="P5" s="1">
        <v>3</v>
      </c>
      <c r="Q5" s="1">
        <v>3</v>
      </c>
      <c r="R5" s="1">
        <v>4</v>
      </c>
      <c r="S5" s="1" t="s">
        <v>43</v>
      </c>
      <c r="T5" s="1" t="s">
        <v>55</v>
      </c>
      <c r="U5" s="1" t="s">
        <v>36</v>
      </c>
      <c r="V5" s="1" t="s">
        <v>37</v>
      </c>
      <c r="W5" s="1" t="s">
        <v>38</v>
      </c>
      <c r="X5" s="1">
        <v>4</v>
      </c>
      <c r="Y5" s="1" t="s">
        <v>52</v>
      </c>
      <c r="Z5" s="1" t="s">
        <v>47</v>
      </c>
    </row>
    <row r="6" spans="1:26" ht="15.75" customHeight="1" x14ac:dyDescent="0.15">
      <c r="A6" s="2">
        <v>44740.174275613426</v>
      </c>
      <c r="B6" s="1" t="s">
        <v>41</v>
      </c>
      <c r="C6" s="1" t="s">
        <v>56</v>
      </c>
      <c r="D6" s="1" t="s">
        <v>57</v>
      </c>
      <c r="E6" s="1" t="s">
        <v>49</v>
      </c>
      <c r="F6" s="1" t="s">
        <v>30</v>
      </c>
      <c r="G6" s="1" t="s">
        <v>51</v>
      </c>
      <c r="H6" s="1" t="s">
        <v>32</v>
      </c>
      <c r="I6" s="1" t="s">
        <v>54</v>
      </c>
      <c r="J6" s="1">
        <v>3</v>
      </c>
      <c r="K6" s="1">
        <v>3</v>
      </c>
      <c r="L6" s="1">
        <v>3</v>
      </c>
      <c r="M6" s="1">
        <v>3</v>
      </c>
      <c r="N6" s="1">
        <v>3</v>
      </c>
      <c r="O6" s="1">
        <v>3</v>
      </c>
      <c r="P6" s="1">
        <v>3</v>
      </c>
      <c r="Q6" s="1">
        <v>3</v>
      </c>
      <c r="R6" s="1">
        <v>5</v>
      </c>
      <c r="S6" s="1" t="s">
        <v>43</v>
      </c>
      <c r="T6" s="1" t="s">
        <v>44</v>
      </c>
      <c r="U6" s="1" t="s">
        <v>45</v>
      </c>
      <c r="V6" s="1" t="s">
        <v>37</v>
      </c>
      <c r="W6" s="1" t="s">
        <v>46</v>
      </c>
      <c r="X6" s="1">
        <v>5</v>
      </c>
      <c r="Y6" s="1" t="s">
        <v>52</v>
      </c>
      <c r="Z6" s="1" t="s">
        <v>58</v>
      </c>
    </row>
    <row r="7" spans="1:26" ht="15.75" customHeight="1" x14ac:dyDescent="0.15">
      <c r="A7" s="2">
        <v>44740.175119571759</v>
      </c>
      <c r="B7" s="1" t="s">
        <v>41</v>
      </c>
      <c r="C7" s="1" t="s">
        <v>56</v>
      </c>
      <c r="D7" s="1" t="s">
        <v>57</v>
      </c>
      <c r="E7" s="1" t="s">
        <v>49</v>
      </c>
      <c r="F7" s="1" t="s">
        <v>30</v>
      </c>
      <c r="G7" s="1" t="s">
        <v>31</v>
      </c>
      <c r="H7" s="1" t="s">
        <v>32</v>
      </c>
      <c r="I7" s="1" t="s">
        <v>54</v>
      </c>
      <c r="J7" s="1">
        <v>3</v>
      </c>
      <c r="K7" s="1">
        <v>3</v>
      </c>
      <c r="L7" s="1">
        <v>3</v>
      </c>
      <c r="M7" s="1">
        <v>3</v>
      </c>
      <c r="N7" s="1">
        <v>3</v>
      </c>
      <c r="O7" s="1">
        <v>3</v>
      </c>
      <c r="P7" s="1">
        <v>3</v>
      </c>
      <c r="Q7" s="1">
        <v>3</v>
      </c>
      <c r="R7" s="1">
        <v>5</v>
      </c>
      <c r="S7" s="1" t="s">
        <v>43</v>
      </c>
      <c r="T7" s="1" t="s">
        <v>44</v>
      </c>
      <c r="U7" s="1" t="s">
        <v>36</v>
      </c>
      <c r="V7" s="1" t="s">
        <v>37</v>
      </c>
      <c r="W7" s="1" t="s">
        <v>46</v>
      </c>
      <c r="X7" s="1">
        <v>5</v>
      </c>
      <c r="Y7" s="1" t="s">
        <v>52</v>
      </c>
      <c r="Z7" s="1" t="s">
        <v>47</v>
      </c>
    </row>
    <row r="8" spans="1:26" ht="15.75" customHeight="1" x14ac:dyDescent="0.15">
      <c r="A8" s="2">
        <v>44741.719703414346</v>
      </c>
      <c r="B8" s="1" t="s">
        <v>59</v>
      </c>
      <c r="C8" s="1" t="s">
        <v>27</v>
      </c>
      <c r="D8" s="1" t="s">
        <v>60</v>
      </c>
      <c r="E8" s="1" t="s">
        <v>29</v>
      </c>
      <c r="F8" s="1" t="s">
        <v>30</v>
      </c>
      <c r="G8" s="1" t="s">
        <v>31</v>
      </c>
      <c r="H8" s="1" t="s">
        <v>61</v>
      </c>
      <c r="I8" s="1" t="s">
        <v>54</v>
      </c>
      <c r="J8" s="1">
        <v>3</v>
      </c>
      <c r="K8" s="1">
        <v>3</v>
      </c>
      <c r="L8" s="1">
        <v>3</v>
      </c>
      <c r="M8" s="1">
        <v>3</v>
      </c>
      <c r="N8" s="1">
        <v>3</v>
      </c>
      <c r="O8" s="1">
        <v>3</v>
      </c>
      <c r="P8" s="1">
        <v>3</v>
      </c>
      <c r="Q8" s="1">
        <v>3</v>
      </c>
      <c r="R8" s="1">
        <v>5</v>
      </c>
      <c r="S8" s="1" t="s">
        <v>34</v>
      </c>
      <c r="T8" s="1" t="s">
        <v>35</v>
      </c>
      <c r="U8" s="1" t="s">
        <v>36</v>
      </c>
      <c r="V8" s="1" t="s">
        <v>37</v>
      </c>
      <c r="W8" s="1" t="s">
        <v>38</v>
      </c>
      <c r="X8" s="1">
        <v>4</v>
      </c>
      <c r="Y8" s="1" t="s">
        <v>39</v>
      </c>
      <c r="Z8" s="1" t="s">
        <v>47</v>
      </c>
    </row>
    <row r="9" spans="1:26" ht="15.75" customHeight="1" x14ac:dyDescent="0.15">
      <c r="A9" s="2">
        <v>44742.232922361116</v>
      </c>
      <c r="B9" s="1" t="s">
        <v>62</v>
      </c>
      <c r="C9" s="1" t="s">
        <v>56</v>
      </c>
      <c r="D9" s="1" t="s">
        <v>63</v>
      </c>
      <c r="E9" s="1" t="s">
        <v>29</v>
      </c>
      <c r="F9" s="1" t="s">
        <v>30</v>
      </c>
      <c r="G9" s="1" t="s">
        <v>31</v>
      </c>
      <c r="H9" s="1" t="s">
        <v>42</v>
      </c>
      <c r="I9" s="1" t="s">
        <v>54</v>
      </c>
      <c r="J9" s="1">
        <v>3</v>
      </c>
      <c r="K9" s="1">
        <v>3</v>
      </c>
      <c r="L9" s="1">
        <v>3</v>
      </c>
      <c r="M9" s="1">
        <v>3</v>
      </c>
      <c r="N9" s="1">
        <v>3</v>
      </c>
      <c r="O9" s="1">
        <v>3</v>
      </c>
      <c r="P9" s="1">
        <v>3</v>
      </c>
      <c r="Q9" s="1">
        <v>3</v>
      </c>
      <c r="R9" s="1">
        <v>5</v>
      </c>
      <c r="S9" s="1" t="s">
        <v>43</v>
      </c>
      <c r="T9" s="1" t="s">
        <v>44</v>
      </c>
      <c r="U9" s="1" t="s">
        <v>36</v>
      </c>
      <c r="V9" s="1" t="s">
        <v>64</v>
      </c>
      <c r="W9" s="1" t="s">
        <v>38</v>
      </c>
      <c r="X9" s="1">
        <v>5</v>
      </c>
      <c r="Y9" s="1" t="s">
        <v>52</v>
      </c>
      <c r="Z9" s="1" t="s">
        <v>47</v>
      </c>
    </row>
    <row r="10" spans="1:26" ht="15.75" customHeight="1" x14ac:dyDescent="0.15">
      <c r="A10" s="2">
        <v>44753.362724699073</v>
      </c>
      <c r="B10" s="1" t="s">
        <v>65</v>
      </c>
      <c r="C10" s="1" t="s">
        <v>56</v>
      </c>
      <c r="D10" s="1" t="s">
        <v>63</v>
      </c>
      <c r="E10" s="1" t="s">
        <v>29</v>
      </c>
      <c r="F10" s="1" t="s">
        <v>66</v>
      </c>
      <c r="G10" s="1" t="s">
        <v>31</v>
      </c>
      <c r="H10" s="1" t="s">
        <v>42</v>
      </c>
      <c r="I10" s="1" t="s">
        <v>54</v>
      </c>
      <c r="J10" s="1">
        <v>3</v>
      </c>
      <c r="K10" s="1">
        <v>3</v>
      </c>
      <c r="L10" s="1">
        <v>2</v>
      </c>
      <c r="M10" s="1">
        <v>3</v>
      </c>
      <c r="N10" s="1">
        <v>3</v>
      </c>
      <c r="O10" s="1">
        <v>1</v>
      </c>
      <c r="P10" s="1">
        <v>2</v>
      </c>
      <c r="Q10" s="1">
        <v>3</v>
      </c>
      <c r="R10" s="1">
        <v>5</v>
      </c>
      <c r="S10" s="1" t="s">
        <v>43</v>
      </c>
      <c r="T10" s="1" t="s">
        <v>35</v>
      </c>
      <c r="U10" s="1" t="s">
        <v>36</v>
      </c>
      <c r="V10" s="1" t="s">
        <v>37</v>
      </c>
      <c r="W10" s="1" t="s">
        <v>46</v>
      </c>
      <c r="X10" s="1">
        <v>5</v>
      </c>
      <c r="Y10" s="1" t="s">
        <v>52</v>
      </c>
      <c r="Z10" s="1" t="s">
        <v>47</v>
      </c>
    </row>
    <row r="11" spans="1:26" ht="15.75" customHeight="1" x14ac:dyDescent="0.15">
      <c r="A11" s="2">
        <v>44753.364788796302</v>
      </c>
      <c r="B11" s="1" t="s">
        <v>65</v>
      </c>
      <c r="C11" s="1" t="s">
        <v>27</v>
      </c>
      <c r="D11" s="1" t="s">
        <v>48</v>
      </c>
      <c r="E11" s="1" t="s">
        <v>29</v>
      </c>
      <c r="F11" s="1" t="s">
        <v>30</v>
      </c>
      <c r="G11" s="1" t="s">
        <v>31</v>
      </c>
      <c r="H11" s="1" t="s">
        <v>32</v>
      </c>
      <c r="I11" s="1" t="s">
        <v>54</v>
      </c>
      <c r="J11" s="1">
        <v>3</v>
      </c>
      <c r="K11" s="1">
        <v>3</v>
      </c>
      <c r="L11" s="1">
        <v>2</v>
      </c>
      <c r="M11" s="1">
        <v>2</v>
      </c>
      <c r="N11" s="1">
        <v>3</v>
      </c>
      <c r="O11" s="1">
        <v>1</v>
      </c>
      <c r="P11" s="1">
        <v>3</v>
      </c>
      <c r="Q11" s="1">
        <v>3</v>
      </c>
      <c r="R11" s="1">
        <v>5</v>
      </c>
      <c r="S11" s="1" t="s">
        <v>34</v>
      </c>
      <c r="T11" s="1" t="s">
        <v>35</v>
      </c>
      <c r="U11" s="1" t="s">
        <v>45</v>
      </c>
      <c r="V11" s="1" t="s">
        <v>37</v>
      </c>
      <c r="W11" s="1" t="s">
        <v>38</v>
      </c>
      <c r="X11" s="1">
        <v>5</v>
      </c>
      <c r="Y11" s="1" t="s">
        <v>39</v>
      </c>
      <c r="Z11" s="1" t="s">
        <v>47</v>
      </c>
    </row>
    <row r="12" spans="1:26" ht="15.75" customHeight="1" x14ac:dyDescent="0.15">
      <c r="A12" s="2">
        <v>44753.515134224537</v>
      </c>
      <c r="B12" s="1" t="s">
        <v>59</v>
      </c>
      <c r="C12" s="1" t="s">
        <v>56</v>
      </c>
      <c r="D12" s="1" t="s">
        <v>63</v>
      </c>
      <c r="E12" s="1" t="s">
        <v>29</v>
      </c>
      <c r="F12" s="1" t="s">
        <v>66</v>
      </c>
      <c r="G12" s="1" t="s">
        <v>31</v>
      </c>
      <c r="H12" s="1" t="s">
        <v>42</v>
      </c>
      <c r="I12" s="1" t="s">
        <v>54</v>
      </c>
      <c r="J12" s="1">
        <v>3</v>
      </c>
      <c r="K12" s="1">
        <v>3</v>
      </c>
      <c r="L12" s="1">
        <v>1</v>
      </c>
      <c r="M12" s="1">
        <v>1</v>
      </c>
      <c r="N12" s="1">
        <v>3</v>
      </c>
      <c r="O12" s="1">
        <v>1</v>
      </c>
      <c r="P12" s="1">
        <v>2</v>
      </c>
      <c r="Q12" s="1">
        <v>3</v>
      </c>
      <c r="R12" s="1">
        <v>5</v>
      </c>
      <c r="S12" s="1" t="s">
        <v>43</v>
      </c>
      <c r="T12" s="1" t="s">
        <v>44</v>
      </c>
      <c r="U12" s="1" t="s">
        <v>45</v>
      </c>
      <c r="V12" s="1" t="s">
        <v>37</v>
      </c>
      <c r="W12" s="1" t="s">
        <v>46</v>
      </c>
      <c r="X12" s="1">
        <v>4</v>
      </c>
      <c r="Y12" s="1" t="s">
        <v>52</v>
      </c>
      <c r="Z12" s="1" t="s">
        <v>47</v>
      </c>
    </row>
    <row r="13" spans="1:26" ht="15.75" customHeight="1" x14ac:dyDescent="0.15">
      <c r="A13" s="2">
        <v>44753.516521631944</v>
      </c>
      <c r="B13" s="1" t="s">
        <v>62</v>
      </c>
      <c r="C13" s="1" t="s">
        <v>56</v>
      </c>
      <c r="D13" s="1" t="s">
        <v>48</v>
      </c>
      <c r="E13" s="1" t="s">
        <v>29</v>
      </c>
      <c r="F13" s="1" t="s">
        <v>30</v>
      </c>
      <c r="G13" s="1" t="s">
        <v>51</v>
      </c>
      <c r="H13" s="1" t="s">
        <v>32</v>
      </c>
      <c r="I13" s="1" t="s">
        <v>54</v>
      </c>
      <c r="J13" s="1">
        <v>3</v>
      </c>
      <c r="K13" s="1">
        <v>2</v>
      </c>
      <c r="L13" s="1">
        <v>1</v>
      </c>
      <c r="M13" s="1">
        <v>2</v>
      </c>
      <c r="N13" s="1">
        <v>3</v>
      </c>
      <c r="O13" s="1">
        <v>1</v>
      </c>
      <c r="P13" s="1">
        <v>3</v>
      </c>
      <c r="Q13" s="1">
        <v>2</v>
      </c>
      <c r="R13" s="1">
        <v>4</v>
      </c>
      <c r="S13" s="1" t="s">
        <v>34</v>
      </c>
      <c r="T13" s="1" t="s">
        <v>35</v>
      </c>
      <c r="U13" s="1" t="s">
        <v>36</v>
      </c>
      <c r="V13" s="1" t="s">
        <v>37</v>
      </c>
      <c r="W13" s="1" t="s">
        <v>46</v>
      </c>
      <c r="X13" s="1">
        <v>5</v>
      </c>
      <c r="Y13" s="1" t="s">
        <v>52</v>
      </c>
      <c r="Z13" s="1" t="s">
        <v>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6AE2D-A1AF-3448-8409-8EB8B899FDDB}">
  <dimension ref="A1:L26"/>
  <sheetViews>
    <sheetView tabSelected="1" zoomScale="130" zoomScaleNormal="130" workbookViewId="0">
      <selection activeCell="N3" sqref="N3"/>
    </sheetView>
  </sheetViews>
  <sheetFormatPr baseColWidth="10" defaultRowHeight="13" x14ac:dyDescent="0.15"/>
  <cols>
    <col min="1" max="1" width="9.33203125" customWidth="1"/>
    <col min="2" max="2" width="10.6640625" customWidth="1"/>
    <col min="3" max="3" width="13.1640625" customWidth="1"/>
    <col min="4" max="4" width="10.83203125" customWidth="1"/>
    <col min="5" max="5" width="13.33203125" customWidth="1"/>
    <col min="6" max="6" width="10.5" customWidth="1"/>
    <col min="7" max="7" width="17.83203125" customWidth="1"/>
    <col min="8" max="8" width="13.83203125" customWidth="1"/>
    <col min="10" max="10" width="17.1640625" customWidth="1"/>
  </cols>
  <sheetData>
    <row r="1" spans="1:12" s="5" customFormat="1" ht="25" customHeight="1" x14ac:dyDescent="0.15">
      <c r="A1" s="16" t="s">
        <v>67</v>
      </c>
      <c r="B1" s="16"/>
      <c r="C1" s="16"/>
      <c r="D1" s="16"/>
      <c r="E1" s="16"/>
      <c r="F1" s="16"/>
      <c r="G1" s="16"/>
      <c r="H1" s="16"/>
      <c r="J1" s="14"/>
    </row>
    <row r="2" spans="1:12" x14ac:dyDescent="0.15">
      <c r="A2" s="3" t="s">
        <v>68</v>
      </c>
      <c r="B2" s="3" t="s">
        <v>69</v>
      </c>
      <c r="C2" s="3" t="s">
        <v>70</v>
      </c>
      <c r="D2" s="3" t="s">
        <v>71</v>
      </c>
      <c r="E2" s="3" t="s">
        <v>72</v>
      </c>
      <c r="F2" s="3" t="s">
        <v>73</v>
      </c>
      <c r="G2" s="3" t="s">
        <v>74</v>
      </c>
      <c r="H2" s="3" t="s">
        <v>75</v>
      </c>
      <c r="J2" s="15" t="s">
        <v>76</v>
      </c>
      <c r="K2" s="13" t="s">
        <v>77</v>
      </c>
      <c r="L2" s="13" t="s">
        <v>81</v>
      </c>
    </row>
    <row r="3" spans="1:12" x14ac:dyDescent="0.15">
      <c r="A3" s="1">
        <v>3</v>
      </c>
      <c r="B3" s="1">
        <v>1</v>
      </c>
      <c r="C3" s="1">
        <v>3</v>
      </c>
      <c r="D3" s="1">
        <v>2</v>
      </c>
      <c r="E3" s="1">
        <v>3</v>
      </c>
      <c r="F3" s="1">
        <v>2</v>
      </c>
      <c r="G3" s="1">
        <v>2</v>
      </c>
      <c r="H3" s="1">
        <v>2</v>
      </c>
      <c r="J3" s="10" t="str">
        <f>A$2</f>
        <v>Perception</v>
      </c>
      <c r="K3">
        <f>COUNTIF(A$3:A$14,$L3)</f>
        <v>0</v>
      </c>
      <c r="L3">
        <v>1</v>
      </c>
    </row>
    <row r="4" spans="1:12" x14ac:dyDescent="0.15">
      <c r="A4" s="1">
        <v>2</v>
      </c>
      <c r="B4" s="1">
        <v>2</v>
      </c>
      <c r="C4" s="1">
        <v>1</v>
      </c>
      <c r="D4" s="1">
        <v>3</v>
      </c>
      <c r="E4" s="1">
        <v>2</v>
      </c>
      <c r="F4" s="1">
        <v>3</v>
      </c>
      <c r="G4" s="1">
        <v>2</v>
      </c>
      <c r="H4" s="1">
        <v>3</v>
      </c>
      <c r="J4" s="10" t="str">
        <f t="shared" ref="J4:J5" si="0">A$2</f>
        <v>Perception</v>
      </c>
      <c r="K4">
        <f>COUNTIF(A$3:A$14,$L4)</f>
        <v>3</v>
      </c>
      <c r="L4">
        <v>2</v>
      </c>
    </row>
    <row r="5" spans="1:12" x14ac:dyDescent="0.15">
      <c r="A5" s="1">
        <v>2</v>
      </c>
      <c r="B5" s="1">
        <v>2</v>
      </c>
      <c r="C5" s="1">
        <v>2</v>
      </c>
      <c r="D5" s="1">
        <v>2</v>
      </c>
      <c r="E5" s="1">
        <v>2</v>
      </c>
      <c r="F5" s="1">
        <v>2</v>
      </c>
      <c r="G5" s="1">
        <v>2</v>
      </c>
      <c r="H5" s="1">
        <v>2</v>
      </c>
      <c r="J5" s="10" t="str">
        <f t="shared" si="0"/>
        <v>Perception</v>
      </c>
      <c r="K5">
        <f>COUNTIF(A$3:A$14,$L5)</f>
        <v>9</v>
      </c>
      <c r="L5">
        <v>3</v>
      </c>
    </row>
    <row r="6" spans="1:12" x14ac:dyDescent="0.15">
      <c r="A6" s="1">
        <v>2</v>
      </c>
      <c r="B6" s="1">
        <v>2</v>
      </c>
      <c r="C6" s="1">
        <v>2</v>
      </c>
      <c r="D6" s="1">
        <v>2</v>
      </c>
      <c r="E6" s="1">
        <v>3</v>
      </c>
      <c r="F6" s="1">
        <v>2</v>
      </c>
      <c r="G6" s="1">
        <v>3</v>
      </c>
      <c r="H6" s="1">
        <v>3</v>
      </c>
      <c r="J6" s="10" t="str">
        <f>B$2</f>
        <v>Actuation</v>
      </c>
      <c r="K6">
        <f>COUNTIF(B$3:B$14,$L3)</f>
        <v>1</v>
      </c>
      <c r="L6">
        <v>1</v>
      </c>
    </row>
    <row r="7" spans="1:12" x14ac:dyDescent="0.15">
      <c r="A7" s="1">
        <v>3</v>
      </c>
      <c r="B7" s="1">
        <v>3</v>
      </c>
      <c r="C7" s="1">
        <v>3</v>
      </c>
      <c r="D7" s="1">
        <v>3</v>
      </c>
      <c r="E7" s="1">
        <v>3</v>
      </c>
      <c r="F7" s="1">
        <v>3</v>
      </c>
      <c r="G7" s="1">
        <v>3</v>
      </c>
      <c r="H7" s="1">
        <v>3</v>
      </c>
      <c r="J7" s="10" t="str">
        <f t="shared" ref="J7:J8" si="1">B$2</f>
        <v>Actuation</v>
      </c>
      <c r="K7">
        <f>COUNTIF(B$3:B$14,$L4)</f>
        <v>4</v>
      </c>
      <c r="L7">
        <v>2</v>
      </c>
    </row>
    <row r="8" spans="1:12" x14ac:dyDescent="0.15">
      <c r="A8" s="1">
        <v>3</v>
      </c>
      <c r="B8" s="1">
        <v>3</v>
      </c>
      <c r="C8" s="1">
        <v>3</v>
      </c>
      <c r="D8" s="1">
        <v>3</v>
      </c>
      <c r="E8" s="1">
        <v>3</v>
      </c>
      <c r="F8" s="1">
        <v>3</v>
      </c>
      <c r="G8" s="1">
        <v>3</v>
      </c>
      <c r="H8" s="1">
        <v>3</v>
      </c>
      <c r="J8" s="10" t="str">
        <f t="shared" si="1"/>
        <v>Actuation</v>
      </c>
      <c r="K8">
        <f>COUNTIF(B$3:B$14,$L5)</f>
        <v>7</v>
      </c>
      <c r="L8">
        <v>3</v>
      </c>
    </row>
    <row r="9" spans="1:12" x14ac:dyDescent="0.15">
      <c r="A9" s="1">
        <v>3</v>
      </c>
      <c r="B9" s="1">
        <v>3</v>
      </c>
      <c r="C9" s="1">
        <v>3</v>
      </c>
      <c r="D9" s="1">
        <v>3</v>
      </c>
      <c r="E9" s="1">
        <v>3</v>
      </c>
      <c r="F9" s="1">
        <v>3</v>
      </c>
      <c r="G9" s="1">
        <v>3</v>
      </c>
      <c r="H9" s="1">
        <v>3</v>
      </c>
      <c r="J9" s="10" t="str">
        <f>C$2</f>
        <v>Representation</v>
      </c>
      <c r="K9">
        <f>COUNTIF(C$3:C14,$L3)</f>
        <v>3</v>
      </c>
      <c r="L9">
        <v>1</v>
      </c>
    </row>
    <row r="10" spans="1:12" x14ac:dyDescent="0.15">
      <c r="A10" s="1">
        <v>3</v>
      </c>
      <c r="B10" s="1">
        <v>3</v>
      </c>
      <c r="C10" s="1">
        <v>3</v>
      </c>
      <c r="D10" s="1">
        <v>3</v>
      </c>
      <c r="E10" s="1">
        <v>3</v>
      </c>
      <c r="F10" s="1">
        <v>3</v>
      </c>
      <c r="G10" s="1">
        <v>3</v>
      </c>
      <c r="H10" s="1">
        <v>3</v>
      </c>
      <c r="J10" s="10" t="str">
        <f t="shared" ref="J10:J11" si="2">C$2</f>
        <v>Representation</v>
      </c>
      <c r="K10">
        <f>COUNTIF(C$3:C15,$L4)</f>
        <v>4</v>
      </c>
      <c r="L10">
        <v>2</v>
      </c>
    </row>
    <row r="11" spans="1:12" x14ac:dyDescent="0.15">
      <c r="A11" s="1">
        <v>3</v>
      </c>
      <c r="B11" s="1">
        <v>3</v>
      </c>
      <c r="C11" s="1">
        <v>2</v>
      </c>
      <c r="D11" s="1">
        <v>3</v>
      </c>
      <c r="E11" s="1">
        <v>3</v>
      </c>
      <c r="F11" s="1">
        <v>1</v>
      </c>
      <c r="G11" s="1">
        <v>2</v>
      </c>
      <c r="H11" s="1">
        <v>3</v>
      </c>
      <c r="J11" s="10" t="str">
        <f t="shared" si="2"/>
        <v>Representation</v>
      </c>
      <c r="K11">
        <f>COUNTIF(C$3:C16,$L5)</f>
        <v>5</v>
      </c>
      <c r="L11">
        <v>3</v>
      </c>
    </row>
    <row r="12" spans="1:12" x14ac:dyDescent="0.15">
      <c r="A12" s="1">
        <v>3</v>
      </c>
      <c r="B12" s="1">
        <v>3</v>
      </c>
      <c r="C12" s="1">
        <v>2</v>
      </c>
      <c r="D12" s="1">
        <v>2</v>
      </c>
      <c r="E12" s="1">
        <v>3</v>
      </c>
      <c r="F12" s="1">
        <v>1</v>
      </c>
      <c r="G12" s="1">
        <v>3</v>
      </c>
      <c r="H12" s="1">
        <v>3</v>
      </c>
      <c r="J12" s="10" t="str">
        <f>D$2</f>
        <v>Reasoning</v>
      </c>
      <c r="K12">
        <f>COUNTIF(D$3:D17,$L3)</f>
        <v>1</v>
      </c>
      <c r="L12">
        <v>1</v>
      </c>
    </row>
    <row r="13" spans="1:12" x14ac:dyDescent="0.15">
      <c r="A13" s="1">
        <v>3</v>
      </c>
      <c r="B13" s="1">
        <v>3</v>
      </c>
      <c r="C13" s="1">
        <v>1</v>
      </c>
      <c r="D13" s="1">
        <v>1</v>
      </c>
      <c r="E13" s="1">
        <v>3</v>
      </c>
      <c r="F13" s="1">
        <v>1</v>
      </c>
      <c r="G13" s="1">
        <v>2</v>
      </c>
      <c r="H13" s="1">
        <v>3</v>
      </c>
      <c r="J13" s="10" t="str">
        <f t="shared" ref="J13:J14" si="3">D$2</f>
        <v>Reasoning</v>
      </c>
      <c r="K13">
        <f>COUNTIF(D$3:D18,$L4)</f>
        <v>5</v>
      </c>
      <c r="L13">
        <v>2</v>
      </c>
    </row>
    <row r="14" spans="1:12" x14ac:dyDescent="0.15">
      <c r="A14" s="1">
        <v>3</v>
      </c>
      <c r="B14" s="1">
        <v>2</v>
      </c>
      <c r="C14" s="1">
        <v>1</v>
      </c>
      <c r="D14" s="1">
        <v>2</v>
      </c>
      <c r="E14" s="1">
        <v>3</v>
      </c>
      <c r="F14" s="1">
        <v>1</v>
      </c>
      <c r="G14" s="1">
        <v>3</v>
      </c>
      <c r="H14" s="1">
        <v>2</v>
      </c>
      <c r="J14" s="10" t="str">
        <f t="shared" si="3"/>
        <v>Reasoning</v>
      </c>
      <c r="K14">
        <f>COUNTIF(D$3:D19,$L5)</f>
        <v>6</v>
      </c>
      <c r="L14">
        <v>3</v>
      </c>
    </row>
    <row r="15" spans="1:12" x14ac:dyDescent="0.15">
      <c r="J15" s="10" t="str">
        <f>E$2</f>
        <v>Machine Learning</v>
      </c>
      <c r="K15">
        <f>COUNTIF(E$3:E20,$L3)</f>
        <v>0</v>
      </c>
      <c r="L15">
        <v>1</v>
      </c>
    </row>
    <row r="16" spans="1:12" x14ac:dyDescent="0.15">
      <c r="J16" s="10" t="str">
        <f t="shared" ref="J16:J17" si="4">E$2</f>
        <v>Machine Learning</v>
      </c>
      <c r="K16">
        <f>COUNTIF(E$3:E21,$L4)</f>
        <v>2</v>
      </c>
      <c r="L16">
        <v>2</v>
      </c>
    </row>
    <row r="17" spans="10:12" x14ac:dyDescent="0.15">
      <c r="J17" s="10" t="str">
        <f t="shared" si="4"/>
        <v>Machine Learning</v>
      </c>
      <c r="K17">
        <f>COUNTIF(E$3:E22,$L5)</f>
        <v>10</v>
      </c>
      <c r="L17">
        <v>3</v>
      </c>
    </row>
    <row r="18" spans="10:12" x14ac:dyDescent="0.15">
      <c r="J18" s="10" t="str">
        <f>F$2</f>
        <v>Motivation</v>
      </c>
      <c r="K18">
        <f>COUNTIF(F$3:F23,$L3)</f>
        <v>4</v>
      </c>
      <c r="L18">
        <v>1</v>
      </c>
    </row>
    <row r="19" spans="10:12" x14ac:dyDescent="0.15">
      <c r="J19" s="10" t="str">
        <f t="shared" ref="J19:J20" si="5">F$2</f>
        <v>Motivation</v>
      </c>
      <c r="K19">
        <f>COUNTIF(F$3:F24,$L4)</f>
        <v>3</v>
      </c>
      <c r="L19">
        <v>2</v>
      </c>
    </row>
    <row r="20" spans="10:12" x14ac:dyDescent="0.15">
      <c r="J20" s="10" t="str">
        <f t="shared" si="5"/>
        <v>Motivation</v>
      </c>
      <c r="K20">
        <f>COUNTIF(F$3:F25,$L5)</f>
        <v>5</v>
      </c>
      <c r="L20">
        <v>3</v>
      </c>
    </row>
    <row r="21" spans="10:12" x14ac:dyDescent="0.15">
      <c r="J21" s="10" t="str">
        <f>G$2</f>
        <v>Collective Intelligence</v>
      </c>
      <c r="K21">
        <f>COUNTIF(G$3:G26,$L3)</f>
        <v>0</v>
      </c>
      <c r="L21">
        <v>1</v>
      </c>
    </row>
    <row r="22" spans="10:12" x14ac:dyDescent="0.15">
      <c r="J22" s="10" t="str">
        <f t="shared" ref="J22:J23" si="6">G$2</f>
        <v>Collective Intelligence</v>
      </c>
      <c r="K22">
        <f>COUNTIF(G$3:G27,$L4)</f>
        <v>5</v>
      </c>
      <c r="L22">
        <v>2</v>
      </c>
    </row>
    <row r="23" spans="10:12" x14ac:dyDescent="0.15">
      <c r="J23" s="10" t="str">
        <f t="shared" si="6"/>
        <v>Collective Intelligence</v>
      </c>
      <c r="K23">
        <f>COUNTIF(G$3:G28,$L5)</f>
        <v>7</v>
      </c>
      <c r="L23">
        <v>3</v>
      </c>
    </row>
    <row r="24" spans="10:12" x14ac:dyDescent="0.15">
      <c r="J24" s="10" t="str">
        <f>H$2</f>
        <v>Social impact</v>
      </c>
      <c r="K24">
        <f>COUNTIF(H$3:H29,$L3)</f>
        <v>0</v>
      </c>
      <c r="L24">
        <v>1</v>
      </c>
    </row>
    <row r="25" spans="10:12" x14ac:dyDescent="0.15">
      <c r="J25" s="10" t="str">
        <f t="shared" ref="J25:J26" si="7">H$2</f>
        <v>Social impact</v>
      </c>
      <c r="K25">
        <f>COUNTIF(H$3:H30,$L4)</f>
        <v>3</v>
      </c>
      <c r="L25">
        <v>2</v>
      </c>
    </row>
    <row r="26" spans="10:12" x14ac:dyDescent="0.15">
      <c r="J26" s="10" t="str">
        <f t="shared" si="7"/>
        <v>Social impact</v>
      </c>
      <c r="K26">
        <f>COUNTIF(H$3:H31,$L5)</f>
        <v>9</v>
      </c>
      <c r="L26">
        <v>3</v>
      </c>
    </row>
  </sheetData>
  <mergeCells count="1">
    <mergeCell ref="A1:H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6AC6F-956A-5641-B12C-5FD5F6C13105}">
  <dimension ref="A2:G14"/>
  <sheetViews>
    <sheetView zoomScale="120" zoomScaleNormal="120" workbookViewId="0">
      <selection activeCell="B5" sqref="B5"/>
    </sheetView>
  </sheetViews>
  <sheetFormatPr baseColWidth="10" defaultRowHeight="13" x14ac:dyDescent="0.15"/>
  <cols>
    <col min="1" max="1" width="73.1640625" customWidth="1"/>
    <col min="2" max="2" width="71.6640625" customWidth="1"/>
    <col min="3" max="3" width="26" customWidth="1"/>
    <col min="4" max="4" width="38.83203125" customWidth="1"/>
  </cols>
  <sheetData>
    <row r="2" spans="1:7" ht="25" customHeight="1" x14ac:dyDescent="0.15">
      <c r="A2" s="9" t="s">
        <v>22</v>
      </c>
      <c r="B2" s="9" t="s">
        <v>78</v>
      </c>
      <c r="C2" s="6" t="s">
        <v>80</v>
      </c>
      <c r="D2" s="4"/>
      <c r="E2" s="4"/>
      <c r="F2" s="4"/>
      <c r="G2" s="4"/>
    </row>
    <row r="3" spans="1:7" x14ac:dyDescent="0.15">
      <c r="A3" s="11" t="s">
        <v>38</v>
      </c>
      <c r="B3" s="11" t="s">
        <v>38</v>
      </c>
      <c r="C3">
        <f>COUNTIF($A$3:$A$14,"It is relevant for a proper AI learning, and students can learn it as part of the AI teaching units")</f>
        <v>6</v>
      </c>
    </row>
    <row r="4" spans="1:7" x14ac:dyDescent="0.15">
      <c r="A4" s="11" t="s">
        <v>46</v>
      </c>
      <c r="B4" s="11" t="s">
        <v>46</v>
      </c>
      <c r="C4">
        <f>COUNTIF($A$3:$A$14,"It is relevant for a proper AI learning, but it would specific training apart from AI teaching units")</f>
        <v>6</v>
      </c>
    </row>
    <row r="5" spans="1:7" x14ac:dyDescent="0.15">
      <c r="A5" s="11" t="s">
        <v>38</v>
      </c>
      <c r="B5" s="11" t="s">
        <v>79</v>
      </c>
      <c r="C5">
        <f>COUNTIF($A$3:$A$14,"It is too complicated for students at this age, and it should be limited to university degrees")</f>
        <v>0</v>
      </c>
    </row>
    <row r="6" spans="1:7" x14ac:dyDescent="0.15">
      <c r="A6" s="11" t="s">
        <v>38</v>
      </c>
      <c r="B6" s="11"/>
    </row>
    <row r="7" spans="1:7" x14ac:dyDescent="0.15">
      <c r="A7" s="11" t="s">
        <v>46</v>
      </c>
      <c r="B7" s="11"/>
    </row>
    <row r="8" spans="1:7" x14ac:dyDescent="0.15">
      <c r="A8" s="11" t="s">
        <v>46</v>
      </c>
      <c r="B8" s="11"/>
    </row>
    <row r="9" spans="1:7" x14ac:dyDescent="0.15">
      <c r="A9" s="11" t="s">
        <v>38</v>
      </c>
      <c r="B9" s="11"/>
    </row>
    <row r="10" spans="1:7" x14ac:dyDescent="0.15">
      <c r="A10" s="11" t="s">
        <v>38</v>
      </c>
      <c r="B10" s="11"/>
    </row>
    <row r="11" spans="1:7" x14ac:dyDescent="0.15">
      <c r="A11" s="11" t="s">
        <v>46</v>
      </c>
      <c r="B11" s="11"/>
    </row>
    <row r="12" spans="1:7" x14ac:dyDescent="0.15">
      <c r="A12" s="11" t="s">
        <v>38</v>
      </c>
      <c r="B12" s="11"/>
    </row>
    <row r="13" spans="1:7" x14ac:dyDescent="0.15">
      <c r="A13" s="11" t="s">
        <v>46</v>
      </c>
      <c r="B13" s="11"/>
    </row>
    <row r="14" spans="1:7" x14ac:dyDescent="0.15">
      <c r="A14" s="11" t="s">
        <v>46</v>
      </c>
      <c r="B14" s="1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6B797-CD77-C945-B8FA-3BBE79EF6EDD}">
  <dimension ref="A1:C13"/>
  <sheetViews>
    <sheetView zoomScale="120" zoomScaleNormal="120" workbookViewId="0">
      <selection activeCell="C36" sqref="C36"/>
    </sheetView>
  </sheetViews>
  <sheetFormatPr baseColWidth="10" defaultRowHeight="13" x14ac:dyDescent="0.15"/>
  <cols>
    <col min="1" max="1" width="73.83203125" customWidth="1"/>
    <col min="2" max="2" width="35.1640625" customWidth="1"/>
    <col min="3" max="3" width="19" customWidth="1"/>
  </cols>
  <sheetData>
    <row r="1" spans="1:3" s="8" customFormat="1" ht="25" customHeight="1" x14ac:dyDescent="0.15">
      <c r="A1" s="7" t="s">
        <v>20</v>
      </c>
      <c r="B1" s="8" t="s">
        <v>78</v>
      </c>
      <c r="C1" s="8" t="s">
        <v>80</v>
      </c>
    </row>
    <row r="2" spans="1:3" x14ac:dyDescent="0.15">
      <c r="A2" s="1" t="s">
        <v>36</v>
      </c>
      <c r="B2" s="1" t="s">
        <v>36</v>
      </c>
      <c r="C2">
        <f>COUNTIF(A$2:A$13,"Yes, those of the students'")</f>
        <v>7</v>
      </c>
    </row>
    <row r="3" spans="1:3" x14ac:dyDescent="0.15">
      <c r="A3" s="1" t="s">
        <v>45</v>
      </c>
      <c r="B3" s="1" t="s">
        <v>45</v>
      </c>
      <c r="C3">
        <f>COUNTIF(A$2:A$13,"Yes, but dedicated ones from the school")</f>
        <v>5</v>
      </c>
    </row>
    <row r="4" spans="1:3" x14ac:dyDescent="0.15">
      <c r="A4" s="1" t="s">
        <v>45</v>
      </c>
      <c r="B4" s="12" t="s">
        <v>58</v>
      </c>
      <c r="C4">
        <f>COUNTIF(A$2:A$13,"No")</f>
        <v>0</v>
      </c>
    </row>
    <row r="5" spans="1:3" x14ac:dyDescent="0.15">
      <c r="A5" s="1" t="s">
        <v>36</v>
      </c>
    </row>
    <row r="6" spans="1:3" x14ac:dyDescent="0.15">
      <c r="A6" s="1" t="s">
        <v>45</v>
      </c>
    </row>
    <row r="7" spans="1:3" x14ac:dyDescent="0.15">
      <c r="A7" s="1" t="s">
        <v>36</v>
      </c>
    </row>
    <row r="8" spans="1:3" x14ac:dyDescent="0.15">
      <c r="A8" s="1" t="s">
        <v>36</v>
      </c>
    </row>
    <row r="9" spans="1:3" x14ac:dyDescent="0.15">
      <c r="A9" s="1" t="s">
        <v>36</v>
      </c>
    </row>
    <row r="10" spans="1:3" x14ac:dyDescent="0.15">
      <c r="A10" s="1" t="s">
        <v>36</v>
      </c>
    </row>
    <row r="11" spans="1:3" x14ac:dyDescent="0.15">
      <c r="A11" s="1" t="s">
        <v>45</v>
      </c>
    </row>
    <row r="12" spans="1:3" x14ac:dyDescent="0.15">
      <c r="A12" s="1" t="s">
        <v>45</v>
      </c>
    </row>
    <row r="13" spans="1:3" x14ac:dyDescent="0.15">
      <c r="A13" s="1" t="s">
        <v>36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f7b7c09-67f2-4cdb-8414-4e0586e97f96" xsi:nil="true"/>
    <lcf76f155ced4ddcb4097134ff3c332f xmlns="109d11f1-e396-4633-86a3-80fa25c88d5b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92770B3-3D55-4CB6-B34E-36E1470FB048}">
  <ds:schemaRefs>
    <ds:schemaRef ds:uri="http://schemas.microsoft.com/office/2006/metadata/properties"/>
    <ds:schemaRef ds:uri="http://schemas.microsoft.com/office/infopath/2007/PartnerControls"/>
    <ds:schemaRef ds:uri="1f7b7c09-67f2-4cdb-8414-4e0586e97f96"/>
    <ds:schemaRef ds:uri="109d11f1-e396-4633-86a3-80fa25c88d5b"/>
  </ds:schemaRefs>
</ds:datastoreItem>
</file>

<file path=customXml/itemProps2.xml><?xml version="1.0" encoding="utf-8"?>
<ds:datastoreItem xmlns:ds="http://schemas.openxmlformats.org/officeDocument/2006/customXml" ds:itemID="{4E07D6B6-CAC2-4D59-8515-D296B382C8E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Respuestas de formulario 1</vt:lpstr>
      <vt:lpstr>Question-9</vt:lpstr>
      <vt:lpstr>Question-10</vt:lpstr>
      <vt:lpstr>Question-11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Alma María Mallo Casdelo</cp:lastModifiedBy>
  <dcterms:created xsi:type="dcterms:W3CDTF">2023-08-28T08:35:36Z</dcterms:created>
  <dcterms:modified xsi:type="dcterms:W3CDTF">2023-11-17T18:09:05Z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0x0101004491230ABB4CD24AAF96A3C853110000</vt:lpwstr>
  </property>
</Properties>
</file>