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1. BizDoc_Wz2\6. 매출프로모션\TW\V235\3. Cash Gachapon\"/>
    </mc:Choice>
  </mc:AlternateContent>
  <xr:revisionPtr revIDLastSave="0" documentId="13_ncr:1_{ADE659B8-8328-42C8-B55E-1C47A0550524}" xr6:coauthVersionLast="46" xr6:coauthVersionMax="46" xr10:uidLastSave="{00000000-0000-0000-0000-000000000000}"/>
  <bookViews>
    <workbookView xWindow="28680" yWindow="-120" windowWidth="28110" windowHeight="16440" tabRatio="712" activeTab="4" xr2:uid="{00000000-000D-0000-FFFF-FFFF00000000}"/>
  </bookViews>
  <sheets>
    <sheet name="History" sheetId="2" r:id="rId1"/>
    <sheet name="210818" sheetId="158" r:id="rId2"/>
    <sheet name="210804" sheetId="157" r:id="rId3"/>
    <sheet name="210721" sheetId="156" r:id="rId4"/>
    <sheet name="210707" sheetId="155" r:id="rId5"/>
    <sheet name="210623" sheetId="154" r:id="rId6"/>
    <sheet name="210609" sheetId="153" r:id="rId7"/>
    <sheet name="210526" sheetId="152" r:id="rId8"/>
    <sheet name="210512" sheetId="151" r:id="rId9"/>
    <sheet name="210428" sheetId="150" r:id="rId10"/>
    <sheet name="210414" sheetId="149" r:id="rId11"/>
    <sheet name="210331" sheetId="148" r:id="rId12"/>
    <sheet name="210310" sheetId="147" r:id="rId13"/>
    <sheet name="210224" sheetId="146" r:id="rId14"/>
    <sheet name="210210" sheetId="145" r:id="rId15"/>
    <sheet name="210127" sheetId="144" r:id="rId16"/>
    <sheet name="210113" sheetId="143" r:id="rId17"/>
    <sheet name="201230" sheetId="142" r:id="rId18"/>
    <sheet name="201216" sheetId="141" r:id="rId19"/>
    <sheet name="201202" sheetId="140" r:id="rId20"/>
    <sheet name="201118" sheetId="139" r:id="rId21"/>
    <sheet name="201104" sheetId="138" r:id="rId22"/>
    <sheet name="201021" sheetId="137" r:id="rId23"/>
    <sheet name="200930" sheetId="136" r:id="rId24"/>
    <sheet name="200909" sheetId="135" r:id="rId25"/>
    <sheet name="200805" sheetId="131" r:id="rId26"/>
    <sheet name="200826" sheetId="132" r:id="rId27"/>
    <sheet name="200722" sheetId="130" r:id="rId28"/>
    <sheet name="200708" sheetId="134" r:id="rId29"/>
    <sheet name="200623" sheetId="129" r:id="rId30"/>
    <sheet name="200610" sheetId="127" r:id="rId31"/>
    <sheet name="200527" sheetId="126" r:id="rId32"/>
    <sheet name="200513" sheetId="124" r:id="rId33"/>
    <sheet name="200429" sheetId="123" r:id="rId34"/>
    <sheet name="200415" sheetId="122" r:id="rId35"/>
    <sheet name="200401" sheetId="121" r:id="rId36"/>
    <sheet name="200318" sheetId="120" r:id="rId37"/>
    <sheet name="200304" sheetId="119" r:id="rId38"/>
    <sheet name="200219" sheetId="118" r:id="rId39"/>
    <sheet name="200129" sheetId="117" r:id="rId40"/>
    <sheet name="200115" sheetId="116" r:id="rId41"/>
    <sheet name="200101" sheetId="115" r:id="rId42"/>
    <sheet name="191218" sheetId="114" r:id="rId43"/>
    <sheet name="191204" sheetId="113" r:id="rId44"/>
    <sheet name="191113" sheetId="112" r:id="rId45"/>
    <sheet name="191023" sheetId="111" r:id="rId46"/>
    <sheet name="191009" sheetId="110" r:id="rId47"/>
    <sheet name="190925" sheetId="109" r:id="rId48"/>
    <sheet name="190911" sheetId="108" r:id="rId49"/>
    <sheet name="190828" sheetId="107" r:id="rId50"/>
    <sheet name="190807" sheetId="106" r:id="rId51"/>
    <sheet name="190724" sheetId="105" r:id="rId52"/>
    <sheet name="190710" sheetId="104" r:id="rId53"/>
    <sheet name="190626" sheetId="103" r:id="rId54"/>
    <sheet name="190612" sheetId="102" r:id="rId55"/>
    <sheet name="190529" sheetId="101" r:id="rId56"/>
    <sheet name="190515" sheetId="100" r:id="rId57"/>
    <sheet name="190424" sheetId="99" r:id="rId58"/>
    <sheet name="190410" sheetId="98" r:id="rId59"/>
    <sheet name="190327" sheetId="97" r:id="rId60"/>
    <sheet name="190313" sheetId="96" r:id="rId61"/>
    <sheet name="190220" sheetId="95" r:id="rId62"/>
    <sheet name="190206" sheetId="94" r:id="rId63"/>
    <sheet name="190116" sheetId="93" r:id="rId64"/>
    <sheet name="190102" sheetId="92" r:id="rId65"/>
    <sheet name="181219" sheetId="91" r:id="rId66"/>
    <sheet name="181205" sheetId="90" r:id="rId67"/>
    <sheet name="181114" sheetId="89" r:id="rId68"/>
    <sheet name="181024" sheetId="88" r:id="rId69"/>
    <sheet name="181003" sheetId="87" r:id="rId70"/>
    <sheet name="180919" sheetId="86" r:id="rId71"/>
    <sheet name="180905" sheetId="85" r:id="rId72"/>
    <sheet name="180815" sheetId="84" r:id="rId73"/>
    <sheet name="180801" sheetId="83" r:id="rId74"/>
    <sheet name="180711" sheetId="82" r:id="rId75"/>
    <sheet name="180627" sheetId="81" r:id="rId76"/>
    <sheet name="180613" sheetId="80" r:id="rId77"/>
    <sheet name="180530" sheetId="79" r:id="rId78"/>
    <sheet name="180516" sheetId="78" r:id="rId79"/>
    <sheet name="180502" sheetId="77" r:id="rId80"/>
    <sheet name="180411" sheetId="76" r:id="rId81"/>
    <sheet name="180328" sheetId="75" r:id="rId82"/>
    <sheet name="180314" sheetId="74" r:id="rId83"/>
    <sheet name="180301" sheetId="73" r:id="rId84"/>
    <sheet name="0214" sheetId="72" r:id="rId85"/>
    <sheet name="0131" sheetId="71" r:id="rId86"/>
    <sheet name="0117" sheetId="70" r:id="rId87"/>
    <sheet name="0103" sheetId="69" r:id="rId88"/>
    <sheet name="1213" sheetId="68" r:id="rId89"/>
    <sheet name="1129" sheetId="67" r:id="rId90"/>
    <sheet name="1115" sheetId="66" r:id="rId91"/>
    <sheet name="1101" sheetId="65" r:id="rId92"/>
    <sheet name="1018" sheetId="64" r:id="rId93"/>
    <sheet name="0927" sheetId="63" r:id="rId94"/>
    <sheet name="0913" sheetId="62" r:id="rId95"/>
    <sheet name="0830" sheetId="61" r:id="rId96"/>
    <sheet name="0809" sheetId="60" r:id="rId97"/>
    <sheet name="0726" sheetId="59" r:id="rId98"/>
    <sheet name="0712" sheetId="58" r:id="rId99"/>
    <sheet name="0621" sheetId="57" r:id="rId100"/>
    <sheet name="0607" sheetId="56" r:id="rId101"/>
    <sheet name="0524" sheetId="55" r:id="rId102"/>
    <sheet name="0510" sheetId="54" r:id="rId103"/>
    <sheet name="0426" sheetId="53" r:id="rId104"/>
    <sheet name="0412" sheetId="52" r:id="rId105"/>
    <sheet name="0329" sheetId="51" r:id="rId106"/>
    <sheet name="0315" sheetId="49" r:id="rId107"/>
    <sheet name="0301" sheetId="50" r:id="rId108"/>
    <sheet name="0215" sheetId="48" r:id="rId109"/>
    <sheet name="0202" sheetId="47" r:id="rId110"/>
    <sheet name="0111" sheetId="46" r:id="rId111"/>
    <sheet name="1228" sheetId="45" r:id="rId112"/>
    <sheet name="1214" sheetId="44" r:id="rId113"/>
    <sheet name="1130" sheetId="43" r:id="rId114"/>
    <sheet name="1109" sheetId="42" r:id="rId115"/>
    <sheet name="1019" sheetId="41" r:id="rId116"/>
    <sheet name="0928" sheetId="40" r:id="rId117"/>
    <sheet name="0914" sheetId="39" r:id="rId118"/>
    <sheet name="0831" sheetId="37" r:id="rId119"/>
    <sheet name="0817" sheetId="36" r:id="rId120"/>
    <sheet name="0803" sheetId="35" r:id="rId121"/>
    <sheet name="0713" sheetId="34" r:id="rId122"/>
    <sheet name="0622" sheetId="33" r:id="rId123"/>
    <sheet name="0601" sheetId="32" r:id="rId124"/>
    <sheet name="0511" sheetId="31" r:id="rId125"/>
    <sheet name="0420" sheetId="30" r:id="rId126"/>
    <sheet name="0330" sheetId="29" r:id="rId127"/>
    <sheet name="0309" sheetId="28" r:id="rId128"/>
    <sheet name="0224" sheetId="27" r:id="rId129"/>
    <sheet name="0210" sheetId="26" r:id="rId130"/>
    <sheet name="0120" sheetId="25" r:id="rId131"/>
    <sheet name="1230" sheetId="24" r:id="rId132"/>
    <sheet name="1202" sheetId="23" r:id="rId133"/>
    <sheet name="1111" sheetId="22" r:id="rId134"/>
    <sheet name="1021" sheetId="21" r:id="rId135"/>
    <sheet name="0930" sheetId="20" r:id="rId136"/>
    <sheet name="0909" sheetId="19" r:id="rId137"/>
    <sheet name="0826" sheetId="18" r:id="rId138"/>
    <sheet name="0729" sheetId="17" r:id="rId139"/>
    <sheet name="0708" sheetId="16" r:id="rId140"/>
    <sheet name="0624" sheetId="15" r:id="rId141"/>
    <sheet name="0610" sheetId="14" r:id="rId142"/>
    <sheet name="0603" sheetId="13" r:id="rId143"/>
    <sheet name="0513" sheetId="12" r:id="rId144"/>
    <sheet name="0422" sheetId="11" r:id="rId145"/>
    <sheet name="0401" sheetId="10" r:id="rId146"/>
    <sheet name="0311" sheetId="9" r:id="rId147"/>
    <sheet name="0225" sheetId="8" r:id="rId148"/>
    <sheet name="0204" sheetId="7" r:id="rId149"/>
    <sheet name="0121" sheetId="6" r:id="rId150"/>
    <sheet name="1231" sheetId="5" r:id="rId151"/>
    <sheet name="1203" sheetId="4" r:id="rId152"/>
    <sheet name="1112" sheetId="3" r:id="rId153"/>
    <sheet name="1022" sheetId="1" r:id="rId15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004" i="2" l="1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H2004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H2048" i="2" s="1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H2032" i="2" s="1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H2019" i="2" s="1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H1991" i="2" s="1"/>
  <c r="L16" i="158" l="1"/>
  <c r="J16" i="158"/>
  <c r="L11" i="157"/>
  <c r="J11" i="157"/>
  <c r="L10" i="157"/>
  <c r="J10" i="157"/>
  <c r="L9" i="157"/>
  <c r="J9" i="157"/>
  <c r="L8" i="157"/>
  <c r="J8" i="157"/>
  <c r="L7" i="157"/>
  <c r="J7" i="157"/>
  <c r="L13" i="155" l="1"/>
  <c r="J13" i="155"/>
  <c r="L14" i="155"/>
  <c r="J14" i="155"/>
  <c r="L20" i="158" l="1"/>
  <c r="J20" i="158"/>
  <c r="L19" i="158"/>
  <c r="J19" i="158"/>
  <c r="L18" i="158"/>
  <c r="J18" i="158"/>
  <c r="L17" i="158"/>
  <c r="J17" i="158"/>
  <c r="L15" i="158"/>
  <c r="J15" i="158"/>
  <c r="L14" i="158"/>
  <c r="J14" i="158"/>
  <c r="L13" i="158"/>
  <c r="J13" i="158"/>
  <c r="L12" i="158"/>
  <c r="J12" i="158"/>
  <c r="L11" i="158"/>
  <c r="J11" i="158"/>
  <c r="L10" i="158"/>
  <c r="J10" i="158"/>
  <c r="L9" i="158"/>
  <c r="J9" i="158"/>
  <c r="L8" i="158"/>
  <c r="J8" i="158"/>
  <c r="L7" i="158"/>
  <c r="J7" i="158"/>
  <c r="L6" i="158"/>
  <c r="J6" i="158"/>
  <c r="L21" i="157"/>
  <c r="J21" i="157"/>
  <c r="L20" i="157"/>
  <c r="J20" i="157"/>
  <c r="L19" i="157"/>
  <c r="J19" i="157"/>
  <c r="L18" i="157"/>
  <c r="J18" i="157"/>
  <c r="L17" i="157"/>
  <c r="J17" i="157"/>
  <c r="L16" i="157"/>
  <c r="J16" i="157"/>
  <c r="L15" i="157"/>
  <c r="J15" i="157"/>
  <c r="L14" i="157"/>
  <c r="J14" i="157"/>
  <c r="L13" i="157"/>
  <c r="J13" i="157"/>
  <c r="L12" i="157"/>
  <c r="J12" i="157"/>
  <c r="L6" i="157"/>
  <c r="J6" i="157"/>
  <c r="K6" i="158" l="1"/>
  <c r="K21" i="158" s="1"/>
  <c r="K6" i="157"/>
  <c r="K22" i="157" s="1"/>
  <c r="L18" i="156"/>
  <c r="J18" i="156"/>
  <c r="L17" i="156"/>
  <c r="J17" i="156"/>
  <c r="L16" i="156"/>
  <c r="J16" i="156"/>
  <c r="L15" i="156"/>
  <c r="J15" i="156"/>
  <c r="L14" i="156"/>
  <c r="J14" i="156"/>
  <c r="L13" i="156"/>
  <c r="J13" i="156"/>
  <c r="L12" i="156"/>
  <c r="J12" i="156"/>
  <c r="L11" i="156"/>
  <c r="J11" i="156"/>
  <c r="L10" i="156"/>
  <c r="J10" i="156"/>
  <c r="L9" i="156"/>
  <c r="J9" i="156"/>
  <c r="L8" i="156"/>
  <c r="J8" i="156"/>
  <c r="L7" i="156"/>
  <c r="J7" i="156"/>
  <c r="L6" i="156"/>
  <c r="J6" i="156"/>
  <c r="L20" i="155"/>
  <c r="J20" i="155"/>
  <c r="L19" i="155"/>
  <c r="J19" i="155"/>
  <c r="L18" i="155"/>
  <c r="J18" i="155"/>
  <c r="L17" i="155"/>
  <c r="J17" i="155"/>
  <c r="L16" i="155"/>
  <c r="J16" i="155"/>
  <c r="L15" i="155"/>
  <c r="J15" i="155"/>
  <c r="L12" i="155"/>
  <c r="J12" i="155"/>
  <c r="L11" i="155"/>
  <c r="J11" i="155"/>
  <c r="L10" i="155"/>
  <c r="J10" i="155"/>
  <c r="L9" i="155"/>
  <c r="J9" i="155"/>
  <c r="L8" i="155"/>
  <c r="J8" i="155"/>
  <c r="L7" i="155"/>
  <c r="J7" i="155"/>
  <c r="L6" i="155"/>
  <c r="J6" i="155"/>
  <c r="L18" i="154"/>
  <c r="J18" i="154"/>
  <c r="L17" i="154"/>
  <c r="J17" i="154"/>
  <c r="L16" i="154"/>
  <c r="J16" i="154"/>
  <c r="L15" i="154"/>
  <c r="J15" i="154"/>
  <c r="L14" i="154"/>
  <c r="J14" i="154"/>
  <c r="L13" i="154"/>
  <c r="J13" i="154"/>
  <c r="L12" i="154"/>
  <c r="J12" i="154"/>
  <c r="L11" i="154"/>
  <c r="J11" i="154"/>
  <c r="L10" i="154"/>
  <c r="J10" i="154"/>
  <c r="L9" i="154"/>
  <c r="J9" i="154"/>
  <c r="L8" i="154"/>
  <c r="J8" i="154"/>
  <c r="L7" i="154"/>
  <c r="J7" i="154"/>
  <c r="L6" i="154"/>
  <c r="J6" i="154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H1977" i="2" s="1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H1963" i="2" s="1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H1947" i="2" s="1"/>
  <c r="K6" i="156" l="1"/>
  <c r="K19" i="156" s="1"/>
  <c r="I22" i="156" s="1"/>
  <c r="I33" i="158"/>
  <c r="I25" i="158"/>
  <c r="I29" i="158"/>
  <c r="I36" i="158"/>
  <c r="I30" i="158"/>
  <c r="I22" i="158"/>
  <c r="I35" i="158"/>
  <c r="I27" i="158"/>
  <c r="I32" i="158"/>
  <c r="I24" i="158"/>
  <c r="I37" i="158"/>
  <c r="I28" i="158"/>
  <c r="I34" i="158"/>
  <c r="I26" i="158"/>
  <c r="I21" i="158"/>
  <c r="I31" i="158"/>
  <c r="I23" i="158"/>
  <c r="I34" i="157"/>
  <c r="I26" i="157"/>
  <c r="I31" i="157"/>
  <c r="I23" i="157"/>
  <c r="I36" i="157"/>
  <c r="I28" i="157"/>
  <c r="I33" i="157"/>
  <c r="I25" i="157"/>
  <c r="I35" i="157"/>
  <c r="I27" i="157"/>
  <c r="I24" i="157"/>
  <c r="I37" i="157"/>
  <c r="I38" i="157"/>
  <c r="I30" i="157"/>
  <c r="I22" i="157"/>
  <c r="I32" i="157"/>
  <c r="I29" i="157"/>
  <c r="K6" i="155"/>
  <c r="K21" i="155" s="1"/>
  <c r="K6" i="154"/>
  <c r="K19" i="154" s="1"/>
  <c r="L12" i="152"/>
  <c r="J12" i="152"/>
  <c r="L18" i="153"/>
  <c r="J18" i="153"/>
  <c r="I31" i="156" l="1"/>
  <c r="J31" i="156" s="1"/>
  <c r="I34" i="156"/>
  <c r="L34" i="156" s="1"/>
  <c r="I27" i="156"/>
  <c r="I32" i="156"/>
  <c r="J32" i="156" s="1"/>
  <c r="I35" i="156"/>
  <c r="L35" i="156" s="1"/>
  <c r="I26" i="156"/>
  <c r="L26" i="156" s="1"/>
  <c r="I29" i="156"/>
  <c r="J29" i="156" s="1"/>
  <c r="I30" i="156"/>
  <c r="L30" i="156" s="1"/>
  <c r="I19" i="156"/>
  <c r="J19" i="156" s="1"/>
  <c r="I24" i="156"/>
  <c r="L24" i="156" s="1"/>
  <c r="I25" i="156"/>
  <c r="J25" i="156" s="1"/>
  <c r="I33" i="156"/>
  <c r="J33" i="156" s="1"/>
  <c r="I20" i="156"/>
  <c r="J20" i="156" s="1"/>
  <c r="I28" i="156"/>
  <c r="J28" i="156" s="1"/>
  <c r="I23" i="156"/>
  <c r="L23" i="156" s="1"/>
  <c r="I21" i="156"/>
  <c r="J21" i="156" s="1"/>
  <c r="L27" i="158"/>
  <c r="J27" i="158"/>
  <c r="L24" i="158"/>
  <c r="J24" i="158"/>
  <c r="L23" i="158"/>
  <c r="J23" i="158"/>
  <c r="L32" i="158"/>
  <c r="J32" i="158"/>
  <c r="I38" i="158"/>
  <c r="J21" i="158"/>
  <c r="L21" i="158"/>
  <c r="J25" i="158"/>
  <c r="L25" i="158"/>
  <c r="L33" i="158"/>
  <c r="J33" i="158"/>
  <c r="L31" i="158"/>
  <c r="J31" i="158"/>
  <c r="L35" i="158"/>
  <c r="J35" i="158"/>
  <c r="J26" i="158"/>
  <c r="L26" i="158"/>
  <c r="J22" i="158"/>
  <c r="L22" i="158"/>
  <c r="J34" i="158"/>
  <c r="L34" i="158"/>
  <c r="J30" i="158"/>
  <c r="L30" i="158"/>
  <c r="L28" i="158"/>
  <c r="J28" i="158"/>
  <c r="L36" i="158"/>
  <c r="J36" i="158"/>
  <c r="L37" i="158"/>
  <c r="J37" i="158"/>
  <c r="L29" i="158"/>
  <c r="J29" i="158"/>
  <c r="J33" i="157"/>
  <c r="L33" i="157"/>
  <c r="L30" i="157"/>
  <c r="J30" i="157"/>
  <c r="L37" i="157"/>
  <c r="J37" i="157"/>
  <c r="J31" i="157"/>
  <c r="L31" i="157"/>
  <c r="L25" i="157"/>
  <c r="J25" i="157"/>
  <c r="L36" i="157"/>
  <c r="J36" i="157"/>
  <c r="L26" i="157"/>
  <c r="J26" i="157"/>
  <c r="L32" i="157"/>
  <c r="J32" i="157"/>
  <c r="L22" i="157"/>
  <c r="I39" i="157"/>
  <c r="J22" i="157"/>
  <c r="L28" i="157"/>
  <c r="J28" i="157"/>
  <c r="L38" i="157"/>
  <c r="J38" i="157"/>
  <c r="J23" i="157"/>
  <c r="L23" i="157"/>
  <c r="J24" i="157"/>
  <c r="L24" i="157"/>
  <c r="L27" i="157"/>
  <c r="J27" i="157"/>
  <c r="J29" i="157"/>
  <c r="L29" i="157"/>
  <c r="L35" i="157"/>
  <c r="J35" i="157"/>
  <c r="L34" i="157"/>
  <c r="J34" i="157"/>
  <c r="L32" i="156"/>
  <c r="L22" i="156"/>
  <c r="J22" i="156"/>
  <c r="L27" i="156"/>
  <c r="J27" i="156"/>
  <c r="I33" i="155"/>
  <c r="I25" i="155"/>
  <c r="I30" i="155"/>
  <c r="I22" i="155"/>
  <c r="I29" i="155"/>
  <c r="I28" i="155"/>
  <c r="I35" i="155"/>
  <c r="I27" i="155"/>
  <c r="I31" i="155"/>
  <c r="I23" i="155"/>
  <c r="I36" i="155"/>
  <c r="I32" i="155"/>
  <c r="I24" i="155"/>
  <c r="I37" i="155"/>
  <c r="I34" i="155"/>
  <c r="I26" i="155"/>
  <c r="I21" i="155"/>
  <c r="I31" i="154"/>
  <c r="I23" i="154"/>
  <c r="I35" i="154"/>
  <c r="I21" i="154"/>
  <c r="I28" i="154"/>
  <c r="I20" i="154"/>
  <c r="I22" i="154"/>
  <c r="I26" i="154"/>
  <c r="I33" i="154"/>
  <c r="I25" i="154"/>
  <c r="I30" i="154"/>
  <c r="I27" i="154"/>
  <c r="I29" i="154"/>
  <c r="I32" i="154"/>
  <c r="I24" i="154"/>
  <c r="I19" i="154"/>
  <c r="I34" i="154"/>
  <c r="L13" i="151"/>
  <c r="L14" i="151"/>
  <c r="L15" i="151"/>
  <c r="L16" i="151"/>
  <c r="J16" i="151"/>
  <c r="J15" i="151"/>
  <c r="J14" i="151"/>
  <c r="J13" i="151"/>
  <c r="L19" i="153"/>
  <c r="J19" i="153"/>
  <c r="L17" i="153"/>
  <c r="J17" i="153"/>
  <c r="L16" i="153"/>
  <c r="J16" i="153"/>
  <c r="L15" i="153"/>
  <c r="J15" i="153"/>
  <c r="L14" i="153"/>
  <c r="J14" i="153"/>
  <c r="L13" i="153"/>
  <c r="J13" i="153"/>
  <c r="L12" i="153"/>
  <c r="J12" i="153"/>
  <c r="L11" i="153"/>
  <c r="J11" i="153"/>
  <c r="L10" i="153"/>
  <c r="J10" i="153"/>
  <c r="L9" i="153"/>
  <c r="J9" i="153"/>
  <c r="L8" i="153"/>
  <c r="J8" i="153"/>
  <c r="L7" i="153"/>
  <c r="J7" i="153"/>
  <c r="L6" i="153"/>
  <c r="J6" i="153"/>
  <c r="L19" i="152"/>
  <c r="J19" i="152"/>
  <c r="L18" i="152"/>
  <c r="J18" i="152"/>
  <c r="L17" i="152"/>
  <c r="J17" i="152"/>
  <c r="L16" i="152"/>
  <c r="J16" i="152"/>
  <c r="L15" i="152"/>
  <c r="J15" i="152"/>
  <c r="L14" i="152"/>
  <c r="J14" i="152"/>
  <c r="L13" i="152"/>
  <c r="J13" i="152"/>
  <c r="L11" i="152"/>
  <c r="J11" i="152"/>
  <c r="L10" i="152"/>
  <c r="J10" i="152"/>
  <c r="L9" i="152"/>
  <c r="J9" i="152"/>
  <c r="L8" i="152"/>
  <c r="J8" i="152"/>
  <c r="L7" i="152"/>
  <c r="J7" i="152"/>
  <c r="L6" i="152"/>
  <c r="J6" i="152"/>
  <c r="L21" i="151"/>
  <c r="J21" i="151"/>
  <c r="L20" i="151"/>
  <c r="J20" i="151"/>
  <c r="L19" i="151"/>
  <c r="J19" i="151"/>
  <c r="L18" i="151"/>
  <c r="J18" i="151"/>
  <c r="L17" i="151"/>
  <c r="J17" i="151"/>
  <c r="L12" i="151"/>
  <c r="J12" i="151"/>
  <c r="L11" i="151"/>
  <c r="J11" i="151"/>
  <c r="L10" i="151"/>
  <c r="J10" i="151"/>
  <c r="L9" i="151"/>
  <c r="J9" i="151"/>
  <c r="L8" i="151"/>
  <c r="J8" i="151"/>
  <c r="L7" i="151"/>
  <c r="J7" i="151"/>
  <c r="L6" i="151"/>
  <c r="J6" i="151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H1934" i="2"/>
  <c r="G1934" i="2"/>
  <c r="J30" i="156" l="1"/>
  <c r="L25" i="156"/>
  <c r="J24" i="156"/>
  <c r="L31" i="156"/>
  <c r="J35" i="156"/>
  <c r="J34" i="156"/>
  <c r="J26" i="156"/>
  <c r="L19" i="156"/>
  <c r="L33" i="156"/>
  <c r="L20" i="156"/>
  <c r="L29" i="156"/>
  <c r="J23" i="156"/>
  <c r="L28" i="156"/>
  <c r="I36" i="156"/>
  <c r="L21" i="156"/>
  <c r="J38" i="158"/>
  <c r="J39" i="157"/>
  <c r="L31" i="155"/>
  <c r="J31" i="155"/>
  <c r="L33" i="155"/>
  <c r="J33" i="155"/>
  <c r="L35" i="155"/>
  <c r="J35" i="155"/>
  <c r="L29" i="155"/>
  <c r="J29" i="155"/>
  <c r="I38" i="155"/>
  <c r="L21" i="155"/>
  <c r="J21" i="155"/>
  <c r="J26" i="155"/>
  <c r="L26" i="155"/>
  <c r="L37" i="155"/>
  <c r="J37" i="155"/>
  <c r="J30" i="155"/>
  <c r="L30" i="155"/>
  <c r="L27" i="155"/>
  <c r="J27" i="155"/>
  <c r="J34" i="155"/>
  <c r="L34" i="155"/>
  <c r="J28" i="155"/>
  <c r="L28" i="155"/>
  <c r="L24" i="155"/>
  <c r="J24" i="155"/>
  <c r="L32" i="155"/>
  <c r="J32" i="155"/>
  <c r="J22" i="155"/>
  <c r="L22" i="155"/>
  <c r="J36" i="155"/>
  <c r="L36" i="155"/>
  <c r="L23" i="155"/>
  <c r="J23" i="155"/>
  <c r="J25" i="155"/>
  <c r="L25" i="155"/>
  <c r="I36" i="154"/>
  <c r="J19" i="154"/>
  <c r="L19" i="154"/>
  <c r="L32" i="154"/>
  <c r="J32" i="154"/>
  <c r="J20" i="154"/>
  <c r="L20" i="154"/>
  <c r="L26" i="154"/>
  <c r="J26" i="154"/>
  <c r="J28" i="154"/>
  <c r="L28" i="154"/>
  <c r="L21" i="154"/>
  <c r="J21" i="154"/>
  <c r="L30" i="154"/>
  <c r="J30" i="154"/>
  <c r="J35" i="154"/>
  <c r="L35" i="154"/>
  <c r="L22" i="154"/>
  <c r="J22" i="154"/>
  <c r="J27" i="154"/>
  <c r="L27" i="154"/>
  <c r="L25" i="154"/>
  <c r="J25" i="154"/>
  <c r="J23" i="154"/>
  <c r="L23" i="154"/>
  <c r="L24" i="154"/>
  <c r="J24" i="154"/>
  <c r="L29" i="154"/>
  <c r="J29" i="154"/>
  <c r="J34" i="154"/>
  <c r="L34" i="154"/>
  <c r="L33" i="154"/>
  <c r="J33" i="154"/>
  <c r="L31" i="154"/>
  <c r="J31" i="154"/>
  <c r="K6" i="153"/>
  <c r="K20" i="153" s="1"/>
  <c r="I30" i="153" s="1"/>
  <c r="K6" i="151"/>
  <c r="K22" i="151" s="1"/>
  <c r="I33" i="151" s="1"/>
  <c r="K6" i="152"/>
  <c r="K20" i="152" s="1"/>
  <c r="L13" i="150"/>
  <c r="J13" i="150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H1908" i="2" s="1"/>
  <c r="L16" i="148"/>
  <c r="J16" i="148"/>
  <c r="L15" i="148"/>
  <c r="J15" i="148"/>
  <c r="J36" i="156" l="1"/>
  <c r="J38" i="155"/>
  <c r="J36" i="154"/>
  <c r="I26" i="153"/>
  <c r="J26" i="153" s="1"/>
  <c r="I28" i="153"/>
  <c r="I21" i="153"/>
  <c r="J21" i="153" s="1"/>
  <c r="I27" i="153"/>
  <c r="J27" i="153" s="1"/>
  <c r="I33" i="153"/>
  <c r="L33" i="153" s="1"/>
  <c r="I25" i="153"/>
  <c r="L25" i="153" s="1"/>
  <c r="I23" i="153"/>
  <c r="L23" i="153" s="1"/>
  <c r="I24" i="153"/>
  <c r="L24" i="153" s="1"/>
  <c r="I20" i="153"/>
  <c r="I22" i="153"/>
  <c r="L22" i="153" s="1"/>
  <c r="I32" i="153"/>
  <c r="L32" i="153" s="1"/>
  <c r="I34" i="153"/>
  <c r="L34" i="153" s="1"/>
  <c r="I36" i="153"/>
  <c r="L36" i="153" s="1"/>
  <c r="I29" i="153"/>
  <c r="L29" i="153" s="1"/>
  <c r="I31" i="153"/>
  <c r="L31" i="153" s="1"/>
  <c r="I35" i="153"/>
  <c r="L35" i="153" s="1"/>
  <c r="I31" i="151"/>
  <c r="J31" i="151" s="1"/>
  <c r="I28" i="151"/>
  <c r="L28" i="151" s="1"/>
  <c r="I36" i="151"/>
  <c r="L36" i="151" s="1"/>
  <c r="I35" i="151"/>
  <c r="L35" i="151" s="1"/>
  <c r="I38" i="151"/>
  <c r="J38" i="151" s="1"/>
  <c r="I24" i="151"/>
  <c r="L24" i="151" s="1"/>
  <c r="I29" i="151"/>
  <c r="L29" i="151" s="1"/>
  <c r="I34" i="151"/>
  <c r="J34" i="151" s="1"/>
  <c r="I22" i="151"/>
  <c r="I27" i="151"/>
  <c r="L27" i="151" s="1"/>
  <c r="I23" i="151"/>
  <c r="J23" i="151" s="1"/>
  <c r="I30" i="151"/>
  <c r="L30" i="151" s="1"/>
  <c r="I26" i="151"/>
  <c r="L26" i="151" s="1"/>
  <c r="I32" i="151"/>
  <c r="L32" i="151" s="1"/>
  <c r="I25" i="151"/>
  <c r="L25" i="151" s="1"/>
  <c r="I37" i="151"/>
  <c r="L37" i="151" s="1"/>
  <c r="L26" i="153"/>
  <c r="L28" i="153"/>
  <c r="J28" i="153"/>
  <c r="J30" i="153"/>
  <c r="L30" i="153"/>
  <c r="J22" i="153"/>
  <c r="J32" i="153"/>
  <c r="I29" i="152"/>
  <c r="I21" i="152"/>
  <c r="I23" i="152"/>
  <c r="I25" i="152"/>
  <c r="I30" i="152"/>
  <c r="I22" i="152"/>
  <c r="I24" i="152"/>
  <c r="I34" i="152"/>
  <c r="I26" i="152"/>
  <c r="I31" i="152"/>
  <c r="I27" i="152"/>
  <c r="I36" i="152"/>
  <c r="I28" i="152"/>
  <c r="I32" i="152"/>
  <c r="I33" i="152"/>
  <c r="I20" i="152"/>
  <c r="I35" i="152"/>
  <c r="L33" i="151"/>
  <c r="J33" i="151"/>
  <c r="H1922" i="2"/>
  <c r="L18" i="150"/>
  <c r="J18" i="150"/>
  <c r="L17" i="150"/>
  <c r="J17" i="150"/>
  <c r="L16" i="150"/>
  <c r="J16" i="150"/>
  <c r="L15" i="150"/>
  <c r="J15" i="150"/>
  <c r="L14" i="150"/>
  <c r="J14" i="150"/>
  <c r="L12" i="150"/>
  <c r="J12" i="150"/>
  <c r="L11" i="150"/>
  <c r="J11" i="150"/>
  <c r="L10" i="150"/>
  <c r="J10" i="150"/>
  <c r="L9" i="150"/>
  <c r="J9" i="150"/>
  <c r="L8" i="150"/>
  <c r="J8" i="150"/>
  <c r="L7" i="150"/>
  <c r="J7" i="150"/>
  <c r="L6" i="150"/>
  <c r="J6" i="150"/>
  <c r="L17" i="149"/>
  <c r="J17" i="149"/>
  <c r="L16" i="149"/>
  <c r="J16" i="149"/>
  <c r="L15" i="149"/>
  <c r="J15" i="149"/>
  <c r="L14" i="149"/>
  <c r="J14" i="149"/>
  <c r="L13" i="149"/>
  <c r="J13" i="149"/>
  <c r="L12" i="149"/>
  <c r="J12" i="149"/>
  <c r="L11" i="149"/>
  <c r="J11" i="149"/>
  <c r="L10" i="149"/>
  <c r="J10" i="149"/>
  <c r="L9" i="149"/>
  <c r="J9" i="149"/>
  <c r="L8" i="149"/>
  <c r="J8" i="149"/>
  <c r="L7" i="149"/>
  <c r="J7" i="149"/>
  <c r="L6" i="149"/>
  <c r="J6" i="149"/>
  <c r="L19" i="148"/>
  <c r="J19" i="148"/>
  <c r="L18" i="148"/>
  <c r="J18" i="148"/>
  <c r="L17" i="148"/>
  <c r="J17" i="148"/>
  <c r="L14" i="148"/>
  <c r="J14" i="148"/>
  <c r="L13" i="148"/>
  <c r="J13" i="148"/>
  <c r="L12" i="148"/>
  <c r="J12" i="148"/>
  <c r="L11" i="148"/>
  <c r="J11" i="148"/>
  <c r="L10" i="148"/>
  <c r="J10" i="148"/>
  <c r="L9" i="148"/>
  <c r="J9" i="148"/>
  <c r="L8" i="148"/>
  <c r="J8" i="148"/>
  <c r="L7" i="148"/>
  <c r="J7" i="148"/>
  <c r="L6" i="148"/>
  <c r="J6" i="148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L21" i="153" l="1"/>
  <c r="L27" i="153"/>
  <c r="J29" i="153"/>
  <c r="J24" i="153"/>
  <c r="J23" i="153"/>
  <c r="J31" i="153"/>
  <c r="J36" i="153"/>
  <c r="J25" i="153"/>
  <c r="J34" i="153"/>
  <c r="J33" i="153"/>
  <c r="I37" i="153"/>
  <c r="J20" i="153"/>
  <c r="L20" i="153"/>
  <c r="J35" i="153"/>
  <c r="L38" i="151"/>
  <c r="J26" i="151"/>
  <c r="J30" i="151"/>
  <c r="J27" i="151"/>
  <c r="J35" i="151"/>
  <c r="I39" i="151"/>
  <c r="L31" i="151"/>
  <c r="J32" i="151"/>
  <c r="J22" i="151"/>
  <c r="L22" i="151"/>
  <c r="J29" i="151"/>
  <c r="J25" i="151"/>
  <c r="J28" i="151"/>
  <c r="L23" i="151"/>
  <c r="J37" i="151"/>
  <c r="J24" i="151"/>
  <c r="J36" i="151"/>
  <c r="L34" i="151"/>
  <c r="L33" i="152"/>
  <c r="J33" i="152"/>
  <c r="J24" i="152"/>
  <c r="L24" i="152"/>
  <c r="J34" i="152"/>
  <c r="L34" i="152"/>
  <c r="J32" i="152"/>
  <c r="L32" i="152"/>
  <c r="J22" i="152"/>
  <c r="L22" i="152"/>
  <c r="I37" i="152"/>
  <c r="L20" i="152"/>
  <c r="J20" i="152"/>
  <c r="J28" i="152"/>
  <c r="L28" i="152"/>
  <c r="L30" i="152"/>
  <c r="J30" i="152"/>
  <c r="L36" i="152"/>
  <c r="J36" i="152"/>
  <c r="L25" i="152"/>
  <c r="J25" i="152"/>
  <c r="L23" i="152"/>
  <c r="J23" i="152"/>
  <c r="L27" i="152"/>
  <c r="J27" i="152"/>
  <c r="L31" i="152"/>
  <c r="J31" i="152"/>
  <c r="L21" i="152"/>
  <c r="J21" i="152"/>
  <c r="J35" i="152"/>
  <c r="L35" i="152"/>
  <c r="J26" i="152"/>
  <c r="L26" i="152"/>
  <c r="L29" i="152"/>
  <c r="J29" i="152"/>
  <c r="K6" i="150"/>
  <c r="K19" i="150" s="1"/>
  <c r="I31" i="150" s="1"/>
  <c r="K6" i="149"/>
  <c r="K18" i="149" s="1"/>
  <c r="K6" i="148"/>
  <c r="K20" i="148" s="1"/>
  <c r="H1841" i="2"/>
  <c r="H1856" i="2"/>
  <c r="H1894" i="2"/>
  <c r="H1879" i="2"/>
  <c r="H1826" i="2"/>
  <c r="J37" i="153" l="1"/>
  <c r="J39" i="151"/>
  <c r="J37" i="152"/>
  <c r="I27" i="150"/>
  <c r="J27" i="150" s="1"/>
  <c r="I32" i="150"/>
  <c r="L32" i="150" s="1"/>
  <c r="I26" i="150"/>
  <c r="L26" i="150" s="1"/>
  <c r="I29" i="150"/>
  <c r="L29" i="150" s="1"/>
  <c r="I35" i="150"/>
  <c r="L35" i="150" s="1"/>
  <c r="I25" i="150"/>
  <c r="L25" i="150" s="1"/>
  <c r="I30" i="150"/>
  <c r="L30" i="150" s="1"/>
  <c r="I33" i="150"/>
  <c r="L33" i="150" s="1"/>
  <c r="I28" i="150"/>
  <c r="J28" i="150" s="1"/>
  <c r="I34" i="150"/>
  <c r="L34" i="150" s="1"/>
  <c r="I20" i="150"/>
  <c r="J20" i="150" s="1"/>
  <c r="I21" i="150"/>
  <c r="J21" i="150" s="1"/>
  <c r="I19" i="150"/>
  <c r="J19" i="150" s="1"/>
  <c r="I22" i="150"/>
  <c r="L22" i="150" s="1"/>
  <c r="I24" i="150"/>
  <c r="L24" i="150" s="1"/>
  <c r="I23" i="150"/>
  <c r="J23" i="150" s="1"/>
  <c r="L31" i="150"/>
  <c r="J31" i="150"/>
  <c r="I30" i="149"/>
  <c r="I22" i="149"/>
  <c r="I18" i="149"/>
  <c r="I20" i="149"/>
  <c r="I27" i="149"/>
  <c r="I19" i="149"/>
  <c r="I33" i="149"/>
  <c r="I32" i="149"/>
  <c r="I24" i="149"/>
  <c r="I23" i="149"/>
  <c r="I25" i="149"/>
  <c r="I29" i="149"/>
  <c r="I21" i="149"/>
  <c r="I34" i="149"/>
  <c r="I26" i="149"/>
  <c r="I31" i="149"/>
  <c r="I28" i="149"/>
  <c r="I32" i="148"/>
  <c r="I24" i="148"/>
  <c r="I27" i="148"/>
  <c r="I29" i="148"/>
  <c r="I21" i="148"/>
  <c r="I28" i="148"/>
  <c r="I33" i="148"/>
  <c r="I20" i="148"/>
  <c r="I34" i="148"/>
  <c r="I26" i="148"/>
  <c r="I30" i="148"/>
  <c r="I31" i="148"/>
  <c r="I23" i="148"/>
  <c r="I36" i="148"/>
  <c r="I25" i="148"/>
  <c r="I22" i="148"/>
  <c r="I35" i="148"/>
  <c r="L18" i="144"/>
  <c r="J32" i="150" l="1"/>
  <c r="L27" i="150"/>
  <c r="J26" i="150"/>
  <c r="L28" i="150"/>
  <c r="J29" i="150"/>
  <c r="J34" i="150"/>
  <c r="L21" i="150"/>
  <c r="J33" i="150"/>
  <c r="J35" i="150"/>
  <c r="J25" i="150"/>
  <c r="L19" i="150"/>
  <c r="J30" i="150"/>
  <c r="L20" i="150"/>
  <c r="J22" i="150"/>
  <c r="L23" i="150"/>
  <c r="J24" i="150"/>
  <c r="I36" i="150"/>
  <c r="L31" i="149"/>
  <c r="J31" i="149"/>
  <c r="L32" i="149"/>
  <c r="J32" i="149"/>
  <c r="L34" i="149"/>
  <c r="J34" i="149"/>
  <c r="J33" i="149"/>
  <c r="L33" i="149"/>
  <c r="L21" i="149"/>
  <c r="J21" i="149"/>
  <c r="L26" i="149"/>
  <c r="J26" i="149"/>
  <c r="J19" i="149"/>
  <c r="L19" i="149"/>
  <c r="J27" i="149"/>
  <c r="L27" i="149"/>
  <c r="L29" i="149"/>
  <c r="J29" i="149"/>
  <c r="J20" i="149"/>
  <c r="L20" i="149"/>
  <c r="J25" i="149"/>
  <c r="L25" i="149"/>
  <c r="I35" i="149"/>
  <c r="L18" i="149"/>
  <c r="J18" i="149"/>
  <c r="L23" i="149"/>
  <c r="J23" i="149"/>
  <c r="L22" i="149"/>
  <c r="J22" i="149"/>
  <c r="L28" i="149"/>
  <c r="J28" i="149"/>
  <c r="L24" i="149"/>
  <c r="J24" i="149"/>
  <c r="L30" i="149"/>
  <c r="J30" i="149"/>
  <c r="J35" i="148"/>
  <c r="L35" i="148"/>
  <c r="L32" i="148"/>
  <c r="J32" i="148"/>
  <c r="L25" i="148"/>
  <c r="J25" i="148"/>
  <c r="L36" i="148"/>
  <c r="J36" i="148"/>
  <c r="J29" i="148"/>
  <c r="L29" i="148"/>
  <c r="L22" i="148"/>
  <c r="J22" i="148"/>
  <c r="J21" i="148"/>
  <c r="L21" i="148"/>
  <c r="L27" i="148"/>
  <c r="J27" i="148"/>
  <c r="L34" i="148"/>
  <c r="J34" i="148"/>
  <c r="I37" i="148"/>
  <c r="L20" i="148"/>
  <c r="J20" i="148"/>
  <c r="J33" i="148"/>
  <c r="L33" i="148"/>
  <c r="L28" i="148"/>
  <c r="J28" i="148"/>
  <c r="L23" i="148"/>
  <c r="J23" i="148"/>
  <c r="L31" i="148"/>
  <c r="J31" i="148"/>
  <c r="L30" i="148"/>
  <c r="J30" i="148"/>
  <c r="L26" i="148"/>
  <c r="J26" i="148"/>
  <c r="L24" i="148"/>
  <c r="J24" i="148"/>
  <c r="J18" i="144"/>
  <c r="L19" i="146"/>
  <c r="J19" i="146"/>
  <c r="J36" i="150" l="1"/>
  <c r="J35" i="149"/>
  <c r="J37" i="148"/>
  <c r="L12" i="143"/>
  <c r="J12" i="143"/>
  <c r="L7" i="145"/>
  <c r="J7" i="145"/>
  <c r="L8" i="145"/>
  <c r="J8" i="145"/>
  <c r="L13" i="145"/>
  <c r="J13" i="145"/>
  <c r="L12" i="145"/>
  <c r="J12" i="145"/>
  <c r="L14" i="145"/>
  <c r="J14" i="145"/>
  <c r="L15" i="145"/>
  <c r="J15" i="145"/>
  <c r="L16" i="145"/>
  <c r="J16" i="145"/>
  <c r="L17" i="145"/>
  <c r="J17" i="145"/>
  <c r="L11" i="145"/>
  <c r="J11" i="145"/>
  <c r="L10" i="145"/>
  <c r="J10" i="145"/>
  <c r="L9" i="145"/>
  <c r="J9" i="145"/>
  <c r="L6" i="145"/>
  <c r="J6" i="145"/>
  <c r="L23" i="145"/>
  <c r="J23" i="145"/>
  <c r="L22" i="145"/>
  <c r="J22" i="145"/>
  <c r="L21" i="145"/>
  <c r="J21" i="145"/>
  <c r="L20" i="145"/>
  <c r="J20" i="145"/>
  <c r="L19" i="145"/>
  <c r="J19" i="145"/>
  <c r="L18" i="145"/>
  <c r="J18" i="145"/>
  <c r="L19" i="147"/>
  <c r="J19" i="147"/>
  <c r="L18" i="147"/>
  <c r="J18" i="147"/>
  <c r="L17" i="147"/>
  <c r="J17" i="147"/>
  <c r="L16" i="147"/>
  <c r="J16" i="147"/>
  <c r="L15" i="147"/>
  <c r="J15" i="147"/>
  <c r="L14" i="147"/>
  <c r="J14" i="147"/>
  <c r="L13" i="147"/>
  <c r="J13" i="147"/>
  <c r="L12" i="147"/>
  <c r="J12" i="147"/>
  <c r="L11" i="147"/>
  <c r="J11" i="147"/>
  <c r="L10" i="147"/>
  <c r="J10" i="147"/>
  <c r="L9" i="147"/>
  <c r="J9" i="147"/>
  <c r="L8" i="147"/>
  <c r="J8" i="147"/>
  <c r="L7" i="147"/>
  <c r="J7" i="147"/>
  <c r="L6" i="147"/>
  <c r="J6" i="147"/>
  <c r="L20" i="146"/>
  <c r="J20" i="146"/>
  <c r="L18" i="146"/>
  <c r="J18" i="146"/>
  <c r="L17" i="146"/>
  <c r="J17" i="146"/>
  <c r="L16" i="146"/>
  <c r="J16" i="146"/>
  <c r="L15" i="146"/>
  <c r="J15" i="146"/>
  <c r="L14" i="146"/>
  <c r="J14" i="146"/>
  <c r="L13" i="146"/>
  <c r="J13" i="146"/>
  <c r="L12" i="146"/>
  <c r="J12" i="146"/>
  <c r="L11" i="146"/>
  <c r="J11" i="146"/>
  <c r="L10" i="146"/>
  <c r="J10" i="146"/>
  <c r="L9" i="146"/>
  <c r="J9" i="146"/>
  <c r="L8" i="146"/>
  <c r="J8" i="146"/>
  <c r="L7" i="146"/>
  <c r="J7" i="146"/>
  <c r="L6" i="146"/>
  <c r="J6" i="146"/>
  <c r="L28" i="145"/>
  <c r="J28" i="145"/>
  <c r="L27" i="145"/>
  <c r="J27" i="145"/>
  <c r="L26" i="145"/>
  <c r="J26" i="145"/>
  <c r="L25" i="145"/>
  <c r="J25" i="145"/>
  <c r="L24" i="145"/>
  <c r="J24" i="145"/>
  <c r="L20" i="144"/>
  <c r="J20" i="144"/>
  <c r="L19" i="144"/>
  <c r="J19" i="144"/>
  <c r="L17" i="144"/>
  <c r="J17" i="144"/>
  <c r="L16" i="144"/>
  <c r="J16" i="144"/>
  <c r="L15" i="144"/>
  <c r="J15" i="144"/>
  <c r="L14" i="144"/>
  <c r="J14" i="144"/>
  <c r="L13" i="144"/>
  <c r="J13" i="144"/>
  <c r="L12" i="144"/>
  <c r="J12" i="144"/>
  <c r="L11" i="144"/>
  <c r="J11" i="144"/>
  <c r="L10" i="144"/>
  <c r="J10" i="144"/>
  <c r="L9" i="144"/>
  <c r="J9" i="144"/>
  <c r="L8" i="144"/>
  <c r="J8" i="144"/>
  <c r="L7" i="144"/>
  <c r="J7" i="144"/>
  <c r="L6" i="144"/>
  <c r="J6" i="144"/>
  <c r="L20" i="143"/>
  <c r="J20" i="143"/>
  <c r="L19" i="143"/>
  <c r="J19" i="143"/>
  <c r="L18" i="143"/>
  <c r="J18" i="143"/>
  <c r="L17" i="143"/>
  <c r="J17" i="143"/>
  <c r="L16" i="143"/>
  <c r="J16" i="143"/>
  <c r="L15" i="143"/>
  <c r="J15" i="143"/>
  <c r="L14" i="143"/>
  <c r="J14" i="143"/>
  <c r="L13" i="143"/>
  <c r="J13" i="143"/>
  <c r="L11" i="143"/>
  <c r="J11" i="143"/>
  <c r="L10" i="143"/>
  <c r="J10" i="143"/>
  <c r="L9" i="143"/>
  <c r="J9" i="143"/>
  <c r="L8" i="143"/>
  <c r="J8" i="143"/>
  <c r="L7" i="143"/>
  <c r="J7" i="143"/>
  <c r="L6" i="143"/>
  <c r="J6" i="143"/>
  <c r="K6" i="147" l="1"/>
  <c r="K20" i="147" s="1"/>
  <c r="I26" i="147" s="1"/>
  <c r="K6" i="144"/>
  <c r="K21" i="144" s="1"/>
  <c r="I36" i="144" s="1"/>
  <c r="K6" i="145"/>
  <c r="K29" i="145" s="1"/>
  <c r="K6" i="146"/>
  <c r="K21" i="146" s="1"/>
  <c r="K6" i="143"/>
  <c r="K21" i="143" s="1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H1812" i="2" s="1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L17" i="140"/>
  <c r="J17" i="140"/>
  <c r="H1797" i="2" l="1"/>
  <c r="H1784" i="2"/>
  <c r="I22" i="147"/>
  <c r="I33" i="147"/>
  <c r="L33" i="147" s="1"/>
  <c r="I34" i="147"/>
  <c r="J34" i="147" s="1"/>
  <c r="I30" i="147"/>
  <c r="L30" i="147" s="1"/>
  <c r="I28" i="147"/>
  <c r="L28" i="147" s="1"/>
  <c r="I31" i="147"/>
  <c r="L31" i="147" s="1"/>
  <c r="I36" i="147"/>
  <c r="L36" i="147" s="1"/>
  <c r="I29" i="147"/>
  <c r="L29" i="147" s="1"/>
  <c r="I27" i="147"/>
  <c r="L27" i="147" s="1"/>
  <c r="I25" i="147"/>
  <c r="L25" i="147" s="1"/>
  <c r="I21" i="147"/>
  <c r="J21" i="147" s="1"/>
  <c r="I23" i="147"/>
  <c r="L23" i="147" s="1"/>
  <c r="I24" i="147"/>
  <c r="J24" i="147" s="1"/>
  <c r="I32" i="147"/>
  <c r="J32" i="147" s="1"/>
  <c r="I35" i="147"/>
  <c r="J35" i="147" s="1"/>
  <c r="I20" i="147"/>
  <c r="J20" i="147" s="1"/>
  <c r="I22" i="144"/>
  <c r="J22" i="144" s="1"/>
  <c r="I24" i="144"/>
  <c r="I26" i="144"/>
  <c r="J26" i="144" s="1"/>
  <c r="I30" i="144"/>
  <c r="L30" i="144" s="1"/>
  <c r="I21" i="144"/>
  <c r="J21" i="144" s="1"/>
  <c r="I25" i="144"/>
  <c r="J25" i="144" s="1"/>
  <c r="I29" i="144"/>
  <c r="L29" i="144" s="1"/>
  <c r="I34" i="144"/>
  <c r="J34" i="144" s="1"/>
  <c r="I37" i="144"/>
  <c r="L37" i="144" s="1"/>
  <c r="I33" i="144"/>
  <c r="L33" i="144" s="1"/>
  <c r="I32" i="144"/>
  <c r="L32" i="144" s="1"/>
  <c r="I28" i="144"/>
  <c r="J28" i="144" s="1"/>
  <c r="I23" i="144"/>
  <c r="J23" i="144" s="1"/>
  <c r="I31" i="144"/>
  <c r="L31" i="144" s="1"/>
  <c r="I27" i="144"/>
  <c r="J27" i="144" s="1"/>
  <c r="I35" i="144"/>
  <c r="L35" i="144" s="1"/>
  <c r="I37" i="145"/>
  <c r="I45" i="145"/>
  <c r="I36" i="145"/>
  <c r="I30" i="145"/>
  <c r="I38" i="145"/>
  <c r="I29" i="145"/>
  <c r="I32" i="145"/>
  <c r="I31" i="145"/>
  <c r="I39" i="145"/>
  <c r="I40" i="145"/>
  <c r="I33" i="145"/>
  <c r="I41" i="145"/>
  <c r="I34" i="145"/>
  <c r="I42" i="145"/>
  <c r="I43" i="145"/>
  <c r="I44" i="145"/>
  <c r="I35" i="145"/>
  <c r="L22" i="147"/>
  <c r="J22" i="147"/>
  <c r="J26" i="147"/>
  <c r="L26" i="147"/>
  <c r="J36" i="147"/>
  <c r="I33" i="146"/>
  <c r="I25" i="146"/>
  <c r="I30" i="146"/>
  <c r="I22" i="146"/>
  <c r="I34" i="146"/>
  <c r="I35" i="146"/>
  <c r="I27" i="146"/>
  <c r="I36" i="146"/>
  <c r="I32" i="146"/>
  <c r="I24" i="146"/>
  <c r="I26" i="146"/>
  <c r="I23" i="146"/>
  <c r="I37" i="146"/>
  <c r="I29" i="146"/>
  <c r="I21" i="146"/>
  <c r="I31" i="146"/>
  <c r="I28" i="146"/>
  <c r="L26" i="144"/>
  <c r="J29" i="144"/>
  <c r="J37" i="144"/>
  <c r="L36" i="144"/>
  <c r="J36" i="144"/>
  <c r="L24" i="144"/>
  <c r="J24" i="144"/>
  <c r="J30" i="144"/>
  <c r="I33" i="143"/>
  <c r="I25" i="143"/>
  <c r="I31" i="143"/>
  <c r="I30" i="143"/>
  <c r="I22" i="143"/>
  <c r="I35" i="143"/>
  <c r="I27" i="143"/>
  <c r="I34" i="143"/>
  <c r="I21" i="143"/>
  <c r="I23" i="143"/>
  <c r="I32" i="143"/>
  <c r="I24" i="143"/>
  <c r="I37" i="143"/>
  <c r="I29" i="143"/>
  <c r="I26" i="143"/>
  <c r="I36" i="143"/>
  <c r="I28" i="143"/>
  <c r="J13" i="142"/>
  <c r="J12" i="142"/>
  <c r="L19" i="142"/>
  <c r="J19" i="142"/>
  <c r="L18" i="142"/>
  <c r="J18" i="142"/>
  <c r="L17" i="142"/>
  <c r="J17" i="142"/>
  <c r="L16" i="142"/>
  <c r="J16" i="142"/>
  <c r="L15" i="142"/>
  <c r="J15" i="142"/>
  <c r="L14" i="142"/>
  <c r="J14" i="142"/>
  <c r="L13" i="142"/>
  <c r="L12" i="142"/>
  <c r="L11" i="142"/>
  <c r="J11" i="142"/>
  <c r="L10" i="142"/>
  <c r="J10" i="142"/>
  <c r="L9" i="142"/>
  <c r="J9" i="142"/>
  <c r="L8" i="142"/>
  <c r="J8" i="142"/>
  <c r="L7" i="142"/>
  <c r="J7" i="142"/>
  <c r="L6" i="142"/>
  <c r="J6" i="142"/>
  <c r="L24" i="147" l="1"/>
  <c r="J30" i="147"/>
  <c r="J33" i="147"/>
  <c r="J23" i="147"/>
  <c r="J28" i="147"/>
  <c r="L34" i="147"/>
  <c r="L20" i="147"/>
  <c r="J27" i="147"/>
  <c r="L32" i="147"/>
  <c r="J29" i="147"/>
  <c r="J25" i="147"/>
  <c r="J31" i="147"/>
  <c r="I37" i="147"/>
  <c r="L35" i="147"/>
  <c r="L21" i="147"/>
  <c r="L22" i="144"/>
  <c r="L34" i="144"/>
  <c r="L21" i="144"/>
  <c r="L25" i="144"/>
  <c r="L23" i="144"/>
  <c r="J32" i="144"/>
  <c r="J33" i="144"/>
  <c r="J31" i="144"/>
  <c r="J35" i="144"/>
  <c r="L28" i="144"/>
  <c r="I38" i="144"/>
  <c r="L27" i="144"/>
  <c r="L44" i="145"/>
  <c r="J44" i="145"/>
  <c r="L29" i="145"/>
  <c r="J29" i="145"/>
  <c r="L33" i="145"/>
  <c r="J33" i="145"/>
  <c r="L31" i="145"/>
  <c r="J31" i="145"/>
  <c r="L32" i="145"/>
  <c r="J32" i="145"/>
  <c r="L42" i="145"/>
  <c r="J42" i="145"/>
  <c r="J38" i="145"/>
  <c r="L38" i="145"/>
  <c r="J41" i="145"/>
  <c r="L41" i="145"/>
  <c r="L40" i="145"/>
  <c r="J40" i="145"/>
  <c r="L45" i="145"/>
  <c r="J45" i="145"/>
  <c r="J43" i="145"/>
  <c r="L43" i="145"/>
  <c r="L34" i="145"/>
  <c r="J34" i="145"/>
  <c r="J30" i="145"/>
  <c r="L30" i="145"/>
  <c r="L36" i="145"/>
  <c r="J36" i="145"/>
  <c r="J35" i="145"/>
  <c r="L35" i="145"/>
  <c r="J39" i="145"/>
  <c r="L39" i="145"/>
  <c r="L37" i="145"/>
  <c r="J37" i="145"/>
  <c r="I46" i="145"/>
  <c r="L32" i="146"/>
  <c r="J32" i="146"/>
  <c r="L28" i="146"/>
  <c r="J28" i="146"/>
  <c r="L36" i="146"/>
  <c r="J36" i="146"/>
  <c r="L27" i="146"/>
  <c r="J27" i="146"/>
  <c r="L29" i="146"/>
  <c r="J29" i="146"/>
  <c r="L34" i="146"/>
  <c r="J34" i="146"/>
  <c r="J23" i="146"/>
  <c r="L23" i="146"/>
  <c r="J22" i="146"/>
  <c r="L22" i="146"/>
  <c r="J31" i="146"/>
  <c r="L31" i="146"/>
  <c r="L37" i="146"/>
  <c r="J37" i="146"/>
  <c r="L26" i="146"/>
  <c r="J26" i="146"/>
  <c r="J30" i="146"/>
  <c r="L30" i="146"/>
  <c r="J33" i="146"/>
  <c r="L33" i="146"/>
  <c r="I38" i="146"/>
  <c r="L21" i="146"/>
  <c r="J21" i="146"/>
  <c r="L35" i="146"/>
  <c r="J35" i="146"/>
  <c r="L24" i="146"/>
  <c r="J24" i="146"/>
  <c r="L25" i="146"/>
  <c r="J25" i="146"/>
  <c r="J36" i="143"/>
  <c r="L36" i="143"/>
  <c r="J24" i="143"/>
  <c r="L24" i="143"/>
  <c r="L34" i="143"/>
  <c r="J34" i="143"/>
  <c r="L26" i="143"/>
  <c r="J26" i="143"/>
  <c r="L27" i="143"/>
  <c r="J27" i="143"/>
  <c r="L29" i="143"/>
  <c r="J29" i="143"/>
  <c r="L35" i="143"/>
  <c r="J35" i="143"/>
  <c r="L37" i="143"/>
  <c r="J37" i="143"/>
  <c r="J22" i="143"/>
  <c r="L22" i="143"/>
  <c r="J30" i="143"/>
  <c r="L30" i="143"/>
  <c r="L32" i="143"/>
  <c r="J32" i="143"/>
  <c r="J31" i="143"/>
  <c r="L31" i="143"/>
  <c r="J23" i="143"/>
  <c r="L23" i="143"/>
  <c r="L25" i="143"/>
  <c r="J25" i="143"/>
  <c r="L28" i="143"/>
  <c r="J28" i="143"/>
  <c r="I38" i="143"/>
  <c r="L21" i="143"/>
  <c r="J21" i="143"/>
  <c r="L33" i="143"/>
  <c r="J33" i="143"/>
  <c r="K6" i="142"/>
  <c r="K20" i="142" s="1"/>
  <c r="I30" i="142" s="1"/>
  <c r="J37" i="147" l="1"/>
  <c r="J38" i="144"/>
  <c r="J46" i="145"/>
  <c r="J38" i="146"/>
  <c r="J38" i="143"/>
  <c r="I25" i="142"/>
  <c r="L25" i="142" s="1"/>
  <c r="I35" i="142"/>
  <c r="L35" i="142" s="1"/>
  <c r="I34" i="142"/>
  <c r="L34" i="142" s="1"/>
  <c r="I20" i="142"/>
  <c r="L20" i="142" s="1"/>
  <c r="I21" i="142"/>
  <c r="J21" i="142" s="1"/>
  <c r="I36" i="142"/>
  <c r="L36" i="142" s="1"/>
  <c r="I27" i="142"/>
  <c r="J27" i="142" s="1"/>
  <c r="I32" i="142"/>
  <c r="L32" i="142" s="1"/>
  <c r="I29" i="142"/>
  <c r="L29" i="142" s="1"/>
  <c r="I33" i="142"/>
  <c r="L33" i="142" s="1"/>
  <c r="I24" i="142"/>
  <c r="J24" i="142" s="1"/>
  <c r="I28" i="142"/>
  <c r="L28" i="142" s="1"/>
  <c r="I23" i="142"/>
  <c r="J23" i="142" s="1"/>
  <c r="I31" i="142"/>
  <c r="L31" i="142" s="1"/>
  <c r="I22" i="142"/>
  <c r="L22" i="142" s="1"/>
  <c r="I26" i="142"/>
  <c r="J26" i="142" s="1"/>
  <c r="L30" i="142"/>
  <c r="J30" i="142"/>
  <c r="L14" i="141"/>
  <c r="J14" i="141"/>
  <c r="L15" i="141"/>
  <c r="J15" i="141"/>
  <c r="L16" i="141"/>
  <c r="J16" i="141"/>
  <c r="J33" i="142" l="1"/>
  <c r="J35" i="142"/>
  <c r="L23" i="142"/>
  <c r="J28" i="142"/>
  <c r="J34" i="142"/>
  <c r="J20" i="142"/>
  <c r="J25" i="142"/>
  <c r="J36" i="142"/>
  <c r="J22" i="142"/>
  <c r="L21" i="142"/>
  <c r="J29" i="142"/>
  <c r="L26" i="142"/>
  <c r="J32" i="142"/>
  <c r="L27" i="142"/>
  <c r="L24" i="142"/>
  <c r="J31" i="142"/>
  <c r="I37" i="142"/>
  <c r="L20" i="141"/>
  <c r="J20" i="141"/>
  <c r="L19" i="141"/>
  <c r="J19" i="141"/>
  <c r="L18" i="141"/>
  <c r="J18" i="141"/>
  <c r="L17" i="141"/>
  <c r="J17" i="141"/>
  <c r="L13" i="141"/>
  <c r="J13" i="141"/>
  <c r="L12" i="141"/>
  <c r="J12" i="141"/>
  <c r="L11" i="141"/>
  <c r="J11" i="141"/>
  <c r="L10" i="141"/>
  <c r="J10" i="141"/>
  <c r="L9" i="141"/>
  <c r="J9" i="141"/>
  <c r="L8" i="141"/>
  <c r="J8" i="141"/>
  <c r="L7" i="141"/>
  <c r="J7" i="141"/>
  <c r="L6" i="141"/>
  <c r="J6" i="141"/>
  <c r="L18" i="140"/>
  <c r="J18" i="140"/>
  <c r="L16" i="140"/>
  <c r="J16" i="140"/>
  <c r="L15" i="140"/>
  <c r="J15" i="140"/>
  <c r="L14" i="140"/>
  <c r="J14" i="140"/>
  <c r="L13" i="140"/>
  <c r="J13" i="140"/>
  <c r="L12" i="140"/>
  <c r="J12" i="140"/>
  <c r="L11" i="140"/>
  <c r="J11" i="140"/>
  <c r="L10" i="140"/>
  <c r="J10" i="140"/>
  <c r="L9" i="140"/>
  <c r="J9" i="140"/>
  <c r="L8" i="140"/>
  <c r="J8" i="140"/>
  <c r="L7" i="140"/>
  <c r="J7" i="140"/>
  <c r="L6" i="140"/>
  <c r="J6" i="140"/>
  <c r="J37" i="142" l="1"/>
  <c r="K6" i="140"/>
  <c r="K19" i="140" s="1"/>
  <c r="K6" i="141"/>
  <c r="K21" i="141" s="1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L17" i="137"/>
  <c r="J17" i="137"/>
  <c r="L18" i="137"/>
  <c r="J18" i="137"/>
  <c r="L19" i="137"/>
  <c r="J19" i="137"/>
  <c r="H1737" i="2" l="1"/>
  <c r="I29" i="141"/>
  <c r="I37" i="141"/>
  <c r="I30" i="141"/>
  <c r="I32" i="141"/>
  <c r="I33" i="141"/>
  <c r="I34" i="141"/>
  <c r="I27" i="141"/>
  <c r="I22" i="141"/>
  <c r="I28" i="141"/>
  <c r="I23" i="141"/>
  <c r="I31" i="141"/>
  <c r="I24" i="141"/>
  <c r="I25" i="141"/>
  <c r="I26" i="141"/>
  <c r="I35" i="141"/>
  <c r="I36" i="141"/>
  <c r="L36" i="141" s="1"/>
  <c r="I20" i="140"/>
  <c r="L20" i="140" s="1"/>
  <c r="I28" i="140"/>
  <c r="J28" i="140" s="1"/>
  <c r="I22" i="140"/>
  <c r="J22" i="140" s="1"/>
  <c r="I25" i="140"/>
  <c r="L25" i="140" s="1"/>
  <c r="I34" i="140"/>
  <c r="I21" i="140"/>
  <c r="L21" i="140" s="1"/>
  <c r="I29" i="140"/>
  <c r="L29" i="140" s="1"/>
  <c r="I30" i="140"/>
  <c r="J30" i="140" s="1"/>
  <c r="I31" i="140"/>
  <c r="L31" i="140" s="1"/>
  <c r="I32" i="140"/>
  <c r="L32" i="140" s="1"/>
  <c r="I33" i="140"/>
  <c r="L33" i="140" s="1"/>
  <c r="I27" i="140"/>
  <c r="L27" i="140" s="1"/>
  <c r="I23" i="140"/>
  <c r="J23" i="140" s="1"/>
  <c r="I26" i="140"/>
  <c r="L26" i="140" s="1"/>
  <c r="I35" i="140"/>
  <c r="J35" i="140" s="1"/>
  <c r="I24" i="140"/>
  <c r="L24" i="140" s="1"/>
  <c r="I19" i="140"/>
  <c r="L19" i="140" s="1"/>
  <c r="I21" i="141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J6" i="139"/>
  <c r="L6" i="139"/>
  <c r="L7" i="138"/>
  <c r="J7" i="138"/>
  <c r="L6" i="138"/>
  <c r="L8" i="138"/>
  <c r="L9" i="138"/>
  <c r="L10" i="138"/>
  <c r="L11" i="138"/>
  <c r="L12" i="138"/>
  <c r="J6" i="138"/>
  <c r="J8" i="138"/>
  <c r="J9" i="138"/>
  <c r="J10" i="138"/>
  <c r="J11" i="138"/>
  <c r="J12" i="138"/>
  <c r="L7" i="139"/>
  <c r="L8" i="139"/>
  <c r="L9" i="139"/>
  <c r="L10" i="139"/>
  <c r="L11" i="139"/>
  <c r="L12" i="139"/>
  <c r="L13" i="139"/>
  <c r="L14" i="139"/>
  <c r="L15" i="139"/>
  <c r="L16" i="139"/>
  <c r="L17" i="139"/>
  <c r="L18" i="139"/>
  <c r="L19" i="139"/>
  <c r="J7" i="139"/>
  <c r="J8" i="139"/>
  <c r="J9" i="139"/>
  <c r="J10" i="139"/>
  <c r="J11" i="139"/>
  <c r="J12" i="139"/>
  <c r="J13" i="139"/>
  <c r="J14" i="139"/>
  <c r="J15" i="139"/>
  <c r="J16" i="139"/>
  <c r="J17" i="139"/>
  <c r="J18" i="139"/>
  <c r="J19" i="139"/>
  <c r="H1753" i="2" l="1"/>
  <c r="H1770" i="2"/>
  <c r="J33" i="140"/>
  <c r="J36" i="141"/>
  <c r="J24" i="140"/>
  <c r="L34" i="140"/>
  <c r="J34" i="140"/>
  <c r="L28" i="140"/>
  <c r="J25" i="140"/>
  <c r="J29" i="140"/>
  <c r="J31" i="140"/>
  <c r="J21" i="140"/>
  <c r="L23" i="140"/>
  <c r="I36" i="140"/>
  <c r="L30" i="140"/>
  <c r="J20" i="140"/>
  <c r="L22" i="140"/>
  <c r="L35" i="140"/>
  <c r="J26" i="140"/>
  <c r="J27" i="140"/>
  <c r="J32" i="140"/>
  <c r="J19" i="140"/>
  <c r="L34" i="141"/>
  <c r="J34" i="141"/>
  <c r="L35" i="141"/>
  <c r="J35" i="141"/>
  <c r="L23" i="141"/>
  <c r="J23" i="141"/>
  <c r="L37" i="141"/>
  <c r="J37" i="141"/>
  <c r="L22" i="141"/>
  <c r="J22" i="141"/>
  <c r="J25" i="141"/>
  <c r="L25" i="141"/>
  <c r="L30" i="141"/>
  <c r="J30" i="141"/>
  <c r="J33" i="141"/>
  <c r="L33" i="141"/>
  <c r="L28" i="141"/>
  <c r="J28" i="141"/>
  <c r="J29" i="141"/>
  <c r="L29" i="141"/>
  <c r="L21" i="141"/>
  <c r="I38" i="141"/>
  <c r="J21" i="141"/>
  <c r="L24" i="141"/>
  <c r="J24" i="141"/>
  <c r="J27" i="141"/>
  <c r="L27" i="141"/>
  <c r="L31" i="141"/>
  <c r="J31" i="141"/>
  <c r="L26" i="141"/>
  <c r="J26" i="141"/>
  <c r="L32" i="141"/>
  <c r="J32" i="141"/>
  <c r="K6" i="139"/>
  <c r="K20" i="139" s="1"/>
  <c r="J36" i="140" l="1"/>
  <c r="J38" i="141"/>
  <c r="L18" i="138"/>
  <c r="J18" i="138"/>
  <c r="L19" i="138"/>
  <c r="J19" i="138"/>
  <c r="L20" i="138"/>
  <c r="J20" i="138"/>
  <c r="L21" i="138"/>
  <c r="J21" i="138"/>
  <c r="L22" i="138"/>
  <c r="J22" i="138"/>
  <c r="L21" i="137"/>
  <c r="J21" i="137"/>
  <c r="L20" i="137"/>
  <c r="J20" i="137"/>
  <c r="L17" i="138"/>
  <c r="J17" i="138"/>
  <c r="L16" i="138"/>
  <c r="J16" i="138"/>
  <c r="L15" i="138"/>
  <c r="J15" i="138"/>
  <c r="L14" i="138"/>
  <c r="J14" i="138"/>
  <c r="L13" i="138"/>
  <c r="J13" i="138"/>
  <c r="L16" i="137"/>
  <c r="J16" i="137"/>
  <c r="L15" i="137"/>
  <c r="J15" i="137"/>
  <c r="L14" i="137"/>
  <c r="J14" i="137"/>
  <c r="L13" i="137"/>
  <c r="J13" i="137"/>
  <c r="L12" i="137"/>
  <c r="J12" i="137"/>
  <c r="L11" i="137"/>
  <c r="J11" i="137"/>
  <c r="L10" i="137"/>
  <c r="J10" i="137"/>
  <c r="L9" i="137"/>
  <c r="J9" i="137"/>
  <c r="L8" i="137"/>
  <c r="J8" i="137"/>
  <c r="L7" i="137"/>
  <c r="J7" i="137"/>
  <c r="L6" i="137"/>
  <c r="J6" i="137"/>
  <c r="K6" i="138" l="1"/>
  <c r="K23" i="138" s="1"/>
  <c r="I35" i="138" s="1"/>
  <c r="K6" i="137"/>
  <c r="K22" i="137" s="1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I26" i="138" l="1"/>
  <c r="J26" i="138" s="1"/>
  <c r="I23" i="138"/>
  <c r="J23" i="138" s="1"/>
  <c r="I38" i="138"/>
  <c r="L38" i="138" s="1"/>
  <c r="I24" i="138"/>
  <c r="L24" i="138" s="1"/>
  <c r="I37" i="138"/>
  <c r="J37" i="138" s="1"/>
  <c r="I30" i="138"/>
  <c r="J30" i="138" s="1"/>
  <c r="I28" i="138"/>
  <c r="L28" i="138" s="1"/>
  <c r="I36" i="138"/>
  <c r="L36" i="138" s="1"/>
  <c r="I29" i="138"/>
  <c r="L29" i="138" s="1"/>
  <c r="I33" i="138"/>
  <c r="J33" i="138" s="1"/>
  <c r="I31" i="138"/>
  <c r="I32" i="138"/>
  <c r="L32" i="138" s="1"/>
  <c r="I25" i="138"/>
  <c r="L25" i="138" s="1"/>
  <c r="I34" i="138"/>
  <c r="J34" i="138" s="1"/>
  <c r="I27" i="138"/>
  <c r="L27" i="138" s="1"/>
  <c r="I30" i="139"/>
  <c r="I22" i="139"/>
  <c r="I23" i="139"/>
  <c r="I28" i="139"/>
  <c r="I34" i="139"/>
  <c r="I27" i="139"/>
  <c r="I32" i="139"/>
  <c r="I24" i="139"/>
  <c r="I31" i="139"/>
  <c r="I33" i="139"/>
  <c r="I20" i="139"/>
  <c r="I29" i="139"/>
  <c r="I21" i="139"/>
  <c r="I25" i="139"/>
  <c r="I35" i="139"/>
  <c r="I26" i="139"/>
  <c r="L35" i="138"/>
  <c r="J35" i="138"/>
  <c r="I37" i="137"/>
  <c r="I28" i="137"/>
  <c r="I33" i="137"/>
  <c r="I25" i="137"/>
  <c r="I34" i="137"/>
  <c r="I31" i="137"/>
  <c r="I23" i="137"/>
  <c r="I30" i="137"/>
  <c r="I35" i="137"/>
  <c r="I27" i="137"/>
  <c r="I22" i="137"/>
  <c r="I32" i="137"/>
  <c r="I24" i="137"/>
  <c r="I29" i="137"/>
  <c r="I26" i="137"/>
  <c r="I36" i="137"/>
  <c r="H1710" i="2"/>
  <c r="H1724" i="2"/>
  <c r="L18" i="135"/>
  <c r="J18" i="135"/>
  <c r="J36" i="138" l="1"/>
  <c r="L23" i="138"/>
  <c r="J28" i="138"/>
  <c r="J32" i="139"/>
  <c r="L32" i="139"/>
  <c r="J29" i="139"/>
  <c r="L29" i="139"/>
  <c r="J27" i="139"/>
  <c r="L27" i="139"/>
  <c r="J22" i="139"/>
  <c r="L22" i="139"/>
  <c r="J30" i="139"/>
  <c r="L30" i="139"/>
  <c r="J26" i="139"/>
  <c r="L26" i="139"/>
  <c r="J20" i="139"/>
  <c r="L20" i="139"/>
  <c r="J35" i="139"/>
  <c r="L35" i="139"/>
  <c r="J31" i="139"/>
  <c r="L31" i="139"/>
  <c r="J28" i="139"/>
  <c r="L28" i="139"/>
  <c r="J21" i="139"/>
  <c r="L21" i="139"/>
  <c r="J33" i="139"/>
  <c r="L33" i="139"/>
  <c r="J34" i="139"/>
  <c r="L34" i="139"/>
  <c r="J25" i="139"/>
  <c r="L25" i="139"/>
  <c r="J24" i="139"/>
  <c r="L24" i="139"/>
  <c r="J23" i="139"/>
  <c r="L23" i="139"/>
  <c r="J38" i="138"/>
  <c r="L26" i="138"/>
  <c r="J29" i="138"/>
  <c r="J25" i="138"/>
  <c r="J32" i="138"/>
  <c r="J24" i="138"/>
  <c r="L37" i="138"/>
  <c r="L30" i="138"/>
  <c r="L34" i="138"/>
  <c r="I39" i="138"/>
  <c r="L31" i="138"/>
  <c r="L33" i="138"/>
  <c r="J31" i="138"/>
  <c r="J27" i="138"/>
  <c r="I36" i="139"/>
  <c r="J26" i="137"/>
  <c r="L26" i="137"/>
  <c r="L36" i="137"/>
  <c r="J36" i="137"/>
  <c r="L30" i="137"/>
  <c r="J30" i="137"/>
  <c r="L34" i="137"/>
  <c r="J34" i="137"/>
  <c r="J25" i="137"/>
  <c r="L25" i="137"/>
  <c r="J33" i="137"/>
  <c r="L33" i="137"/>
  <c r="L29" i="137"/>
  <c r="J29" i="137"/>
  <c r="L28" i="137"/>
  <c r="J28" i="137"/>
  <c r="L24" i="137"/>
  <c r="J24" i="137"/>
  <c r="J23" i="137"/>
  <c r="L23" i="137"/>
  <c r="I38" i="137"/>
  <c r="L22" i="137"/>
  <c r="J22" i="137"/>
  <c r="L27" i="137"/>
  <c r="J27" i="137"/>
  <c r="L35" i="137"/>
  <c r="J35" i="137"/>
  <c r="L32" i="137"/>
  <c r="J32" i="137"/>
  <c r="L31" i="137"/>
  <c r="J31" i="137"/>
  <c r="L37" i="137"/>
  <c r="J37" i="137"/>
  <c r="L18" i="136"/>
  <c r="J18" i="136"/>
  <c r="L17" i="136"/>
  <c r="J17" i="136"/>
  <c r="L16" i="136"/>
  <c r="J16" i="136"/>
  <c r="L15" i="136"/>
  <c r="J15" i="136"/>
  <c r="L14" i="136"/>
  <c r="J14" i="136"/>
  <c r="L13" i="136"/>
  <c r="J13" i="136"/>
  <c r="L12" i="136"/>
  <c r="J12" i="136"/>
  <c r="L11" i="136"/>
  <c r="J11" i="136"/>
  <c r="L10" i="136"/>
  <c r="J10" i="136"/>
  <c r="L9" i="136"/>
  <c r="J9" i="136"/>
  <c r="L8" i="136"/>
  <c r="J8" i="136"/>
  <c r="L7" i="136"/>
  <c r="J7" i="136"/>
  <c r="L6" i="136"/>
  <c r="J6" i="136"/>
  <c r="L19" i="135"/>
  <c r="J19" i="135"/>
  <c r="L17" i="135"/>
  <c r="J17" i="135"/>
  <c r="L16" i="135"/>
  <c r="J16" i="135"/>
  <c r="L15" i="135"/>
  <c r="J15" i="135"/>
  <c r="L14" i="135"/>
  <c r="J14" i="135"/>
  <c r="L13" i="135"/>
  <c r="J13" i="135"/>
  <c r="L12" i="135"/>
  <c r="J12" i="135"/>
  <c r="L11" i="135"/>
  <c r="J11" i="135"/>
  <c r="L10" i="135"/>
  <c r="J10" i="135"/>
  <c r="L9" i="135"/>
  <c r="J9" i="135"/>
  <c r="L8" i="135"/>
  <c r="J8" i="135"/>
  <c r="L7" i="135"/>
  <c r="J7" i="135"/>
  <c r="L6" i="135"/>
  <c r="J6" i="135"/>
  <c r="J39" i="138" l="1"/>
  <c r="J36" i="139"/>
  <c r="J38" i="137"/>
  <c r="K6" i="136"/>
  <c r="K19" i="136" s="1"/>
  <c r="I22" i="136" s="1"/>
  <c r="K6" i="135"/>
  <c r="K20" i="135" s="1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L17" i="134"/>
  <c r="J17" i="134"/>
  <c r="L18" i="134"/>
  <c r="J18" i="134"/>
  <c r="L13" i="130"/>
  <c r="L14" i="130"/>
  <c r="L15" i="130"/>
  <c r="L16" i="130"/>
  <c r="J13" i="130"/>
  <c r="J14" i="130"/>
  <c r="J15" i="130"/>
  <c r="J16" i="130"/>
  <c r="L17" i="130"/>
  <c r="J17" i="130"/>
  <c r="L18" i="130"/>
  <c r="J18" i="130"/>
  <c r="L19" i="130"/>
  <c r="J19" i="130"/>
  <c r="L7" i="129"/>
  <c r="J7" i="129"/>
  <c r="L19" i="134"/>
  <c r="J19" i="134"/>
  <c r="L16" i="134"/>
  <c r="J16" i="134"/>
  <c r="L15" i="134"/>
  <c r="J15" i="134"/>
  <c r="L14" i="134"/>
  <c r="J14" i="134"/>
  <c r="L13" i="134"/>
  <c r="J13" i="134"/>
  <c r="L12" i="134"/>
  <c r="J12" i="134"/>
  <c r="L11" i="134"/>
  <c r="J11" i="134"/>
  <c r="L10" i="134"/>
  <c r="J10" i="134"/>
  <c r="L9" i="134"/>
  <c r="J9" i="134"/>
  <c r="L8" i="134"/>
  <c r="J8" i="134"/>
  <c r="L7" i="134"/>
  <c r="J7" i="134"/>
  <c r="L6" i="134"/>
  <c r="J6" i="134"/>
  <c r="H1652" i="2" l="1"/>
  <c r="H1637" i="2"/>
  <c r="H1697" i="2"/>
  <c r="H1666" i="2"/>
  <c r="H1682" i="2"/>
  <c r="I30" i="136"/>
  <c r="I23" i="136"/>
  <c r="I34" i="136"/>
  <c r="L34" i="136" s="1"/>
  <c r="I38" i="136"/>
  <c r="L38" i="136" s="1"/>
  <c r="I25" i="136"/>
  <c r="J25" i="136" s="1"/>
  <c r="I24" i="136"/>
  <c r="L24" i="136" s="1"/>
  <c r="I26" i="136"/>
  <c r="J26" i="136" s="1"/>
  <c r="I33" i="136"/>
  <c r="J33" i="136" s="1"/>
  <c r="I39" i="136"/>
  <c r="I21" i="136"/>
  <c r="I35" i="136"/>
  <c r="I32" i="136"/>
  <c r="J32" i="136" s="1"/>
  <c r="I31" i="136"/>
  <c r="L31" i="136" s="1"/>
  <c r="I41" i="136"/>
  <c r="J41" i="136" s="1"/>
  <c r="I19" i="136"/>
  <c r="I29" i="136"/>
  <c r="J29" i="136" s="1"/>
  <c r="I36" i="136"/>
  <c r="I40" i="136"/>
  <c r="I20" i="136"/>
  <c r="L20" i="136" s="1"/>
  <c r="I27" i="136"/>
  <c r="J27" i="136" s="1"/>
  <c r="I37" i="136"/>
  <c r="L37" i="136" s="1"/>
  <c r="I28" i="136"/>
  <c r="L28" i="136" s="1"/>
  <c r="J35" i="136"/>
  <c r="L35" i="136"/>
  <c r="L36" i="136"/>
  <c r="J36" i="136"/>
  <c r="L40" i="136"/>
  <c r="J40" i="136"/>
  <c r="L30" i="136"/>
  <c r="J30" i="136"/>
  <c r="L23" i="136"/>
  <c r="J23" i="136"/>
  <c r="J34" i="136"/>
  <c r="L39" i="136"/>
  <c r="J39" i="136"/>
  <c r="L21" i="136"/>
  <c r="J21" i="136"/>
  <c r="L22" i="136"/>
  <c r="J22" i="136"/>
  <c r="J20" i="136"/>
  <c r="I38" i="135"/>
  <c r="I30" i="135"/>
  <c r="I22" i="135"/>
  <c r="I35" i="135"/>
  <c r="I27" i="135"/>
  <c r="I40" i="135"/>
  <c r="I32" i="135"/>
  <c r="I24" i="135"/>
  <c r="I37" i="135"/>
  <c r="I29" i="135"/>
  <c r="I21" i="135"/>
  <c r="I42" i="135"/>
  <c r="I34" i="135"/>
  <c r="I26" i="135"/>
  <c r="I39" i="135"/>
  <c r="I31" i="135"/>
  <c r="I23" i="135"/>
  <c r="I36" i="135"/>
  <c r="I28" i="135"/>
  <c r="I33" i="135"/>
  <c r="I25" i="135"/>
  <c r="I20" i="135"/>
  <c r="I41" i="135"/>
  <c r="K6" i="134"/>
  <c r="K20" i="134" s="1"/>
  <c r="L27" i="136" l="1"/>
  <c r="L32" i="136"/>
  <c r="I42" i="136"/>
  <c r="J28" i="136"/>
  <c r="L41" i="136"/>
  <c r="L33" i="136"/>
  <c r="L25" i="136"/>
  <c r="J24" i="136"/>
  <c r="L26" i="136"/>
  <c r="J19" i="136"/>
  <c r="J37" i="136"/>
  <c r="L19" i="136"/>
  <c r="J31" i="136"/>
  <c r="J38" i="136"/>
  <c r="L29" i="136"/>
  <c r="L41" i="135"/>
  <c r="J41" i="135"/>
  <c r="J27" i="135"/>
  <c r="L27" i="135"/>
  <c r="L24" i="135"/>
  <c r="J24" i="135"/>
  <c r="L39" i="135"/>
  <c r="J39" i="135"/>
  <c r="I43" i="135"/>
  <c r="L20" i="135"/>
  <c r="J20" i="135"/>
  <c r="L26" i="135"/>
  <c r="J26" i="135"/>
  <c r="L40" i="135"/>
  <c r="J40" i="135"/>
  <c r="L25" i="135"/>
  <c r="J25" i="135"/>
  <c r="L34" i="135"/>
  <c r="J34" i="135"/>
  <c r="L33" i="135"/>
  <c r="J33" i="135"/>
  <c r="J35" i="135"/>
  <c r="L35" i="135"/>
  <c r="L21" i="135"/>
  <c r="J21" i="135"/>
  <c r="L30" i="135"/>
  <c r="J30" i="135"/>
  <c r="L31" i="135"/>
  <c r="J31" i="135"/>
  <c r="L32" i="135"/>
  <c r="J32" i="135"/>
  <c r="L42" i="135"/>
  <c r="J42" i="135"/>
  <c r="L28" i="135"/>
  <c r="J28" i="135"/>
  <c r="L22" i="135"/>
  <c r="J22" i="135"/>
  <c r="L36" i="135"/>
  <c r="J36" i="135"/>
  <c r="L29" i="135"/>
  <c r="J29" i="135"/>
  <c r="L23" i="135"/>
  <c r="J23" i="135"/>
  <c r="L37" i="135"/>
  <c r="J37" i="135"/>
  <c r="L38" i="135"/>
  <c r="J38" i="135"/>
  <c r="I38" i="134"/>
  <c r="I30" i="134"/>
  <c r="I22" i="134"/>
  <c r="I35" i="134"/>
  <c r="I27" i="134"/>
  <c r="I40" i="134"/>
  <c r="I32" i="134"/>
  <c r="I24" i="134"/>
  <c r="I26" i="134"/>
  <c r="I31" i="134"/>
  <c r="I36" i="134"/>
  <c r="I21" i="134"/>
  <c r="I39" i="134"/>
  <c r="I28" i="134"/>
  <c r="I41" i="134"/>
  <c r="I33" i="134"/>
  <c r="I25" i="134"/>
  <c r="I20" i="134"/>
  <c r="I37" i="134"/>
  <c r="I29" i="134"/>
  <c r="I42" i="134"/>
  <c r="I34" i="134"/>
  <c r="I23" i="134"/>
  <c r="J42" i="136" l="1"/>
  <c r="J43" i="135"/>
  <c r="L39" i="134"/>
  <c r="J39" i="134"/>
  <c r="J28" i="134"/>
  <c r="L28" i="134"/>
  <c r="L41" i="134"/>
  <c r="J41" i="134"/>
  <c r="L22" i="134"/>
  <c r="J22" i="134"/>
  <c r="L24" i="134"/>
  <c r="J24" i="134"/>
  <c r="L32" i="134"/>
  <c r="J32" i="134"/>
  <c r="L40" i="134"/>
  <c r="J40" i="134"/>
  <c r="L37" i="134"/>
  <c r="J37" i="134"/>
  <c r="I43" i="134"/>
  <c r="J20" i="134"/>
  <c r="L20" i="134"/>
  <c r="L31" i="134"/>
  <c r="J31" i="134"/>
  <c r="L30" i="134"/>
  <c r="J30" i="134"/>
  <c r="L33" i="134"/>
  <c r="J33" i="134"/>
  <c r="L23" i="134"/>
  <c r="J23" i="134"/>
  <c r="L34" i="134"/>
  <c r="J34" i="134"/>
  <c r="L42" i="134"/>
  <c r="J42" i="134"/>
  <c r="J27" i="134"/>
  <c r="L27" i="134"/>
  <c r="L29" i="134"/>
  <c r="J29" i="134"/>
  <c r="L21" i="134"/>
  <c r="J21" i="134"/>
  <c r="J35" i="134"/>
  <c r="L35" i="134"/>
  <c r="L36" i="134"/>
  <c r="J36" i="134"/>
  <c r="L25" i="134"/>
  <c r="J25" i="134"/>
  <c r="L26" i="134"/>
  <c r="J26" i="134"/>
  <c r="L38" i="134"/>
  <c r="J38" i="134"/>
  <c r="J43" i="134" l="1"/>
  <c r="L17" i="132" l="1"/>
  <c r="J17" i="132"/>
  <c r="L16" i="131"/>
  <c r="J16" i="131"/>
  <c r="L17" i="131"/>
  <c r="J17" i="131"/>
  <c r="L18" i="131"/>
  <c r="J18" i="131"/>
  <c r="L19" i="131"/>
  <c r="J19" i="131"/>
  <c r="L20" i="131"/>
  <c r="J20" i="131"/>
  <c r="L17" i="129" l="1"/>
  <c r="J17" i="129"/>
  <c r="L16" i="129"/>
  <c r="J16" i="129"/>
  <c r="L15" i="129"/>
  <c r="J15" i="129"/>
  <c r="L14" i="129"/>
  <c r="J14" i="129"/>
  <c r="L13" i="129"/>
  <c r="J13" i="129"/>
  <c r="L12" i="130"/>
  <c r="J12" i="130"/>
  <c r="L20" i="129"/>
  <c r="J20" i="129"/>
  <c r="L18" i="132"/>
  <c r="J18" i="132"/>
  <c r="L16" i="132"/>
  <c r="J16" i="132"/>
  <c r="L15" i="132"/>
  <c r="J15" i="132"/>
  <c r="L14" i="132"/>
  <c r="J14" i="132"/>
  <c r="L13" i="132"/>
  <c r="J13" i="132"/>
  <c r="L12" i="132"/>
  <c r="J12" i="132"/>
  <c r="L11" i="132"/>
  <c r="J11" i="132"/>
  <c r="L10" i="132"/>
  <c r="J10" i="132"/>
  <c r="L9" i="132"/>
  <c r="J9" i="132"/>
  <c r="L8" i="132"/>
  <c r="J8" i="132"/>
  <c r="L7" i="132"/>
  <c r="J7" i="132"/>
  <c r="L6" i="132"/>
  <c r="J6" i="132"/>
  <c r="L15" i="131"/>
  <c r="J15" i="131"/>
  <c r="L14" i="131"/>
  <c r="J14" i="131"/>
  <c r="L13" i="131"/>
  <c r="J13" i="131"/>
  <c r="L12" i="131"/>
  <c r="J12" i="131"/>
  <c r="L11" i="131"/>
  <c r="J11" i="131"/>
  <c r="L10" i="131"/>
  <c r="J10" i="131"/>
  <c r="L9" i="131"/>
  <c r="J9" i="131"/>
  <c r="L8" i="131"/>
  <c r="J8" i="131"/>
  <c r="L7" i="131"/>
  <c r="J7" i="131"/>
  <c r="L6" i="131"/>
  <c r="J6" i="131"/>
  <c r="L21" i="130"/>
  <c r="J21" i="130"/>
  <c r="L20" i="130"/>
  <c r="J20" i="130"/>
  <c r="L11" i="130"/>
  <c r="J11" i="130"/>
  <c r="L10" i="130"/>
  <c r="J10" i="130"/>
  <c r="L9" i="130"/>
  <c r="J9" i="130"/>
  <c r="L8" i="130"/>
  <c r="J8" i="130"/>
  <c r="L7" i="130"/>
  <c r="J7" i="130"/>
  <c r="L6" i="130"/>
  <c r="J6" i="130"/>
  <c r="L19" i="129"/>
  <c r="J19" i="129"/>
  <c r="L18" i="129"/>
  <c r="J18" i="129"/>
  <c r="L12" i="129"/>
  <c r="J12" i="129"/>
  <c r="L11" i="129"/>
  <c r="J11" i="129"/>
  <c r="L10" i="129"/>
  <c r="J10" i="129"/>
  <c r="L9" i="129"/>
  <c r="J9" i="129"/>
  <c r="L8" i="129"/>
  <c r="J8" i="129"/>
  <c r="L6" i="129"/>
  <c r="J6" i="129"/>
  <c r="K6" i="132" l="1"/>
  <c r="K19" i="132" s="1"/>
  <c r="K6" i="131"/>
  <c r="K21" i="131" s="1"/>
  <c r="K6" i="130"/>
  <c r="K22" i="130" s="1"/>
  <c r="I22" i="130" s="1"/>
  <c r="K6" i="129"/>
  <c r="K21" i="129" s="1"/>
  <c r="I21" i="129" l="1"/>
  <c r="I29" i="129"/>
  <c r="I37" i="129"/>
  <c r="I31" i="129"/>
  <c r="I24" i="129"/>
  <c r="I33" i="129"/>
  <c r="I26" i="129"/>
  <c r="I42" i="129"/>
  <c r="I28" i="129"/>
  <c r="I22" i="129"/>
  <c r="I30" i="129"/>
  <c r="I38" i="129"/>
  <c r="I23" i="129"/>
  <c r="I39" i="129"/>
  <c r="I32" i="129"/>
  <c r="I25" i="129"/>
  <c r="I41" i="129"/>
  <c r="I34" i="129"/>
  <c r="I27" i="129"/>
  <c r="I35" i="129"/>
  <c r="I43" i="129"/>
  <c r="I36" i="129"/>
  <c r="I40" i="129"/>
  <c r="I37" i="132"/>
  <c r="I29" i="132"/>
  <c r="I21" i="132"/>
  <c r="I34" i="132"/>
  <c r="I26" i="132"/>
  <c r="I23" i="132"/>
  <c r="I28" i="132"/>
  <c r="I20" i="132"/>
  <c r="I39" i="132"/>
  <c r="I31" i="132"/>
  <c r="I36" i="132"/>
  <c r="I41" i="132"/>
  <c r="I33" i="132"/>
  <c r="I25" i="132"/>
  <c r="I35" i="132"/>
  <c r="I27" i="132"/>
  <c r="I24" i="132"/>
  <c r="I19" i="132"/>
  <c r="I38" i="132"/>
  <c r="I30" i="132"/>
  <c r="I22" i="132"/>
  <c r="I40" i="132"/>
  <c r="I32" i="132"/>
  <c r="I39" i="131"/>
  <c r="I31" i="131"/>
  <c r="I23" i="131"/>
  <c r="I38" i="131"/>
  <c r="I36" i="131"/>
  <c r="I28" i="131"/>
  <c r="I30" i="131"/>
  <c r="I24" i="131"/>
  <c r="I37" i="131"/>
  <c r="I34" i="131"/>
  <c r="I21" i="131"/>
  <c r="I41" i="131"/>
  <c r="I33" i="131"/>
  <c r="I25" i="131"/>
  <c r="I22" i="131"/>
  <c r="I43" i="131"/>
  <c r="I32" i="131"/>
  <c r="I42" i="131"/>
  <c r="I26" i="131"/>
  <c r="I35" i="131"/>
  <c r="I27" i="131"/>
  <c r="I40" i="131"/>
  <c r="I29" i="131"/>
  <c r="I40" i="130"/>
  <c r="I32" i="130"/>
  <c r="I24" i="130"/>
  <c r="I39" i="130"/>
  <c r="I43" i="130"/>
  <c r="I37" i="130"/>
  <c r="I29" i="130"/>
  <c r="I31" i="130"/>
  <c r="I23" i="130"/>
  <c r="I27" i="130"/>
  <c r="I42" i="130"/>
  <c r="I34" i="130"/>
  <c r="I26" i="130"/>
  <c r="I35" i="130"/>
  <c r="I44" i="130"/>
  <c r="I36" i="130"/>
  <c r="I28" i="130"/>
  <c r="I41" i="130"/>
  <c r="I33" i="130"/>
  <c r="I25" i="130"/>
  <c r="I38" i="130"/>
  <c r="I30" i="130"/>
  <c r="I45" i="130" l="1"/>
  <c r="J20" i="132"/>
  <c r="L20" i="132"/>
  <c r="L23" i="132"/>
  <c r="J23" i="132"/>
  <c r="L22" i="132"/>
  <c r="J22" i="132"/>
  <c r="J33" i="132"/>
  <c r="L33" i="132"/>
  <c r="J26" i="132"/>
  <c r="L26" i="132"/>
  <c r="L35" i="132"/>
  <c r="J35" i="132"/>
  <c r="J25" i="132"/>
  <c r="L25" i="132"/>
  <c r="J41" i="132"/>
  <c r="L41" i="132"/>
  <c r="J34" i="132"/>
  <c r="L34" i="132"/>
  <c r="L38" i="132"/>
  <c r="J38" i="132"/>
  <c r="L36" i="132"/>
  <c r="J36" i="132"/>
  <c r="L21" i="132"/>
  <c r="J21" i="132"/>
  <c r="L32" i="132"/>
  <c r="J32" i="132"/>
  <c r="I42" i="132"/>
  <c r="L19" i="132"/>
  <c r="J19" i="132"/>
  <c r="L31" i="132"/>
  <c r="J31" i="132"/>
  <c r="J29" i="132"/>
  <c r="L29" i="132"/>
  <c r="L27" i="132"/>
  <c r="J27" i="132"/>
  <c r="L28" i="132"/>
  <c r="J28" i="132"/>
  <c r="J40" i="132"/>
  <c r="L40" i="132"/>
  <c r="L30" i="132"/>
  <c r="J30" i="132"/>
  <c r="J24" i="132"/>
  <c r="L24" i="132"/>
  <c r="L39" i="132"/>
  <c r="J39" i="132"/>
  <c r="J37" i="132"/>
  <c r="L37" i="132"/>
  <c r="L30" i="131"/>
  <c r="J30" i="131"/>
  <c r="J27" i="131"/>
  <c r="L27" i="131"/>
  <c r="L33" i="131"/>
  <c r="J33" i="131"/>
  <c r="J36" i="131"/>
  <c r="L36" i="131"/>
  <c r="J24" i="131"/>
  <c r="L24" i="131"/>
  <c r="J40" i="131"/>
  <c r="L40" i="131"/>
  <c r="L38" i="131"/>
  <c r="J38" i="131"/>
  <c r="L29" i="131"/>
  <c r="J29" i="131"/>
  <c r="J21" i="131"/>
  <c r="I44" i="131"/>
  <c r="L21" i="131"/>
  <c r="L23" i="131"/>
  <c r="J23" i="131"/>
  <c r="L22" i="131"/>
  <c r="J22" i="131"/>
  <c r="L25" i="131"/>
  <c r="J25" i="131"/>
  <c r="L35" i="131"/>
  <c r="J35" i="131"/>
  <c r="J26" i="131"/>
  <c r="L26" i="131"/>
  <c r="L42" i="131"/>
  <c r="J42" i="131"/>
  <c r="L34" i="131"/>
  <c r="J34" i="131"/>
  <c r="L31" i="131"/>
  <c r="J31" i="131"/>
  <c r="L43" i="131"/>
  <c r="J43" i="131"/>
  <c r="J28" i="131"/>
  <c r="L28" i="131"/>
  <c r="L41" i="131"/>
  <c r="J41" i="131"/>
  <c r="L32" i="131"/>
  <c r="J32" i="131"/>
  <c r="J37" i="131"/>
  <c r="L37" i="131"/>
  <c r="L39" i="131"/>
  <c r="J39" i="131"/>
  <c r="L22" i="130"/>
  <c r="J22" i="130"/>
  <c r="L43" i="130"/>
  <c r="J43" i="130"/>
  <c r="L35" i="130"/>
  <c r="J35" i="130"/>
  <c r="L33" i="130"/>
  <c r="J33" i="130"/>
  <c r="L34" i="130"/>
  <c r="J34" i="130"/>
  <c r="L39" i="130"/>
  <c r="J39" i="130"/>
  <c r="L31" i="130"/>
  <c r="J31" i="130"/>
  <c r="L30" i="130"/>
  <c r="J30" i="130"/>
  <c r="J37" i="130"/>
  <c r="L37" i="130"/>
  <c r="L41" i="130"/>
  <c r="J41" i="130"/>
  <c r="L42" i="130"/>
  <c r="J42" i="130"/>
  <c r="L24" i="130"/>
  <c r="J24" i="130"/>
  <c r="L44" i="130"/>
  <c r="J44" i="130"/>
  <c r="L38" i="130"/>
  <c r="J38" i="130"/>
  <c r="L26" i="130"/>
  <c r="J26" i="130"/>
  <c r="L28" i="130"/>
  <c r="J28" i="130"/>
  <c r="L27" i="130"/>
  <c r="J27" i="130"/>
  <c r="L32" i="130"/>
  <c r="J32" i="130"/>
  <c r="J29" i="130"/>
  <c r="L29" i="130"/>
  <c r="L25" i="130"/>
  <c r="J25" i="130"/>
  <c r="J36" i="130"/>
  <c r="L36" i="130"/>
  <c r="L23" i="130"/>
  <c r="J23" i="130"/>
  <c r="L40" i="130"/>
  <c r="J40" i="130"/>
  <c r="L27" i="129"/>
  <c r="J27" i="129"/>
  <c r="J36" i="129"/>
  <c r="L36" i="129"/>
  <c r="L29" i="129"/>
  <c r="J29" i="129"/>
  <c r="L42" i="129"/>
  <c r="J42" i="129"/>
  <c r="L32" i="129"/>
  <c r="J32" i="129"/>
  <c r="J24" i="129"/>
  <c r="L24" i="129"/>
  <c r="L22" i="129"/>
  <c r="J22" i="129"/>
  <c r="L30" i="129"/>
  <c r="J30" i="129"/>
  <c r="L33" i="129"/>
  <c r="J33" i="129"/>
  <c r="L23" i="129"/>
  <c r="J23" i="129"/>
  <c r="L37" i="129"/>
  <c r="J37" i="129"/>
  <c r="J40" i="129"/>
  <c r="L40" i="129"/>
  <c r="L43" i="129"/>
  <c r="J43" i="129"/>
  <c r="L25" i="129"/>
  <c r="J25" i="129"/>
  <c r="L38" i="129"/>
  <c r="J38" i="129"/>
  <c r="L41" i="129"/>
  <c r="J41" i="129"/>
  <c r="L31" i="129"/>
  <c r="J31" i="129"/>
  <c r="J28" i="129"/>
  <c r="L28" i="129"/>
  <c r="I44" i="129"/>
  <c r="J21" i="129"/>
  <c r="L21" i="129"/>
  <c r="L35" i="129"/>
  <c r="J35" i="129"/>
  <c r="L26" i="129"/>
  <c r="J26" i="129"/>
  <c r="L34" i="129"/>
  <c r="J34" i="129"/>
  <c r="L39" i="129"/>
  <c r="J39" i="129"/>
  <c r="J42" i="132" l="1"/>
  <c r="J44" i="131"/>
  <c r="J45" i="130"/>
  <c r="J44" i="129"/>
  <c r="I1609" i="2" l="1"/>
  <c r="G1609" i="2"/>
  <c r="L7" i="126" l="1"/>
  <c r="J7" i="126"/>
  <c r="I1624" i="2" l="1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I1608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8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H1594" i="2" l="1"/>
  <c r="H1624" i="2"/>
  <c r="H1608" i="2"/>
  <c r="L13" i="124" l="1"/>
  <c r="J13" i="124"/>
  <c r="L14" i="124"/>
  <c r="J14" i="124"/>
  <c r="L15" i="124"/>
  <c r="J15" i="124"/>
  <c r="L16" i="124"/>
  <c r="J16" i="124"/>
  <c r="L17" i="124"/>
  <c r="J17" i="124"/>
  <c r="L18" i="124"/>
  <c r="J18" i="124"/>
  <c r="L19" i="124"/>
  <c r="J19" i="124"/>
  <c r="L12" i="124"/>
  <c r="J12" i="124"/>
  <c r="L7" i="127"/>
  <c r="J7" i="127"/>
  <c r="L20" i="126"/>
  <c r="J20" i="126"/>
  <c r="L6" i="124" l="1"/>
  <c r="J6" i="124"/>
  <c r="L7" i="124"/>
  <c r="J7" i="124"/>
  <c r="L8" i="124"/>
  <c r="J8" i="124"/>
  <c r="L9" i="124"/>
  <c r="J9" i="124"/>
  <c r="L10" i="124"/>
  <c r="J10" i="124"/>
  <c r="L11" i="124"/>
  <c r="J11" i="124"/>
  <c r="K6" i="124" l="1"/>
  <c r="K20" i="124" s="1"/>
  <c r="L8" i="126"/>
  <c r="J8" i="126"/>
  <c r="L18" i="127" l="1"/>
  <c r="J18" i="127"/>
  <c r="L17" i="127"/>
  <c r="J17" i="127"/>
  <c r="L16" i="127"/>
  <c r="J16" i="127"/>
  <c r="L15" i="127"/>
  <c r="J15" i="127"/>
  <c r="L14" i="127"/>
  <c r="J14" i="127"/>
  <c r="L13" i="127"/>
  <c r="J13" i="127"/>
  <c r="L12" i="127"/>
  <c r="J12" i="127"/>
  <c r="L11" i="127"/>
  <c r="J11" i="127"/>
  <c r="L10" i="127"/>
  <c r="J10" i="127"/>
  <c r="L9" i="127"/>
  <c r="J9" i="127"/>
  <c r="L8" i="127"/>
  <c r="J8" i="127"/>
  <c r="L6" i="127"/>
  <c r="J6" i="127"/>
  <c r="K6" i="127" l="1"/>
  <c r="K19" i="127" s="1"/>
  <c r="I37" i="127" l="1"/>
  <c r="I29" i="127"/>
  <c r="I21" i="127"/>
  <c r="I34" i="127"/>
  <c r="I26" i="127"/>
  <c r="I35" i="127"/>
  <c r="I39" i="127"/>
  <c r="I31" i="127"/>
  <c r="I23" i="127"/>
  <c r="I25" i="127"/>
  <c r="I30" i="127"/>
  <c r="I24" i="127"/>
  <c r="I36" i="127"/>
  <c r="I28" i="127"/>
  <c r="I20" i="127"/>
  <c r="I41" i="127"/>
  <c r="I33" i="127"/>
  <c r="I38" i="127"/>
  <c r="I22" i="127"/>
  <c r="I27" i="127"/>
  <c r="I40" i="127"/>
  <c r="I32" i="127"/>
  <c r="I19" i="127"/>
  <c r="J26" i="127" l="1"/>
  <c r="L26" i="127"/>
  <c r="L31" i="127"/>
  <c r="J31" i="127"/>
  <c r="L20" i="127"/>
  <c r="J20" i="127"/>
  <c r="J35" i="127"/>
  <c r="L35" i="127"/>
  <c r="L27" i="127"/>
  <c r="J27" i="127"/>
  <c r="L24" i="127"/>
  <c r="J24" i="127"/>
  <c r="J34" i="127"/>
  <c r="L34" i="127"/>
  <c r="L41" i="127"/>
  <c r="J41" i="127"/>
  <c r="I42" i="127"/>
  <c r="J19" i="127"/>
  <c r="L19" i="127"/>
  <c r="L39" i="127"/>
  <c r="J39" i="127"/>
  <c r="L32" i="127"/>
  <c r="J32" i="127"/>
  <c r="L28" i="127"/>
  <c r="J28" i="127"/>
  <c r="L40" i="127"/>
  <c r="J40" i="127"/>
  <c r="L36" i="127"/>
  <c r="J36" i="127"/>
  <c r="L22" i="127"/>
  <c r="J22" i="127"/>
  <c r="L30" i="127"/>
  <c r="J30" i="127"/>
  <c r="L21" i="127"/>
  <c r="J21" i="127"/>
  <c r="J38" i="127"/>
  <c r="L38" i="127"/>
  <c r="L25" i="127"/>
  <c r="J25" i="127"/>
  <c r="L29" i="127"/>
  <c r="J29" i="127"/>
  <c r="L33" i="127"/>
  <c r="J33" i="127"/>
  <c r="L23" i="127"/>
  <c r="J23" i="127"/>
  <c r="L37" i="127"/>
  <c r="J37" i="127"/>
  <c r="J42" i="127" l="1"/>
  <c r="L15" i="126" l="1"/>
  <c r="J15" i="126"/>
  <c r="L16" i="126"/>
  <c r="J16" i="126"/>
  <c r="L17" i="126"/>
  <c r="J17" i="126"/>
  <c r="L18" i="126"/>
  <c r="J18" i="126"/>
  <c r="L19" i="126"/>
  <c r="J19" i="126"/>
  <c r="L21" i="126" l="1"/>
  <c r="J21" i="126"/>
  <c r="L14" i="126"/>
  <c r="J14" i="126"/>
  <c r="L13" i="126"/>
  <c r="J13" i="126"/>
  <c r="L12" i="126"/>
  <c r="J12" i="126"/>
  <c r="L11" i="126"/>
  <c r="J11" i="126"/>
  <c r="L10" i="126"/>
  <c r="J10" i="126"/>
  <c r="L9" i="126"/>
  <c r="J9" i="126"/>
  <c r="L6" i="126"/>
  <c r="J6" i="126"/>
  <c r="K6" i="126" l="1"/>
  <c r="K22" i="126" s="1"/>
  <c r="I40" i="126" s="1"/>
  <c r="I38" i="124"/>
  <c r="I30" i="124"/>
  <c r="I22" i="124"/>
  <c r="I25" i="124"/>
  <c r="I35" i="124"/>
  <c r="I27" i="124"/>
  <c r="I41" i="124"/>
  <c r="I20" i="124"/>
  <c r="I40" i="124"/>
  <c r="I32" i="124"/>
  <c r="I24" i="124"/>
  <c r="I37" i="124"/>
  <c r="I29" i="124"/>
  <c r="I21" i="124"/>
  <c r="I42" i="124"/>
  <c r="I34" i="124"/>
  <c r="I26" i="124"/>
  <c r="I28" i="124"/>
  <c r="I33" i="124"/>
  <c r="I39" i="124"/>
  <c r="I31" i="124"/>
  <c r="I23" i="124"/>
  <c r="I36" i="124"/>
  <c r="I23" i="126" l="1"/>
  <c r="J23" i="126" s="1"/>
  <c r="I28" i="126"/>
  <c r="J28" i="126" s="1"/>
  <c r="I36" i="126"/>
  <c r="I35" i="126"/>
  <c r="J35" i="126" s="1"/>
  <c r="I43" i="126"/>
  <c r="L43" i="126" s="1"/>
  <c r="I44" i="126"/>
  <c r="J44" i="126" s="1"/>
  <c r="I38" i="126"/>
  <c r="L38" i="126" s="1"/>
  <c r="I26" i="126"/>
  <c r="L26" i="126" s="1"/>
  <c r="I31" i="126"/>
  <c r="J31" i="126" s="1"/>
  <c r="I39" i="126"/>
  <c r="J39" i="126" s="1"/>
  <c r="I24" i="126"/>
  <c r="L24" i="126" s="1"/>
  <c r="I22" i="126"/>
  <c r="J22" i="126" s="1"/>
  <c r="I25" i="126"/>
  <c r="L25" i="126" s="1"/>
  <c r="I34" i="126"/>
  <c r="L34" i="126" s="1"/>
  <c r="I33" i="126"/>
  <c r="J33" i="126" s="1"/>
  <c r="I42" i="126"/>
  <c r="L42" i="126" s="1"/>
  <c r="I41" i="126"/>
  <c r="L41" i="126" s="1"/>
  <c r="I29" i="126"/>
  <c r="J29" i="126" s="1"/>
  <c r="I32" i="126"/>
  <c r="J32" i="126" s="1"/>
  <c r="I27" i="126"/>
  <c r="J27" i="126" s="1"/>
  <c r="I30" i="126"/>
  <c r="L30" i="126" s="1"/>
  <c r="I37" i="126"/>
  <c r="J37" i="126" s="1"/>
  <c r="J36" i="126"/>
  <c r="L36" i="126"/>
  <c r="L40" i="126"/>
  <c r="J40" i="126"/>
  <c r="I43" i="124"/>
  <c r="L20" i="124"/>
  <c r="J20" i="124"/>
  <c r="L41" i="124"/>
  <c r="J41" i="124"/>
  <c r="L32" i="124"/>
  <c r="J32" i="124"/>
  <c r="L40" i="124"/>
  <c r="J40" i="124"/>
  <c r="J30" i="124"/>
  <c r="L30" i="124"/>
  <c r="L26" i="124"/>
  <c r="J26" i="124"/>
  <c r="J38" i="124"/>
  <c r="L38" i="124"/>
  <c r="L42" i="124"/>
  <c r="J42" i="124"/>
  <c r="L21" i="124"/>
  <c r="J21" i="124"/>
  <c r="L31" i="124"/>
  <c r="J31" i="124"/>
  <c r="J35" i="124"/>
  <c r="L35" i="124"/>
  <c r="L37" i="124"/>
  <c r="J37" i="124"/>
  <c r="L25" i="124"/>
  <c r="J25" i="124"/>
  <c r="L28" i="124"/>
  <c r="J28" i="124"/>
  <c r="L34" i="124"/>
  <c r="J34" i="124"/>
  <c r="L36" i="124"/>
  <c r="J36" i="124"/>
  <c r="L23" i="124"/>
  <c r="J23" i="124"/>
  <c r="J27" i="124"/>
  <c r="L27" i="124"/>
  <c r="L29" i="124"/>
  <c r="J29" i="124"/>
  <c r="L39" i="124"/>
  <c r="J39" i="124"/>
  <c r="L33" i="124"/>
  <c r="J33" i="124"/>
  <c r="L24" i="124"/>
  <c r="J24" i="124"/>
  <c r="L22" i="124"/>
  <c r="J22" i="124"/>
  <c r="L28" i="126" l="1"/>
  <c r="L23" i="126"/>
  <c r="L32" i="126"/>
  <c r="L39" i="126"/>
  <c r="J24" i="126"/>
  <c r="L29" i="126"/>
  <c r="L22" i="126"/>
  <c r="L27" i="126"/>
  <c r="J34" i="126"/>
  <c r="I45" i="126"/>
  <c r="L44" i="126"/>
  <c r="L33" i="126"/>
  <c r="J43" i="126"/>
  <c r="J30" i="126"/>
  <c r="L35" i="126"/>
  <c r="L31" i="126"/>
  <c r="J41" i="126"/>
  <c r="J38" i="126"/>
  <c r="J25" i="126"/>
  <c r="J42" i="126"/>
  <c r="L37" i="126"/>
  <c r="J26" i="126"/>
  <c r="J43" i="124"/>
  <c r="J45" i="126" l="1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J15" i="123"/>
  <c r="J16" i="123"/>
  <c r="J17" i="123"/>
  <c r="L17" i="123"/>
  <c r="H1554" i="2" l="1"/>
  <c r="H1582" i="2"/>
  <c r="H1569" i="2"/>
  <c r="L15" i="121"/>
  <c r="J15" i="121"/>
  <c r="L16" i="121"/>
  <c r="J16" i="121"/>
  <c r="L16" i="123"/>
  <c r="L15" i="123"/>
  <c r="L14" i="123"/>
  <c r="J14" i="123"/>
  <c r="L13" i="123"/>
  <c r="J13" i="123"/>
  <c r="L12" i="123"/>
  <c r="J12" i="123"/>
  <c r="L11" i="123"/>
  <c r="J11" i="123"/>
  <c r="L10" i="123"/>
  <c r="J10" i="123"/>
  <c r="L9" i="123"/>
  <c r="J9" i="123"/>
  <c r="L8" i="123"/>
  <c r="J8" i="123"/>
  <c r="L7" i="123"/>
  <c r="J7" i="123"/>
  <c r="L6" i="123"/>
  <c r="J6" i="123"/>
  <c r="L18" i="122"/>
  <c r="J18" i="122"/>
  <c r="L17" i="122"/>
  <c r="J17" i="122"/>
  <c r="L16" i="122"/>
  <c r="J16" i="122"/>
  <c r="L15" i="122"/>
  <c r="J15" i="122"/>
  <c r="L14" i="122"/>
  <c r="J14" i="122"/>
  <c r="L13" i="122"/>
  <c r="J13" i="122"/>
  <c r="L12" i="122"/>
  <c r="J12" i="122"/>
  <c r="L11" i="122"/>
  <c r="J11" i="122"/>
  <c r="L10" i="122"/>
  <c r="J10" i="122"/>
  <c r="L9" i="122"/>
  <c r="J9" i="122"/>
  <c r="L8" i="122"/>
  <c r="J8" i="122"/>
  <c r="L7" i="122"/>
  <c r="J7" i="122"/>
  <c r="L6" i="122"/>
  <c r="J6" i="122"/>
  <c r="K6" i="123" l="1"/>
  <c r="K18" i="123" s="1"/>
  <c r="I36" i="123" s="1"/>
  <c r="K6" i="122"/>
  <c r="K19" i="122" s="1"/>
  <c r="I25" i="123" l="1"/>
  <c r="J25" i="123" s="1"/>
  <c r="I24" i="123"/>
  <c r="L24" i="123" s="1"/>
  <c r="I21" i="123"/>
  <c r="L21" i="123" s="1"/>
  <c r="I32" i="123"/>
  <c r="J32" i="123" s="1"/>
  <c r="I22" i="123"/>
  <c r="L22" i="123" s="1"/>
  <c r="I40" i="123"/>
  <c r="L40" i="123" s="1"/>
  <c r="I30" i="123"/>
  <c r="L30" i="123" s="1"/>
  <c r="I18" i="123"/>
  <c r="L18" i="123" s="1"/>
  <c r="I38" i="123"/>
  <c r="L38" i="123" s="1"/>
  <c r="I23" i="123"/>
  <c r="J23" i="123" s="1"/>
  <c r="I31" i="123"/>
  <c r="L31" i="123" s="1"/>
  <c r="I29" i="123"/>
  <c r="J29" i="123" s="1"/>
  <c r="I39" i="123"/>
  <c r="L39" i="123" s="1"/>
  <c r="I19" i="123"/>
  <c r="L19" i="123" s="1"/>
  <c r="I37" i="123"/>
  <c r="L37" i="123" s="1"/>
  <c r="I26" i="123"/>
  <c r="J26" i="123" s="1"/>
  <c r="I27" i="123"/>
  <c r="L27" i="123" s="1"/>
  <c r="I34" i="123"/>
  <c r="J34" i="123" s="1"/>
  <c r="I35" i="123"/>
  <c r="L35" i="123" s="1"/>
  <c r="I33" i="123"/>
  <c r="L33" i="123" s="1"/>
  <c r="I20" i="123"/>
  <c r="L20" i="123" s="1"/>
  <c r="I28" i="123"/>
  <c r="J28" i="123" s="1"/>
  <c r="J36" i="123"/>
  <c r="L36" i="123"/>
  <c r="I37" i="122"/>
  <c r="I29" i="122"/>
  <c r="I21" i="122"/>
  <c r="I24" i="122"/>
  <c r="I34" i="122"/>
  <c r="I26" i="122"/>
  <c r="I39" i="122"/>
  <c r="I31" i="122"/>
  <c r="I23" i="122"/>
  <c r="I27" i="122"/>
  <c r="I36" i="122"/>
  <c r="I28" i="122"/>
  <c r="I20" i="122"/>
  <c r="I40" i="122"/>
  <c r="I41" i="122"/>
  <c r="I33" i="122"/>
  <c r="I25" i="122"/>
  <c r="I38" i="122"/>
  <c r="I30" i="122"/>
  <c r="I22" i="122"/>
  <c r="I35" i="122"/>
  <c r="I32" i="122"/>
  <c r="I19" i="122"/>
  <c r="J22" i="123" l="1"/>
  <c r="J21" i="123"/>
  <c r="L23" i="123"/>
  <c r="J31" i="123"/>
  <c r="L25" i="123"/>
  <c r="J38" i="123"/>
  <c r="J40" i="123"/>
  <c r="L32" i="123"/>
  <c r="J20" i="123"/>
  <c r="J39" i="123"/>
  <c r="J35" i="123"/>
  <c r="J33" i="123"/>
  <c r="L28" i="123"/>
  <c r="J27" i="123"/>
  <c r="J24" i="123"/>
  <c r="L34" i="123"/>
  <c r="J37" i="123"/>
  <c r="J19" i="123"/>
  <c r="J18" i="123"/>
  <c r="I41" i="123"/>
  <c r="L29" i="123"/>
  <c r="J30" i="123"/>
  <c r="L26" i="123"/>
  <c r="L25" i="122"/>
  <c r="J25" i="122"/>
  <c r="J37" i="122"/>
  <c r="L37" i="122"/>
  <c r="L41" i="122"/>
  <c r="J41" i="122"/>
  <c r="J26" i="122"/>
  <c r="L26" i="122"/>
  <c r="J24" i="122"/>
  <c r="L24" i="122"/>
  <c r="L23" i="122"/>
  <c r="J23" i="122"/>
  <c r="L33" i="122"/>
  <c r="J33" i="122"/>
  <c r="L31" i="122"/>
  <c r="J31" i="122"/>
  <c r="I42" i="122"/>
  <c r="L19" i="122"/>
  <c r="J19" i="122"/>
  <c r="L39" i="122"/>
  <c r="J39" i="122"/>
  <c r="L32" i="122"/>
  <c r="J32" i="122"/>
  <c r="L40" i="122"/>
  <c r="J40" i="122"/>
  <c r="L35" i="122"/>
  <c r="J35" i="122"/>
  <c r="L20" i="122"/>
  <c r="J20" i="122"/>
  <c r="J34" i="122"/>
  <c r="L34" i="122"/>
  <c r="L22" i="122"/>
  <c r="J22" i="122"/>
  <c r="L28" i="122"/>
  <c r="J28" i="122"/>
  <c r="L30" i="122"/>
  <c r="J30" i="122"/>
  <c r="L36" i="122"/>
  <c r="J36" i="122"/>
  <c r="J21" i="122"/>
  <c r="L21" i="122"/>
  <c r="L38" i="122"/>
  <c r="J38" i="122"/>
  <c r="L27" i="122"/>
  <c r="J27" i="122"/>
  <c r="J29" i="122"/>
  <c r="L29" i="122"/>
  <c r="J41" i="123" l="1"/>
  <c r="J42" i="122"/>
  <c r="L20" i="121" l="1"/>
  <c r="J20" i="121"/>
  <c r="L19" i="121"/>
  <c r="J19" i="121"/>
  <c r="L18" i="121"/>
  <c r="J18" i="121"/>
  <c r="L17" i="121"/>
  <c r="J17" i="121"/>
  <c r="L14" i="121"/>
  <c r="J14" i="121"/>
  <c r="L13" i="121"/>
  <c r="J13" i="121"/>
  <c r="L12" i="121"/>
  <c r="J12" i="121"/>
  <c r="L11" i="121"/>
  <c r="J11" i="121"/>
  <c r="L10" i="121"/>
  <c r="J10" i="121"/>
  <c r="L9" i="121"/>
  <c r="J9" i="121"/>
  <c r="L8" i="121"/>
  <c r="J8" i="121"/>
  <c r="L7" i="121"/>
  <c r="J7" i="121"/>
  <c r="L6" i="121"/>
  <c r="J6" i="121"/>
  <c r="K6" i="121" l="1"/>
  <c r="K21" i="121" s="1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I39" i="121" l="1"/>
  <c r="I31" i="121"/>
  <c r="I23" i="121"/>
  <c r="I40" i="121"/>
  <c r="I24" i="121"/>
  <c r="I37" i="121"/>
  <c r="I26" i="121"/>
  <c r="I36" i="121"/>
  <c r="I28" i="121"/>
  <c r="I29" i="121"/>
  <c r="I41" i="121"/>
  <c r="I33" i="121"/>
  <c r="I25" i="121"/>
  <c r="I32" i="121"/>
  <c r="I42" i="121"/>
  <c r="I38" i="121"/>
  <c r="I30" i="121"/>
  <c r="I22" i="121"/>
  <c r="I34" i="121"/>
  <c r="I21" i="121"/>
  <c r="I43" i="121"/>
  <c r="I35" i="121"/>
  <c r="I27" i="121"/>
  <c r="H1539" i="2"/>
  <c r="H1485" i="2"/>
  <c r="H1525" i="2"/>
  <c r="H1512" i="2"/>
  <c r="H1497" i="2"/>
  <c r="L14" i="117"/>
  <c r="J14" i="117"/>
  <c r="L15" i="117"/>
  <c r="J15" i="117"/>
  <c r="L16" i="117"/>
  <c r="J16" i="117"/>
  <c r="L17" i="117"/>
  <c r="J17" i="117"/>
  <c r="L18" i="117"/>
  <c r="J18" i="117"/>
  <c r="L19" i="117"/>
  <c r="J19" i="117"/>
  <c r="L26" i="121" l="1"/>
  <c r="J26" i="121"/>
  <c r="L25" i="121"/>
  <c r="J25" i="121"/>
  <c r="L38" i="121"/>
  <c r="J38" i="121"/>
  <c r="L27" i="121"/>
  <c r="J27" i="121"/>
  <c r="L35" i="121"/>
  <c r="J35" i="121"/>
  <c r="L40" i="121"/>
  <c r="J40" i="121"/>
  <c r="L31" i="121"/>
  <c r="J31" i="121"/>
  <c r="J36" i="121"/>
  <c r="L36" i="121"/>
  <c r="J42" i="121"/>
  <c r="L42" i="121"/>
  <c r="L32" i="121"/>
  <c r="J32" i="121"/>
  <c r="J37" i="121"/>
  <c r="L37" i="121"/>
  <c r="L43" i="121"/>
  <c r="J43" i="121"/>
  <c r="L24" i="121"/>
  <c r="J24" i="121"/>
  <c r="I44" i="121"/>
  <c r="J21" i="121"/>
  <c r="L21" i="121"/>
  <c r="L33" i="121"/>
  <c r="J33" i="121"/>
  <c r="J34" i="121"/>
  <c r="L34" i="121"/>
  <c r="L41" i="121"/>
  <c r="J41" i="121"/>
  <c r="L23" i="121"/>
  <c r="J23" i="121"/>
  <c r="L22" i="121"/>
  <c r="J22" i="121"/>
  <c r="J29" i="121"/>
  <c r="L29" i="121"/>
  <c r="L30" i="121"/>
  <c r="J30" i="121"/>
  <c r="J28" i="121"/>
  <c r="L28" i="121"/>
  <c r="J39" i="121"/>
  <c r="L39" i="121"/>
  <c r="L12" i="116"/>
  <c r="J12" i="116"/>
  <c r="L13" i="116"/>
  <c r="J13" i="116"/>
  <c r="J44" i="121" l="1"/>
  <c r="L17" i="119"/>
  <c r="J17" i="119"/>
  <c r="L16" i="119"/>
  <c r="J16" i="119"/>
  <c r="L20" i="120"/>
  <c r="J20" i="120"/>
  <c r="L19" i="120"/>
  <c r="J19" i="120"/>
  <c r="L18" i="120"/>
  <c r="J18" i="120"/>
  <c r="L17" i="120"/>
  <c r="J17" i="120"/>
  <c r="L16" i="120"/>
  <c r="J16" i="120"/>
  <c r="L15" i="120"/>
  <c r="J15" i="120"/>
  <c r="L14" i="120"/>
  <c r="J14" i="120"/>
  <c r="L13" i="120"/>
  <c r="J13" i="120"/>
  <c r="L12" i="120"/>
  <c r="J12" i="120"/>
  <c r="L11" i="120"/>
  <c r="J11" i="120"/>
  <c r="L10" i="120"/>
  <c r="J10" i="120"/>
  <c r="L9" i="120"/>
  <c r="J9" i="120"/>
  <c r="L8" i="120"/>
  <c r="J8" i="120"/>
  <c r="L7" i="120"/>
  <c r="J7" i="120"/>
  <c r="L6" i="120"/>
  <c r="J6" i="120"/>
  <c r="L20" i="117"/>
  <c r="J20" i="117"/>
  <c r="L19" i="119"/>
  <c r="J19" i="119"/>
  <c r="L18" i="119"/>
  <c r="J18" i="119"/>
  <c r="L15" i="119"/>
  <c r="J15" i="119"/>
  <c r="L14" i="119"/>
  <c r="J14" i="119"/>
  <c r="L13" i="119"/>
  <c r="J13" i="119"/>
  <c r="L12" i="119"/>
  <c r="J12" i="119"/>
  <c r="L11" i="119"/>
  <c r="J11" i="119"/>
  <c r="L10" i="119"/>
  <c r="J10" i="119"/>
  <c r="L9" i="119"/>
  <c r="J9" i="119"/>
  <c r="L8" i="119"/>
  <c r="J8" i="119"/>
  <c r="L7" i="119"/>
  <c r="J7" i="119"/>
  <c r="L6" i="119"/>
  <c r="J6" i="119"/>
  <c r="L18" i="118"/>
  <c r="J18" i="118"/>
  <c r="L17" i="118"/>
  <c r="J17" i="118"/>
  <c r="L16" i="118"/>
  <c r="J16" i="118"/>
  <c r="L15" i="118"/>
  <c r="J15" i="118"/>
  <c r="L14" i="118"/>
  <c r="J14" i="118"/>
  <c r="L13" i="118"/>
  <c r="J13" i="118"/>
  <c r="L12" i="118"/>
  <c r="J12" i="118"/>
  <c r="L11" i="118"/>
  <c r="J11" i="118"/>
  <c r="L10" i="118"/>
  <c r="J10" i="118"/>
  <c r="L9" i="118"/>
  <c r="J9" i="118"/>
  <c r="L8" i="118"/>
  <c r="J8" i="118"/>
  <c r="L7" i="118"/>
  <c r="J7" i="118"/>
  <c r="L6" i="118"/>
  <c r="J6" i="118"/>
  <c r="L13" i="117"/>
  <c r="J13" i="117"/>
  <c r="L12" i="117"/>
  <c r="J12" i="117"/>
  <c r="L11" i="117"/>
  <c r="J11" i="117"/>
  <c r="L10" i="117"/>
  <c r="J10" i="117"/>
  <c r="L9" i="117"/>
  <c r="J9" i="117"/>
  <c r="L8" i="117"/>
  <c r="J8" i="117"/>
  <c r="L7" i="117"/>
  <c r="J7" i="117"/>
  <c r="L6" i="117"/>
  <c r="J6" i="117"/>
  <c r="L17" i="116"/>
  <c r="J17" i="116"/>
  <c r="L16" i="116"/>
  <c r="J16" i="116"/>
  <c r="L15" i="116"/>
  <c r="J15" i="116"/>
  <c r="L14" i="116"/>
  <c r="J14" i="116"/>
  <c r="L11" i="116"/>
  <c r="J11" i="116"/>
  <c r="L10" i="116"/>
  <c r="J10" i="116"/>
  <c r="L9" i="116"/>
  <c r="J9" i="116"/>
  <c r="L8" i="116"/>
  <c r="J8" i="116"/>
  <c r="L7" i="116"/>
  <c r="J7" i="116"/>
  <c r="L6" i="116"/>
  <c r="J6" i="116"/>
  <c r="K6" i="120" l="1"/>
  <c r="K21" i="120" s="1"/>
  <c r="I33" i="120" s="1"/>
  <c r="K6" i="119"/>
  <c r="K20" i="119" s="1"/>
  <c r="K6" i="118"/>
  <c r="K19" i="118" s="1"/>
  <c r="K6" i="117"/>
  <c r="K21" i="117" s="1"/>
  <c r="K6" i="116"/>
  <c r="K18" i="116" s="1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H1458" i="2" l="1"/>
  <c r="H1442" i="2"/>
  <c r="H1470" i="2"/>
  <c r="I21" i="120"/>
  <c r="L21" i="120" s="1"/>
  <c r="I35" i="120"/>
  <c r="L35" i="120" s="1"/>
  <c r="I24" i="120"/>
  <c r="J24" i="120" s="1"/>
  <c r="I29" i="120"/>
  <c r="L29" i="120" s="1"/>
  <c r="I31" i="120"/>
  <c r="L31" i="120" s="1"/>
  <c r="I27" i="120"/>
  <c r="J27" i="120" s="1"/>
  <c r="I32" i="120"/>
  <c r="L32" i="120" s="1"/>
  <c r="I39" i="120"/>
  <c r="J39" i="120" s="1"/>
  <c r="I26" i="120"/>
  <c r="L26" i="120" s="1"/>
  <c r="I43" i="120"/>
  <c r="J43" i="120" s="1"/>
  <c r="I34" i="120"/>
  <c r="L34" i="120" s="1"/>
  <c r="I42" i="120"/>
  <c r="J42" i="120" s="1"/>
  <c r="I28" i="120"/>
  <c r="J28" i="120" s="1"/>
  <c r="I40" i="120"/>
  <c r="L40" i="120" s="1"/>
  <c r="I23" i="120"/>
  <c r="I37" i="120"/>
  <c r="L37" i="120" s="1"/>
  <c r="I38" i="120"/>
  <c r="L38" i="120" s="1"/>
  <c r="I41" i="120"/>
  <c r="J41" i="120" s="1"/>
  <c r="I22" i="120"/>
  <c r="L22" i="120" s="1"/>
  <c r="I30" i="120"/>
  <c r="J30" i="120" s="1"/>
  <c r="I36" i="120"/>
  <c r="J36" i="120" s="1"/>
  <c r="I25" i="120"/>
  <c r="L25" i="120" s="1"/>
  <c r="L43" i="120"/>
  <c r="J33" i="120"/>
  <c r="L33" i="120"/>
  <c r="L24" i="120"/>
  <c r="I38" i="119"/>
  <c r="I30" i="119"/>
  <c r="I22" i="119"/>
  <c r="I26" i="119"/>
  <c r="I35" i="119"/>
  <c r="I27" i="119"/>
  <c r="I42" i="119"/>
  <c r="I33" i="119"/>
  <c r="I40" i="119"/>
  <c r="I32" i="119"/>
  <c r="I24" i="119"/>
  <c r="I34" i="119"/>
  <c r="I37" i="119"/>
  <c r="I29" i="119"/>
  <c r="I21" i="119"/>
  <c r="I20" i="119"/>
  <c r="I39" i="119"/>
  <c r="I31" i="119"/>
  <c r="I23" i="119"/>
  <c r="I41" i="119"/>
  <c r="I36" i="119"/>
  <c r="I28" i="119"/>
  <c r="I25" i="119"/>
  <c r="I37" i="118"/>
  <c r="I29" i="118"/>
  <c r="I21" i="118"/>
  <c r="I34" i="118"/>
  <c r="I26" i="118"/>
  <c r="I39" i="118"/>
  <c r="I31" i="118"/>
  <c r="I23" i="118"/>
  <c r="I35" i="118"/>
  <c r="I40" i="118"/>
  <c r="I36" i="118"/>
  <c r="I28" i="118"/>
  <c r="I20" i="118"/>
  <c r="I19" i="118"/>
  <c r="I41" i="118"/>
  <c r="I33" i="118"/>
  <c r="I25" i="118"/>
  <c r="I32" i="118"/>
  <c r="I38" i="118"/>
  <c r="I30" i="118"/>
  <c r="I22" i="118"/>
  <c r="I27" i="118"/>
  <c r="I24" i="118"/>
  <c r="I39" i="117"/>
  <c r="I31" i="117"/>
  <c r="I23" i="117"/>
  <c r="I27" i="117"/>
  <c r="I40" i="117"/>
  <c r="I36" i="117"/>
  <c r="I28" i="117"/>
  <c r="I37" i="117"/>
  <c r="I34" i="117"/>
  <c r="I21" i="117"/>
  <c r="I41" i="117"/>
  <c r="I33" i="117"/>
  <c r="I25" i="117"/>
  <c r="I43" i="117"/>
  <c r="I32" i="117"/>
  <c r="I24" i="117"/>
  <c r="I38" i="117"/>
  <c r="I30" i="117"/>
  <c r="I22" i="117"/>
  <c r="I35" i="117"/>
  <c r="I29" i="117"/>
  <c r="I42" i="117"/>
  <c r="I26" i="117"/>
  <c r="I36" i="116"/>
  <c r="I28" i="116"/>
  <c r="I20" i="116"/>
  <c r="I40" i="116"/>
  <c r="I23" i="116"/>
  <c r="I33" i="116"/>
  <c r="I25" i="116"/>
  <c r="I27" i="116"/>
  <c r="I24" i="116"/>
  <c r="I38" i="116"/>
  <c r="I30" i="116"/>
  <c r="I22" i="116"/>
  <c r="I35" i="116"/>
  <c r="I19" i="116"/>
  <c r="I31" i="116"/>
  <c r="I32" i="116"/>
  <c r="I37" i="116"/>
  <c r="I29" i="116"/>
  <c r="I21" i="116"/>
  <c r="I39" i="116"/>
  <c r="I18" i="116"/>
  <c r="I34" i="116"/>
  <c r="I26" i="116"/>
  <c r="K8" i="113"/>
  <c r="I8" i="113"/>
  <c r="K9" i="113"/>
  <c r="I9" i="113"/>
  <c r="K20" i="115"/>
  <c r="I20" i="115"/>
  <c r="K19" i="115"/>
  <c r="I19" i="115"/>
  <c r="K18" i="115"/>
  <c r="I18" i="115"/>
  <c r="K17" i="115"/>
  <c r="I17" i="115"/>
  <c r="K16" i="115"/>
  <c r="I16" i="115"/>
  <c r="K15" i="115"/>
  <c r="I15" i="115"/>
  <c r="K14" i="115"/>
  <c r="I14" i="115"/>
  <c r="K13" i="115"/>
  <c r="I13" i="115"/>
  <c r="K12" i="115"/>
  <c r="I12" i="115"/>
  <c r="K11" i="115"/>
  <c r="I11" i="115"/>
  <c r="K10" i="115"/>
  <c r="I10" i="115"/>
  <c r="K9" i="115"/>
  <c r="I9" i="115"/>
  <c r="K8" i="115"/>
  <c r="I8" i="115"/>
  <c r="K7" i="115"/>
  <c r="I7" i="115"/>
  <c r="K6" i="115"/>
  <c r="I6" i="115"/>
  <c r="J34" i="120" l="1"/>
  <c r="I44" i="120"/>
  <c r="J29" i="120"/>
  <c r="L39" i="120"/>
  <c r="J38" i="120"/>
  <c r="J31" i="120"/>
  <c r="L36" i="120"/>
  <c r="J35" i="120"/>
  <c r="J22" i="120"/>
  <c r="J40" i="120"/>
  <c r="L27" i="120"/>
  <c r="L41" i="120"/>
  <c r="J26" i="120"/>
  <c r="J21" i="120"/>
  <c r="L28" i="120"/>
  <c r="J37" i="120"/>
  <c r="L42" i="120"/>
  <c r="J25" i="120"/>
  <c r="L23" i="120"/>
  <c r="J23" i="120"/>
  <c r="J32" i="120"/>
  <c r="L30" i="120"/>
  <c r="L39" i="119"/>
  <c r="J39" i="119"/>
  <c r="L40" i="119"/>
  <c r="J40" i="119"/>
  <c r="L38" i="119"/>
  <c r="J38" i="119"/>
  <c r="I43" i="119"/>
  <c r="L20" i="119"/>
  <c r="J20" i="119"/>
  <c r="L33" i="119"/>
  <c r="J33" i="119"/>
  <c r="L21" i="119"/>
  <c r="J21" i="119"/>
  <c r="L29" i="119"/>
  <c r="J29" i="119"/>
  <c r="L36" i="119"/>
  <c r="J36" i="119"/>
  <c r="L37" i="119"/>
  <c r="J37" i="119"/>
  <c r="J35" i="119"/>
  <c r="L35" i="119"/>
  <c r="L42" i="119"/>
  <c r="J42" i="119"/>
  <c r="L28" i="119"/>
  <c r="J28" i="119"/>
  <c r="J27" i="119"/>
  <c r="L27" i="119"/>
  <c r="L41" i="119"/>
  <c r="J41" i="119"/>
  <c r="L34" i="119"/>
  <c r="J34" i="119"/>
  <c r="L26" i="119"/>
  <c r="J26" i="119"/>
  <c r="L25" i="119"/>
  <c r="J25" i="119"/>
  <c r="J23" i="119"/>
  <c r="L23" i="119"/>
  <c r="L24" i="119"/>
  <c r="J24" i="119"/>
  <c r="J22" i="119"/>
  <c r="L22" i="119"/>
  <c r="L31" i="119"/>
  <c r="J31" i="119"/>
  <c r="L32" i="119"/>
  <c r="J32" i="119"/>
  <c r="J30" i="119"/>
  <c r="L30" i="119"/>
  <c r="L39" i="118"/>
  <c r="J39" i="118"/>
  <c r="L33" i="118"/>
  <c r="J33" i="118"/>
  <c r="J24" i="118"/>
  <c r="L24" i="118"/>
  <c r="L22" i="118"/>
  <c r="J22" i="118"/>
  <c r="L20" i="118"/>
  <c r="J20" i="118"/>
  <c r="J26" i="118"/>
  <c r="L26" i="118"/>
  <c r="L41" i="118"/>
  <c r="J41" i="118"/>
  <c r="J34" i="118"/>
  <c r="L34" i="118"/>
  <c r="L23" i="118"/>
  <c r="J23" i="118"/>
  <c r="L27" i="118"/>
  <c r="J27" i="118"/>
  <c r="L28" i="118"/>
  <c r="J28" i="118"/>
  <c r="L38" i="118"/>
  <c r="J38" i="118"/>
  <c r="L36" i="118"/>
  <c r="J36" i="118"/>
  <c r="J21" i="118"/>
  <c r="L21" i="118"/>
  <c r="L31" i="118"/>
  <c r="J31" i="118"/>
  <c r="L30" i="118"/>
  <c r="J30" i="118"/>
  <c r="L32" i="118"/>
  <c r="J32" i="118"/>
  <c r="J40" i="118"/>
  <c r="L40" i="118"/>
  <c r="J29" i="118"/>
  <c r="L29" i="118"/>
  <c r="I42" i="118"/>
  <c r="L19" i="118"/>
  <c r="J19" i="118"/>
  <c r="L25" i="118"/>
  <c r="J25" i="118"/>
  <c r="L35" i="118"/>
  <c r="J35" i="118"/>
  <c r="L37" i="118"/>
  <c r="J37" i="118"/>
  <c r="L37" i="117"/>
  <c r="J37" i="117"/>
  <c r="L38" i="117"/>
  <c r="J38" i="117"/>
  <c r="L32" i="117"/>
  <c r="J32" i="117"/>
  <c r="L29" i="117"/>
  <c r="J29" i="117"/>
  <c r="L25" i="117"/>
  <c r="J25" i="117"/>
  <c r="J40" i="117"/>
  <c r="L40" i="117"/>
  <c r="L26" i="117"/>
  <c r="J26" i="117"/>
  <c r="L42" i="117"/>
  <c r="J42" i="117"/>
  <c r="L43" i="117"/>
  <c r="J43" i="117"/>
  <c r="L35" i="117"/>
  <c r="J35" i="117"/>
  <c r="L33" i="117"/>
  <c r="J33" i="117"/>
  <c r="L27" i="117"/>
  <c r="J27" i="117"/>
  <c r="J24" i="117"/>
  <c r="L24" i="117"/>
  <c r="J28" i="117"/>
  <c r="L28" i="117"/>
  <c r="J36" i="117"/>
  <c r="L36" i="117"/>
  <c r="L22" i="117"/>
  <c r="J22" i="117"/>
  <c r="L41" i="117"/>
  <c r="J41" i="117"/>
  <c r="L23" i="117"/>
  <c r="J23" i="117"/>
  <c r="L30" i="117"/>
  <c r="J30" i="117"/>
  <c r="L21" i="117"/>
  <c r="I44" i="117"/>
  <c r="J21" i="117"/>
  <c r="J31" i="117"/>
  <c r="L31" i="117"/>
  <c r="J34" i="117"/>
  <c r="L34" i="117"/>
  <c r="L39" i="117"/>
  <c r="J39" i="117"/>
  <c r="J32" i="116"/>
  <c r="L32" i="116"/>
  <c r="L34" i="116"/>
  <c r="J34" i="116"/>
  <c r="L19" i="116"/>
  <c r="J19" i="116"/>
  <c r="J33" i="116"/>
  <c r="L33" i="116"/>
  <c r="J25" i="116"/>
  <c r="L25" i="116"/>
  <c r="L22" i="116"/>
  <c r="J22" i="116"/>
  <c r="L40" i="116"/>
  <c r="J40" i="116"/>
  <c r="L31" i="116"/>
  <c r="J31" i="116"/>
  <c r="I41" i="116"/>
  <c r="L18" i="116"/>
  <c r="J18" i="116"/>
  <c r="L39" i="116"/>
  <c r="J39" i="116"/>
  <c r="J21" i="116"/>
  <c r="L21" i="116"/>
  <c r="L30" i="116"/>
  <c r="J30" i="116"/>
  <c r="J20" i="116"/>
  <c r="L20" i="116"/>
  <c r="L26" i="116"/>
  <c r="J26" i="116"/>
  <c r="L35" i="116"/>
  <c r="J35" i="116"/>
  <c r="J29" i="116"/>
  <c r="L29" i="116"/>
  <c r="L38" i="116"/>
  <c r="J38" i="116"/>
  <c r="L28" i="116"/>
  <c r="J28" i="116"/>
  <c r="L27" i="116"/>
  <c r="J27" i="116"/>
  <c r="L23" i="116"/>
  <c r="J23" i="116"/>
  <c r="L37" i="116"/>
  <c r="J37" i="116"/>
  <c r="J24" i="116"/>
  <c r="L24" i="116"/>
  <c r="J36" i="116"/>
  <c r="L36" i="116"/>
  <c r="J6" i="115"/>
  <c r="J21" i="115" s="1"/>
  <c r="K15" i="113"/>
  <c r="I15" i="113"/>
  <c r="K16" i="113"/>
  <c r="I16" i="113"/>
  <c r="K17" i="113"/>
  <c r="I17" i="113"/>
  <c r="K18" i="113"/>
  <c r="I18" i="113"/>
  <c r="K19" i="113"/>
  <c r="I19" i="113"/>
  <c r="J44" i="120" l="1"/>
  <c r="J44" i="117"/>
  <c r="J43" i="119"/>
  <c r="J42" i="118"/>
  <c r="J41" i="116"/>
  <c r="H39" i="115"/>
  <c r="H31" i="115"/>
  <c r="H23" i="115"/>
  <c r="H36" i="115"/>
  <c r="H28" i="115"/>
  <c r="H41" i="115"/>
  <c r="H33" i="115"/>
  <c r="H25" i="115"/>
  <c r="H38" i="115"/>
  <c r="H30" i="115"/>
  <c r="H22" i="115"/>
  <c r="H43" i="115"/>
  <c r="H35" i="115"/>
  <c r="H27" i="115"/>
  <c r="H40" i="115"/>
  <c r="H32" i="115"/>
  <c r="H24" i="115"/>
  <c r="H37" i="115"/>
  <c r="H29" i="115"/>
  <c r="H42" i="115"/>
  <c r="H34" i="115"/>
  <c r="H26" i="115"/>
  <c r="H21" i="115"/>
  <c r="K17" i="114"/>
  <c r="I17" i="114"/>
  <c r="K16" i="114"/>
  <c r="I16" i="114"/>
  <c r="K15" i="114"/>
  <c r="I15" i="114"/>
  <c r="K14" i="114"/>
  <c r="I14" i="114"/>
  <c r="K13" i="114"/>
  <c r="I13" i="114"/>
  <c r="K12" i="114"/>
  <c r="I12" i="114"/>
  <c r="K11" i="114"/>
  <c r="I11" i="114"/>
  <c r="K10" i="114"/>
  <c r="I10" i="114"/>
  <c r="K9" i="114"/>
  <c r="I9" i="114"/>
  <c r="K8" i="114"/>
  <c r="I8" i="114"/>
  <c r="K7" i="114"/>
  <c r="I7" i="114"/>
  <c r="K6" i="114"/>
  <c r="I6" i="114"/>
  <c r="K21" i="113"/>
  <c r="I21" i="113"/>
  <c r="K20" i="113"/>
  <c r="I20" i="113"/>
  <c r="K14" i="113"/>
  <c r="I14" i="113"/>
  <c r="K13" i="113"/>
  <c r="I13" i="113"/>
  <c r="K12" i="113"/>
  <c r="I12" i="113"/>
  <c r="K11" i="113"/>
  <c r="I11" i="113"/>
  <c r="K10" i="113"/>
  <c r="I10" i="113"/>
  <c r="K7" i="113"/>
  <c r="I7" i="113"/>
  <c r="K6" i="113"/>
  <c r="I6" i="113"/>
  <c r="K41" i="115" l="1"/>
  <c r="I41" i="115"/>
  <c r="K30" i="115"/>
  <c r="I30" i="115"/>
  <c r="K32" i="115"/>
  <c r="I32" i="115"/>
  <c r="K25" i="115"/>
  <c r="I25" i="115"/>
  <c r="H44" i="115"/>
  <c r="K21" i="115"/>
  <c r="I21" i="115"/>
  <c r="K40" i="115"/>
  <c r="I40" i="115"/>
  <c r="K33" i="115"/>
  <c r="I33" i="115"/>
  <c r="K26" i="115"/>
  <c r="I26" i="115"/>
  <c r="K27" i="115"/>
  <c r="I27" i="115"/>
  <c r="K34" i="115"/>
  <c r="I34" i="115"/>
  <c r="K35" i="115"/>
  <c r="I35" i="115"/>
  <c r="I28" i="115"/>
  <c r="K28" i="115"/>
  <c r="K42" i="115"/>
  <c r="I42" i="115"/>
  <c r="K43" i="115"/>
  <c r="I43" i="115"/>
  <c r="I36" i="115"/>
  <c r="K36" i="115"/>
  <c r="K29" i="115"/>
  <c r="I29" i="115"/>
  <c r="K22" i="115"/>
  <c r="I22" i="115"/>
  <c r="K23" i="115"/>
  <c r="I23" i="115"/>
  <c r="K37" i="115"/>
  <c r="I37" i="115"/>
  <c r="K31" i="115"/>
  <c r="I31" i="115"/>
  <c r="K24" i="115"/>
  <c r="I24" i="115"/>
  <c r="K38" i="115"/>
  <c r="I38" i="115"/>
  <c r="K39" i="115"/>
  <c r="I39" i="115"/>
  <c r="J6" i="114"/>
  <c r="J18" i="114" s="1"/>
  <c r="H38" i="114" s="1"/>
  <c r="J6" i="113"/>
  <c r="J22" i="113" s="1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I21" i="112"/>
  <c r="I22" i="112"/>
  <c r="I19" i="112"/>
  <c r="K21" i="112"/>
  <c r="K20" i="111"/>
  <c r="I20" i="111"/>
  <c r="H1425" i="2" l="1"/>
  <c r="H1408" i="2"/>
  <c r="I44" i="115"/>
  <c r="H33" i="114"/>
  <c r="K33" i="114" s="1"/>
  <c r="H26" i="114"/>
  <c r="K26" i="114" s="1"/>
  <c r="H19" i="114"/>
  <c r="I19" i="114" s="1"/>
  <c r="H25" i="114"/>
  <c r="I25" i="114" s="1"/>
  <c r="H34" i="114"/>
  <c r="K34" i="114" s="1"/>
  <c r="H27" i="114"/>
  <c r="I27" i="114" s="1"/>
  <c r="H21" i="114"/>
  <c r="I21" i="114" s="1"/>
  <c r="H20" i="114"/>
  <c r="K20" i="114" s="1"/>
  <c r="H28" i="114"/>
  <c r="I28" i="114" s="1"/>
  <c r="H18" i="114"/>
  <c r="H37" i="114"/>
  <c r="K37" i="114" s="1"/>
  <c r="H36" i="114"/>
  <c r="I36" i="114" s="1"/>
  <c r="H23" i="114"/>
  <c r="K23" i="114" s="1"/>
  <c r="H24" i="114"/>
  <c r="K24" i="114" s="1"/>
  <c r="H22" i="114"/>
  <c r="I22" i="114" s="1"/>
  <c r="H35" i="114"/>
  <c r="I35" i="114" s="1"/>
  <c r="H29" i="114"/>
  <c r="K29" i="114" s="1"/>
  <c r="H31" i="114"/>
  <c r="K31" i="114" s="1"/>
  <c r="H32" i="114"/>
  <c r="K32" i="114" s="1"/>
  <c r="H30" i="114"/>
  <c r="K30" i="114" s="1"/>
  <c r="H39" i="114"/>
  <c r="K39" i="114" s="1"/>
  <c r="H40" i="114"/>
  <c r="K40" i="114" s="1"/>
  <c r="K38" i="114"/>
  <c r="I38" i="114"/>
  <c r="H42" i="113"/>
  <c r="H34" i="113"/>
  <c r="H26" i="113"/>
  <c r="H23" i="113"/>
  <c r="H28" i="113"/>
  <c r="H41" i="113"/>
  <c r="H33" i="113"/>
  <c r="H25" i="113"/>
  <c r="H38" i="113"/>
  <c r="H30" i="113"/>
  <c r="H43" i="113"/>
  <c r="H35" i="113"/>
  <c r="H27" i="113"/>
  <c r="H22" i="113"/>
  <c r="H40" i="113"/>
  <c r="H32" i="113"/>
  <c r="H24" i="113"/>
  <c r="H37" i="113"/>
  <c r="H29" i="113"/>
  <c r="H39" i="113"/>
  <c r="H31" i="113"/>
  <c r="H44" i="113"/>
  <c r="H36" i="113"/>
  <c r="O46" i="111"/>
  <c r="I33" i="114" l="1"/>
  <c r="K19" i="114"/>
  <c r="I30" i="114"/>
  <c r="K36" i="114"/>
  <c r="I34" i="114"/>
  <c r="K25" i="114"/>
  <c r="I40" i="114"/>
  <c r="K27" i="114"/>
  <c r="I31" i="114"/>
  <c r="I26" i="114"/>
  <c r="K28" i="114"/>
  <c r="I29" i="114"/>
  <c r="K22" i="114"/>
  <c r="I20" i="114"/>
  <c r="I39" i="114"/>
  <c r="I24" i="114"/>
  <c r="K21" i="114"/>
  <c r="H41" i="114"/>
  <c r="I23" i="114"/>
  <c r="I18" i="114"/>
  <c r="K18" i="114"/>
  <c r="K35" i="114"/>
  <c r="I37" i="114"/>
  <c r="I32" i="114"/>
  <c r="I33" i="113"/>
  <c r="K33" i="113"/>
  <c r="K28" i="113"/>
  <c r="I28" i="113"/>
  <c r="K37" i="113"/>
  <c r="I37" i="113"/>
  <c r="I30" i="113"/>
  <c r="K30" i="113"/>
  <c r="K34" i="113"/>
  <c r="I34" i="113"/>
  <c r="K24" i="113"/>
  <c r="I24" i="113"/>
  <c r="K38" i="113"/>
  <c r="I38" i="113"/>
  <c r="K42" i="113"/>
  <c r="I42" i="113"/>
  <c r="K32" i="113"/>
  <c r="I32" i="113"/>
  <c r="I25" i="113"/>
  <c r="K25" i="113"/>
  <c r="K36" i="113"/>
  <c r="I36" i="113"/>
  <c r="K40" i="113"/>
  <c r="I40" i="113"/>
  <c r="K44" i="113"/>
  <c r="I44" i="113"/>
  <c r="I22" i="113"/>
  <c r="H45" i="113"/>
  <c r="K22" i="113"/>
  <c r="I41" i="113"/>
  <c r="K41" i="113"/>
  <c r="I31" i="113"/>
  <c r="K31" i="113"/>
  <c r="K27" i="113"/>
  <c r="I27" i="113"/>
  <c r="I39" i="113"/>
  <c r="K39" i="113"/>
  <c r="K35" i="113"/>
  <c r="I35" i="113"/>
  <c r="I23" i="113"/>
  <c r="K23" i="113"/>
  <c r="K29" i="113"/>
  <c r="I29" i="113"/>
  <c r="K43" i="113"/>
  <c r="I43" i="113"/>
  <c r="K26" i="113"/>
  <c r="I26" i="113"/>
  <c r="K15" i="111"/>
  <c r="I15" i="111"/>
  <c r="K19" i="112"/>
  <c r="K18" i="112"/>
  <c r="I18" i="112"/>
  <c r="K19" i="111"/>
  <c r="I19" i="111"/>
  <c r="K16" i="111"/>
  <c r="I16" i="111"/>
  <c r="K22" i="112"/>
  <c r="K20" i="112"/>
  <c r="I20" i="112"/>
  <c r="K17" i="112"/>
  <c r="I17" i="112"/>
  <c r="K16" i="112"/>
  <c r="I16" i="112"/>
  <c r="K15" i="112"/>
  <c r="I15" i="112"/>
  <c r="K14" i="112"/>
  <c r="I14" i="112"/>
  <c r="K13" i="112"/>
  <c r="I13" i="112"/>
  <c r="K12" i="112"/>
  <c r="I12" i="112"/>
  <c r="K11" i="112"/>
  <c r="I11" i="112"/>
  <c r="K10" i="112"/>
  <c r="I10" i="112"/>
  <c r="K9" i="112"/>
  <c r="I9" i="112"/>
  <c r="K8" i="112"/>
  <c r="I8" i="112"/>
  <c r="K7" i="112"/>
  <c r="I7" i="112"/>
  <c r="K6" i="112"/>
  <c r="I6" i="112"/>
  <c r="I41" i="114" l="1"/>
  <c r="I45" i="113"/>
  <c r="J6" i="112"/>
  <c r="J23" i="112" s="1"/>
  <c r="H35" i="112" l="1"/>
  <c r="K35" i="112" s="1"/>
  <c r="H45" i="112"/>
  <c r="H28" i="112"/>
  <c r="K28" i="112" s="1"/>
  <c r="H44" i="112"/>
  <c r="K44" i="112" s="1"/>
  <c r="H42" i="112"/>
  <c r="K42" i="112" s="1"/>
  <c r="H43" i="112"/>
  <c r="K43" i="112" s="1"/>
  <c r="H29" i="112"/>
  <c r="K29" i="112" s="1"/>
  <c r="H37" i="112"/>
  <c r="K37" i="112" s="1"/>
  <c r="H25" i="112"/>
  <c r="K25" i="112" s="1"/>
  <c r="H23" i="112"/>
  <c r="K23" i="112" s="1"/>
  <c r="H33" i="112"/>
  <c r="I33" i="112" s="1"/>
  <c r="H36" i="112"/>
  <c r="I36" i="112" s="1"/>
  <c r="H31" i="112"/>
  <c r="K31" i="112" s="1"/>
  <c r="H24" i="112"/>
  <c r="H39" i="112"/>
  <c r="K39" i="112" s="1"/>
  <c r="H30" i="112"/>
  <c r="K30" i="112" s="1"/>
  <c r="H32" i="112"/>
  <c r="I32" i="112" s="1"/>
  <c r="H41" i="112"/>
  <c r="K41" i="112" s="1"/>
  <c r="H40" i="112"/>
  <c r="I40" i="112" s="1"/>
  <c r="H26" i="112"/>
  <c r="K26" i="112" s="1"/>
  <c r="H38" i="112"/>
  <c r="K38" i="112" s="1"/>
  <c r="H27" i="112"/>
  <c r="I27" i="112" s="1"/>
  <c r="H34" i="112"/>
  <c r="K34" i="112" s="1"/>
  <c r="I35" i="112" l="1"/>
  <c r="K45" i="112"/>
  <c r="I45" i="112"/>
  <c r="I44" i="112"/>
  <c r="I39" i="112"/>
  <c r="I43" i="112"/>
  <c r="I42" i="112"/>
  <c r="I29" i="112"/>
  <c r="I28" i="112"/>
  <c r="K27" i="112"/>
  <c r="K36" i="112"/>
  <c r="I23" i="112"/>
  <c r="K32" i="112"/>
  <c r="K33" i="112"/>
  <c r="I41" i="112"/>
  <c r="H46" i="112"/>
  <c r="I25" i="112"/>
  <c r="I37" i="112"/>
  <c r="I34" i="112"/>
  <c r="I30" i="112"/>
  <c r="I38" i="112"/>
  <c r="K24" i="112"/>
  <c r="I24" i="112"/>
  <c r="I26" i="112"/>
  <c r="K40" i="112"/>
  <c r="I31" i="112"/>
  <c r="I46" i="112" l="1"/>
  <c r="K22" i="111" l="1"/>
  <c r="I22" i="111"/>
  <c r="K21" i="111"/>
  <c r="I21" i="111"/>
  <c r="K18" i="111"/>
  <c r="I18" i="111"/>
  <c r="K17" i="111"/>
  <c r="I17" i="111"/>
  <c r="K14" i="111"/>
  <c r="I14" i="111"/>
  <c r="K13" i="111"/>
  <c r="I13" i="111"/>
  <c r="K12" i="111"/>
  <c r="I12" i="111"/>
  <c r="K11" i="111"/>
  <c r="I11" i="111"/>
  <c r="K10" i="111"/>
  <c r="I10" i="111"/>
  <c r="K9" i="111"/>
  <c r="I9" i="111"/>
  <c r="K8" i="111"/>
  <c r="I8" i="111"/>
  <c r="K7" i="111"/>
  <c r="I7" i="111"/>
  <c r="K6" i="111"/>
  <c r="I6" i="111"/>
  <c r="J6" i="111" l="1"/>
  <c r="J23" i="111" s="1"/>
  <c r="H23" i="111" s="1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H1394" i="2" l="1"/>
  <c r="H1368" i="2"/>
  <c r="H43" i="111"/>
  <c r="H35" i="111"/>
  <c r="H27" i="111"/>
  <c r="H40" i="111"/>
  <c r="H32" i="111"/>
  <c r="H24" i="111"/>
  <c r="H45" i="111"/>
  <c r="H37" i="111"/>
  <c r="H29" i="111"/>
  <c r="H42" i="111"/>
  <c r="H34" i="111"/>
  <c r="H26" i="111"/>
  <c r="H39" i="111"/>
  <c r="H31" i="111"/>
  <c r="H44" i="111"/>
  <c r="H36" i="111"/>
  <c r="H41" i="111"/>
  <c r="H33" i="111"/>
  <c r="H38" i="111"/>
  <c r="H28" i="111"/>
  <c r="H25" i="111"/>
  <c r="H30" i="111"/>
  <c r="H1380" i="2"/>
  <c r="K19" i="110"/>
  <c r="I19" i="110"/>
  <c r="K18" i="110"/>
  <c r="I18" i="110"/>
  <c r="K17" i="110"/>
  <c r="I17" i="110"/>
  <c r="K16" i="110"/>
  <c r="I16" i="110"/>
  <c r="K15" i="110"/>
  <c r="I15" i="110"/>
  <c r="K14" i="110"/>
  <c r="I14" i="110"/>
  <c r="K13" i="110"/>
  <c r="I13" i="110"/>
  <c r="K12" i="110"/>
  <c r="I12" i="110"/>
  <c r="K11" i="110"/>
  <c r="I11" i="110"/>
  <c r="K10" i="110"/>
  <c r="I10" i="110"/>
  <c r="K9" i="110"/>
  <c r="I9" i="110"/>
  <c r="K8" i="110"/>
  <c r="I8" i="110"/>
  <c r="K7" i="110"/>
  <c r="I7" i="110"/>
  <c r="K6" i="110"/>
  <c r="I6" i="110"/>
  <c r="K19" i="109"/>
  <c r="I19" i="109"/>
  <c r="K18" i="109"/>
  <c r="I18" i="109"/>
  <c r="K17" i="109"/>
  <c r="I17" i="109"/>
  <c r="K16" i="109"/>
  <c r="I16" i="109"/>
  <c r="K15" i="109"/>
  <c r="I15" i="109"/>
  <c r="K14" i="109"/>
  <c r="I14" i="109"/>
  <c r="K13" i="109"/>
  <c r="I13" i="109"/>
  <c r="K12" i="109"/>
  <c r="I12" i="109"/>
  <c r="K11" i="109"/>
  <c r="I11" i="109"/>
  <c r="K10" i="109"/>
  <c r="I10" i="109"/>
  <c r="K9" i="109"/>
  <c r="I9" i="109"/>
  <c r="K8" i="109"/>
  <c r="I8" i="109"/>
  <c r="K7" i="109"/>
  <c r="I7" i="109"/>
  <c r="K6" i="109"/>
  <c r="I6" i="109"/>
  <c r="K17" i="108"/>
  <c r="I17" i="108"/>
  <c r="K16" i="108"/>
  <c r="I16" i="108"/>
  <c r="K15" i="108"/>
  <c r="I15" i="108"/>
  <c r="K14" i="108"/>
  <c r="I14" i="108"/>
  <c r="K13" i="108"/>
  <c r="I13" i="108"/>
  <c r="K12" i="108"/>
  <c r="I12" i="108"/>
  <c r="K11" i="108"/>
  <c r="I11" i="108"/>
  <c r="K10" i="108"/>
  <c r="I10" i="108"/>
  <c r="K9" i="108"/>
  <c r="I9" i="108"/>
  <c r="K8" i="108"/>
  <c r="I8" i="108"/>
  <c r="K7" i="108"/>
  <c r="I7" i="108"/>
  <c r="K6" i="108"/>
  <c r="I6" i="108"/>
  <c r="K37" i="111" l="1"/>
  <c r="I37" i="111"/>
  <c r="K31" i="111"/>
  <c r="I31" i="111"/>
  <c r="I28" i="111"/>
  <c r="K28" i="111"/>
  <c r="I24" i="111"/>
  <c r="K24" i="111"/>
  <c r="K38" i="111"/>
  <c r="I38" i="111"/>
  <c r="I32" i="111"/>
  <c r="K32" i="111"/>
  <c r="K33" i="111"/>
  <c r="I33" i="111"/>
  <c r="K26" i="111"/>
  <c r="I26" i="111"/>
  <c r="I40" i="111"/>
  <c r="K40" i="111"/>
  <c r="K41" i="111"/>
  <c r="I41" i="111"/>
  <c r="K34" i="111"/>
  <c r="I34" i="111"/>
  <c r="K27" i="111"/>
  <c r="I27" i="111"/>
  <c r="K44" i="111"/>
  <c r="I44" i="111"/>
  <c r="K25" i="111"/>
  <c r="I25" i="111"/>
  <c r="K45" i="111"/>
  <c r="I45" i="111"/>
  <c r="K39" i="111"/>
  <c r="I39" i="111"/>
  <c r="H46" i="111"/>
  <c r="K23" i="111"/>
  <c r="I23" i="111"/>
  <c r="K42" i="111"/>
  <c r="I42" i="111"/>
  <c r="K35" i="111"/>
  <c r="I35" i="111"/>
  <c r="K30" i="111"/>
  <c r="I30" i="111"/>
  <c r="K36" i="111"/>
  <c r="I36" i="111"/>
  <c r="K29" i="111"/>
  <c r="I29" i="111"/>
  <c r="I43" i="111"/>
  <c r="K43" i="111"/>
  <c r="J6" i="108"/>
  <c r="J18" i="108" s="1"/>
  <c r="H34" i="108" s="1"/>
  <c r="J6" i="110"/>
  <c r="J20" i="110" s="1"/>
  <c r="J6" i="109"/>
  <c r="J20" i="109" s="1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K12" i="103"/>
  <c r="I12" i="103"/>
  <c r="I46" i="111" l="1"/>
  <c r="H35" i="108"/>
  <c r="K35" i="108" s="1"/>
  <c r="H28" i="108"/>
  <c r="K28" i="108" s="1"/>
  <c r="H42" i="108"/>
  <c r="K42" i="108" s="1"/>
  <c r="H22" i="108"/>
  <c r="I22" i="108" s="1"/>
  <c r="H36" i="108"/>
  <c r="K36" i="108" s="1"/>
  <c r="H21" i="108"/>
  <c r="K21" i="108" s="1"/>
  <c r="H18" i="108"/>
  <c r="K18" i="108" s="1"/>
  <c r="H38" i="108"/>
  <c r="I38" i="108" s="1"/>
  <c r="H37" i="108"/>
  <c r="I37" i="108" s="1"/>
  <c r="H25" i="108"/>
  <c r="K25" i="108" s="1"/>
  <c r="H31" i="108"/>
  <c r="K31" i="108" s="1"/>
  <c r="H24" i="108"/>
  <c r="I24" i="108" s="1"/>
  <c r="H33" i="108"/>
  <c r="K33" i="108" s="1"/>
  <c r="H39" i="108"/>
  <c r="K39" i="108" s="1"/>
  <c r="H32" i="108"/>
  <c r="K32" i="108" s="1"/>
  <c r="H30" i="108"/>
  <c r="K30" i="108" s="1"/>
  <c r="H29" i="108"/>
  <c r="I29" i="108" s="1"/>
  <c r="H23" i="108"/>
  <c r="K23" i="108" s="1"/>
  <c r="H19" i="108"/>
  <c r="I19" i="108" s="1"/>
  <c r="H41" i="108"/>
  <c r="I41" i="108" s="1"/>
  <c r="H26" i="108"/>
  <c r="I26" i="108" s="1"/>
  <c r="H40" i="108"/>
  <c r="I40" i="108" s="1"/>
  <c r="H27" i="108"/>
  <c r="I27" i="108" s="1"/>
  <c r="H20" i="108"/>
  <c r="K20" i="108" s="1"/>
  <c r="H40" i="110"/>
  <c r="H32" i="110"/>
  <c r="H24" i="110"/>
  <c r="H37" i="110"/>
  <c r="H29" i="110"/>
  <c r="H21" i="110"/>
  <c r="H42" i="110"/>
  <c r="H34" i="110"/>
  <c r="H26" i="110"/>
  <c r="H39" i="110"/>
  <c r="H31" i="110"/>
  <c r="H23" i="110"/>
  <c r="H44" i="110"/>
  <c r="H36" i="110"/>
  <c r="H28" i="110"/>
  <c r="H41" i="110"/>
  <c r="H33" i="110"/>
  <c r="H25" i="110"/>
  <c r="H20" i="110"/>
  <c r="H38" i="110"/>
  <c r="H30" i="110"/>
  <c r="H22" i="110"/>
  <c r="H43" i="110"/>
  <c r="H35" i="110"/>
  <c r="H27" i="110"/>
  <c r="H40" i="109"/>
  <c r="H32" i="109"/>
  <c r="H24" i="109"/>
  <c r="H37" i="109"/>
  <c r="H29" i="109"/>
  <c r="H21" i="109"/>
  <c r="H42" i="109"/>
  <c r="H34" i="109"/>
  <c r="H26" i="109"/>
  <c r="H39" i="109"/>
  <c r="H31" i="109"/>
  <c r="H23" i="109"/>
  <c r="H44" i="109"/>
  <c r="H36" i="109"/>
  <c r="H28" i="109"/>
  <c r="H41" i="109"/>
  <c r="H33" i="109"/>
  <c r="H25" i="109"/>
  <c r="H20" i="109"/>
  <c r="H38" i="109"/>
  <c r="H30" i="109"/>
  <c r="H22" i="109"/>
  <c r="H43" i="109"/>
  <c r="H35" i="109"/>
  <c r="H27" i="109"/>
  <c r="K19" i="108"/>
  <c r="K34" i="108"/>
  <c r="I34" i="108"/>
  <c r="H1320" i="2"/>
  <c r="H1336" i="2"/>
  <c r="H1354" i="2"/>
  <c r="H1293" i="2"/>
  <c r="H1307" i="2"/>
  <c r="K16" i="103"/>
  <c r="I16" i="103"/>
  <c r="K17" i="103"/>
  <c r="I17" i="103"/>
  <c r="K15" i="103"/>
  <c r="I15" i="103"/>
  <c r="K14" i="103"/>
  <c r="I14" i="103"/>
  <c r="K13" i="103"/>
  <c r="I13" i="103"/>
  <c r="K26" i="108" l="1"/>
  <c r="K41" i="108"/>
  <c r="K22" i="108"/>
  <c r="K24" i="108"/>
  <c r="I36" i="108"/>
  <c r="I21" i="108"/>
  <c r="I33" i="108"/>
  <c r="K38" i="108"/>
  <c r="K40" i="108"/>
  <c r="K27" i="108"/>
  <c r="I32" i="108"/>
  <c r="I31" i="108"/>
  <c r="I42" i="108"/>
  <c r="K29" i="108"/>
  <c r="I28" i="108"/>
  <c r="I35" i="108"/>
  <c r="I39" i="108"/>
  <c r="K37" i="108"/>
  <c r="I18" i="108"/>
  <c r="I23" i="108"/>
  <c r="I30" i="108"/>
  <c r="I20" i="108"/>
  <c r="I25" i="108"/>
  <c r="H43" i="108"/>
  <c r="K35" i="110"/>
  <c r="I35" i="110"/>
  <c r="K41" i="110"/>
  <c r="I41" i="110"/>
  <c r="K34" i="110"/>
  <c r="I34" i="110"/>
  <c r="K43" i="110"/>
  <c r="I43" i="110"/>
  <c r="K28" i="110"/>
  <c r="I28" i="110"/>
  <c r="K42" i="110"/>
  <c r="I42" i="110"/>
  <c r="K22" i="110"/>
  <c r="I22" i="110"/>
  <c r="K36" i="110"/>
  <c r="I36" i="110"/>
  <c r="I21" i="110"/>
  <c r="K21" i="110"/>
  <c r="K30" i="110"/>
  <c r="I30" i="110"/>
  <c r="K44" i="110"/>
  <c r="I44" i="110"/>
  <c r="I29" i="110"/>
  <c r="K29" i="110"/>
  <c r="K38" i="110"/>
  <c r="I38" i="110"/>
  <c r="K23" i="110"/>
  <c r="I23" i="110"/>
  <c r="I37" i="110"/>
  <c r="K37" i="110"/>
  <c r="H45" i="110"/>
  <c r="K20" i="110"/>
  <c r="I20" i="110"/>
  <c r="K31" i="110"/>
  <c r="I31" i="110"/>
  <c r="K24" i="110"/>
  <c r="I24" i="110"/>
  <c r="K25" i="110"/>
  <c r="I25" i="110"/>
  <c r="K39" i="110"/>
  <c r="I39" i="110"/>
  <c r="K32" i="110"/>
  <c r="I32" i="110"/>
  <c r="K27" i="110"/>
  <c r="I27" i="110"/>
  <c r="K33" i="110"/>
  <c r="I33" i="110"/>
  <c r="K26" i="110"/>
  <c r="I26" i="110"/>
  <c r="K40" i="110"/>
  <c r="I40" i="110"/>
  <c r="K35" i="109"/>
  <c r="I35" i="109"/>
  <c r="K41" i="109"/>
  <c r="I41" i="109"/>
  <c r="K34" i="109"/>
  <c r="I34" i="109"/>
  <c r="K43" i="109"/>
  <c r="I43" i="109"/>
  <c r="K28" i="109"/>
  <c r="I28" i="109"/>
  <c r="K42" i="109"/>
  <c r="I42" i="109"/>
  <c r="K22" i="109"/>
  <c r="I22" i="109"/>
  <c r="K36" i="109"/>
  <c r="I36" i="109"/>
  <c r="I21" i="109"/>
  <c r="K21" i="109"/>
  <c r="K30" i="109"/>
  <c r="I30" i="109"/>
  <c r="K44" i="109"/>
  <c r="I44" i="109"/>
  <c r="I29" i="109"/>
  <c r="K29" i="109"/>
  <c r="K38" i="109"/>
  <c r="I38" i="109"/>
  <c r="K23" i="109"/>
  <c r="I23" i="109"/>
  <c r="I37" i="109"/>
  <c r="K37" i="109"/>
  <c r="H45" i="109"/>
  <c r="K20" i="109"/>
  <c r="I20" i="109"/>
  <c r="K31" i="109"/>
  <c r="I31" i="109"/>
  <c r="K24" i="109"/>
  <c r="I24" i="109"/>
  <c r="K25" i="109"/>
  <c r="I25" i="109"/>
  <c r="K39" i="109"/>
  <c r="I39" i="109"/>
  <c r="K32" i="109"/>
  <c r="I32" i="109"/>
  <c r="K27" i="109"/>
  <c r="I27" i="109"/>
  <c r="K33" i="109"/>
  <c r="I33" i="109"/>
  <c r="K26" i="109"/>
  <c r="I26" i="109"/>
  <c r="K40" i="109"/>
  <c r="I40" i="109"/>
  <c r="K23" i="106"/>
  <c r="I23" i="106"/>
  <c r="K22" i="106"/>
  <c r="I22" i="106"/>
  <c r="K21" i="106"/>
  <c r="I21" i="106"/>
  <c r="K20" i="106"/>
  <c r="I20" i="106"/>
  <c r="K19" i="106"/>
  <c r="I19" i="106"/>
  <c r="K18" i="106"/>
  <c r="I18" i="106"/>
  <c r="I43" i="108" l="1"/>
  <c r="I45" i="110"/>
  <c r="I45" i="109"/>
  <c r="K18" i="107"/>
  <c r="I18" i="107"/>
  <c r="K17" i="107"/>
  <c r="I17" i="107"/>
  <c r="K16" i="107"/>
  <c r="I16" i="107"/>
  <c r="K15" i="107"/>
  <c r="I15" i="107"/>
  <c r="K14" i="107"/>
  <c r="I14" i="107"/>
  <c r="K13" i="107"/>
  <c r="I13" i="107"/>
  <c r="K18" i="105"/>
  <c r="I18" i="105"/>
  <c r="K17" i="105"/>
  <c r="I17" i="105"/>
  <c r="K16" i="105"/>
  <c r="I16" i="105"/>
  <c r="K15" i="105"/>
  <c r="I15" i="105"/>
  <c r="K14" i="105"/>
  <c r="I14" i="105"/>
  <c r="K18" i="104" l="1"/>
  <c r="I18" i="104"/>
  <c r="K18" i="103" l="1"/>
  <c r="I18" i="103"/>
  <c r="K8" i="106" l="1"/>
  <c r="I8" i="106"/>
  <c r="K9" i="106"/>
  <c r="I9" i="106"/>
  <c r="K10" i="106"/>
  <c r="I10" i="106"/>
  <c r="K11" i="106"/>
  <c r="I11" i="106"/>
  <c r="K12" i="106"/>
  <c r="I12" i="106"/>
  <c r="K13" i="106"/>
  <c r="I13" i="106"/>
  <c r="K19" i="107"/>
  <c r="I19" i="107"/>
  <c r="K12" i="107"/>
  <c r="I12" i="107"/>
  <c r="K11" i="107"/>
  <c r="I11" i="107"/>
  <c r="K10" i="107"/>
  <c r="I10" i="107"/>
  <c r="K9" i="107"/>
  <c r="I9" i="107"/>
  <c r="K8" i="107"/>
  <c r="I8" i="107"/>
  <c r="K7" i="107"/>
  <c r="I7" i="107"/>
  <c r="K6" i="107"/>
  <c r="I6" i="107"/>
  <c r="K17" i="106"/>
  <c r="I17" i="106"/>
  <c r="K16" i="106"/>
  <c r="I16" i="106"/>
  <c r="K15" i="106"/>
  <c r="I15" i="106"/>
  <c r="K14" i="106"/>
  <c r="I14" i="106"/>
  <c r="K7" i="106"/>
  <c r="I7" i="106"/>
  <c r="K6" i="106"/>
  <c r="I6" i="106"/>
  <c r="K21" i="105"/>
  <c r="I21" i="105"/>
  <c r="K20" i="105"/>
  <c r="I20" i="105"/>
  <c r="K19" i="105"/>
  <c r="I19" i="105"/>
  <c r="K13" i="105"/>
  <c r="I13" i="105"/>
  <c r="K12" i="105"/>
  <c r="I12" i="105"/>
  <c r="K11" i="105"/>
  <c r="I11" i="105"/>
  <c r="K10" i="105"/>
  <c r="I10" i="105"/>
  <c r="K9" i="105"/>
  <c r="I9" i="105"/>
  <c r="K8" i="105"/>
  <c r="I8" i="105"/>
  <c r="K7" i="105"/>
  <c r="I7" i="105"/>
  <c r="K6" i="105"/>
  <c r="I6" i="105"/>
  <c r="K17" i="104"/>
  <c r="I17" i="104"/>
  <c r="K16" i="104"/>
  <c r="I16" i="104"/>
  <c r="K15" i="104"/>
  <c r="I15" i="104"/>
  <c r="K14" i="104"/>
  <c r="I14" i="104"/>
  <c r="K13" i="104"/>
  <c r="I13" i="104"/>
  <c r="K12" i="104"/>
  <c r="I12" i="104"/>
  <c r="K11" i="104"/>
  <c r="I11" i="104"/>
  <c r="K10" i="104"/>
  <c r="I10" i="104"/>
  <c r="K9" i="104"/>
  <c r="I9" i="104"/>
  <c r="K8" i="104"/>
  <c r="I8" i="104"/>
  <c r="K7" i="104"/>
  <c r="I7" i="104"/>
  <c r="K6" i="104"/>
  <c r="I6" i="104"/>
  <c r="J6" i="107" l="1"/>
  <c r="J20" i="107" s="1"/>
  <c r="H29" i="107" s="1"/>
  <c r="J6" i="105"/>
  <c r="J22" i="105" s="1"/>
  <c r="H26" i="105" s="1"/>
  <c r="J6" i="106"/>
  <c r="J24" i="106" s="1"/>
  <c r="H46" i="106" s="1"/>
  <c r="J6" i="104"/>
  <c r="J19" i="104" s="1"/>
  <c r="H30" i="105" l="1"/>
  <c r="K30" i="105" s="1"/>
  <c r="H41" i="105"/>
  <c r="I41" i="105" s="1"/>
  <c r="H34" i="105"/>
  <c r="I34" i="105" s="1"/>
  <c r="H37" i="105"/>
  <c r="K37" i="105" s="1"/>
  <c r="H38" i="105"/>
  <c r="K38" i="105" s="1"/>
  <c r="H28" i="105"/>
  <c r="K28" i="105" s="1"/>
  <c r="H42" i="105"/>
  <c r="I42" i="105" s="1"/>
  <c r="H45" i="105"/>
  <c r="K45" i="105" s="1"/>
  <c r="H46" i="105"/>
  <c r="I46" i="105" s="1"/>
  <c r="H36" i="105"/>
  <c r="K36" i="105" s="1"/>
  <c r="H24" i="105"/>
  <c r="K24" i="105" s="1"/>
  <c r="H29" i="105"/>
  <c r="K29" i="105" s="1"/>
  <c r="H44" i="105"/>
  <c r="K44" i="105" s="1"/>
  <c r="H40" i="105"/>
  <c r="K40" i="105" s="1"/>
  <c r="H23" i="105"/>
  <c r="I23" i="105" s="1"/>
  <c r="H27" i="105"/>
  <c r="K27" i="105" s="1"/>
  <c r="H22" i="105"/>
  <c r="I22" i="105" s="1"/>
  <c r="H31" i="105"/>
  <c r="K31" i="105" s="1"/>
  <c r="H32" i="105"/>
  <c r="K32" i="105" s="1"/>
  <c r="H35" i="105"/>
  <c r="K35" i="105" s="1"/>
  <c r="H25" i="105"/>
  <c r="K25" i="105" s="1"/>
  <c r="H39" i="105"/>
  <c r="I39" i="105" s="1"/>
  <c r="H43" i="105"/>
  <c r="I43" i="105" s="1"/>
  <c r="H33" i="105"/>
  <c r="K33" i="105" s="1"/>
  <c r="H44" i="107"/>
  <c r="I44" i="107" s="1"/>
  <c r="H31" i="107"/>
  <c r="K31" i="107" s="1"/>
  <c r="H20" i="107"/>
  <c r="K20" i="107" s="1"/>
  <c r="H25" i="107"/>
  <c r="I25" i="107" s="1"/>
  <c r="H32" i="107"/>
  <c r="K32" i="107" s="1"/>
  <c r="H41" i="107"/>
  <c r="K41" i="107" s="1"/>
  <c r="H26" i="107"/>
  <c r="K26" i="107" s="1"/>
  <c r="H40" i="107"/>
  <c r="I40" i="107" s="1"/>
  <c r="H30" i="107"/>
  <c r="K30" i="107" s="1"/>
  <c r="H37" i="107"/>
  <c r="K37" i="107" s="1"/>
  <c r="H27" i="107"/>
  <c r="I27" i="107" s="1"/>
  <c r="H42" i="107"/>
  <c r="I42" i="107" s="1"/>
  <c r="H23" i="107"/>
  <c r="K23" i="107" s="1"/>
  <c r="H33" i="107"/>
  <c r="K33" i="107" s="1"/>
  <c r="H35" i="107"/>
  <c r="K35" i="107" s="1"/>
  <c r="H28" i="107"/>
  <c r="I28" i="107" s="1"/>
  <c r="H34" i="107"/>
  <c r="K34" i="107" s="1"/>
  <c r="H38" i="107"/>
  <c r="K38" i="107" s="1"/>
  <c r="H43" i="107"/>
  <c r="K43" i="107" s="1"/>
  <c r="H24" i="107"/>
  <c r="K24" i="107" s="1"/>
  <c r="H39" i="107"/>
  <c r="K39" i="107" s="1"/>
  <c r="H22" i="107"/>
  <c r="I22" i="107" s="1"/>
  <c r="H36" i="107"/>
  <c r="K36" i="107" s="1"/>
  <c r="H21" i="107"/>
  <c r="I21" i="107" s="1"/>
  <c r="H40" i="106"/>
  <c r="K40" i="106" s="1"/>
  <c r="H48" i="106"/>
  <c r="K48" i="106" s="1"/>
  <c r="H31" i="106"/>
  <c r="I31" i="106" s="1"/>
  <c r="H39" i="106"/>
  <c r="I39" i="106" s="1"/>
  <c r="H24" i="106"/>
  <c r="K24" i="106" s="1"/>
  <c r="H37" i="106"/>
  <c r="K37" i="106" s="1"/>
  <c r="H25" i="106"/>
  <c r="K25" i="106" s="1"/>
  <c r="H47" i="106"/>
  <c r="K47" i="106" s="1"/>
  <c r="H27" i="106"/>
  <c r="I27" i="106" s="1"/>
  <c r="H33" i="106"/>
  <c r="K33" i="106" s="1"/>
  <c r="H26" i="106"/>
  <c r="I26" i="106" s="1"/>
  <c r="H35" i="106"/>
  <c r="I35" i="106" s="1"/>
  <c r="H41" i="106"/>
  <c r="K41" i="106" s="1"/>
  <c r="H42" i="106"/>
  <c r="K42" i="106" s="1"/>
  <c r="H43" i="106"/>
  <c r="I43" i="106" s="1"/>
  <c r="H28" i="106"/>
  <c r="I28" i="106" s="1"/>
  <c r="H29" i="106"/>
  <c r="K29" i="106" s="1"/>
  <c r="H30" i="106"/>
  <c r="I30" i="106" s="1"/>
  <c r="H36" i="106"/>
  <c r="K36" i="106" s="1"/>
  <c r="H45" i="106"/>
  <c r="K45" i="106" s="1"/>
  <c r="H38" i="106"/>
  <c r="K38" i="106" s="1"/>
  <c r="H34" i="106"/>
  <c r="I34" i="106" s="1"/>
  <c r="H44" i="106"/>
  <c r="K44" i="106" s="1"/>
  <c r="H32" i="106"/>
  <c r="K32" i="106" s="1"/>
  <c r="I29" i="107"/>
  <c r="K29" i="107"/>
  <c r="I38" i="107"/>
  <c r="K46" i="106"/>
  <c r="I46" i="106"/>
  <c r="K46" i="105"/>
  <c r="K26" i="105"/>
  <c r="I26" i="105"/>
  <c r="H39" i="104"/>
  <c r="H31" i="104"/>
  <c r="H23" i="104"/>
  <c r="H36" i="104"/>
  <c r="H28" i="104"/>
  <c r="H20" i="104"/>
  <c r="H41" i="104"/>
  <c r="H33" i="104"/>
  <c r="H25" i="104"/>
  <c r="H38" i="104"/>
  <c r="H30" i="104"/>
  <c r="H22" i="104"/>
  <c r="H43" i="104"/>
  <c r="H35" i="104"/>
  <c r="H27" i="104"/>
  <c r="H40" i="104"/>
  <c r="H32" i="104"/>
  <c r="H24" i="104"/>
  <c r="H19" i="104"/>
  <c r="H37" i="104"/>
  <c r="H29" i="104"/>
  <c r="H21" i="104"/>
  <c r="H42" i="104"/>
  <c r="H34" i="104"/>
  <c r="H26" i="104"/>
  <c r="I45" i="105" l="1"/>
  <c r="K40" i="107"/>
  <c r="I31" i="107"/>
  <c r="K27" i="107"/>
  <c r="I26" i="107"/>
  <c r="I20" i="107"/>
  <c r="K25" i="107"/>
  <c r="I43" i="107"/>
  <c r="I24" i="107"/>
  <c r="K42" i="107"/>
  <c r="I36" i="107"/>
  <c r="I41" i="107"/>
  <c r="I39" i="107"/>
  <c r="I37" i="107"/>
  <c r="I33" i="107"/>
  <c r="I23" i="107"/>
  <c r="I29" i="106"/>
  <c r="I40" i="106"/>
  <c r="K39" i="106"/>
  <c r="K34" i="106"/>
  <c r="K41" i="105"/>
  <c r="I30" i="105"/>
  <c r="K22" i="105"/>
  <c r="I31" i="105"/>
  <c r="I27" i="105"/>
  <c r="I33" i="105"/>
  <c r="K39" i="105"/>
  <c r="I25" i="105"/>
  <c r="I38" i="105"/>
  <c r="I37" i="105"/>
  <c r="K43" i="105"/>
  <c r="K42" i="105"/>
  <c r="I35" i="105"/>
  <c r="I29" i="105"/>
  <c r="I44" i="105"/>
  <c r="H47" i="105"/>
  <c r="K34" i="105"/>
  <c r="K23" i="105"/>
  <c r="I32" i="105"/>
  <c r="I24" i="105"/>
  <c r="I40" i="105"/>
  <c r="I36" i="105"/>
  <c r="I28" i="105"/>
  <c r="H45" i="107"/>
  <c r="K28" i="107"/>
  <c r="K22" i="107"/>
  <c r="I30" i="107"/>
  <c r="I34" i="107"/>
  <c r="K21" i="107"/>
  <c r="I35" i="107"/>
  <c r="I32" i="107"/>
  <c r="K44" i="107"/>
  <c r="I38" i="106"/>
  <c r="K31" i="106"/>
  <c r="I48" i="106"/>
  <c r="I47" i="106"/>
  <c r="I24" i="106"/>
  <c r="K43" i="106"/>
  <c r="I33" i="106"/>
  <c r="I37" i="106"/>
  <c r="K30" i="106"/>
  <c r="I41" i="106"/>
  <c r="K35" i="106"/>
  <c r="K27" i="106"/>
  <c r="K26" i="106"/>
  <c r="I45" i="106"/>
  <c r="I32" i="106"/>
  <c r="I36" i="106"/>
  <c r="I25" i="106"/>
  <c r="K28" i="106"/>
  <c r="I44" i="106"/>
  <c r="I42" i="106"/>
  <c r="H49" i="106"/>
  <c r="K21" i="104"/>
  <c r="I21" i="104"/>
  <c r="K35" i="104"/>
  <c r="I35" i="104"/>
  <c r="K29" i="104"/>
  <c r="I29" i="104"/>
  <c r="I28" i="104"/>
  <c r="K28" i="104"/>
  <c r="I36" i="104"/>
  <c r="K36" i="104"/>
  <c r="H44" i="104"/>
  <c r="K19" i="104"/>
  <c r="I19" i="104"/>
  <c r="K30" i="104"/>
  <c r="I30" i="104"/>
  <c r="K34" i="104"/>
  <c r="I34" i="104"/>
  <c r="K40" i="104"/>
  <c r="I40" i="104"/>
  <c r="K33" i="104"/>
  <c r="I33" i="104"/>
  <c r="K42" i="104"/>
  <c r="I42" i="104"/>
  <c r="K27" i="104"/>
  <c r="I27" i="104"/>
  <c r="K41" i="104"/>
  <c r="I41" i="104"/>
  <c r="I20" i="104"/>
  <c r="K20" i="104"/>
  <c r="K43" i="104"/>
  <c r="I43" i="104"/>
  <c r="K37" i="104"/>
  <c r="I37" i="104"/>
  <c r="K22" i="104"/>
  <c r="I22" i="104"/>
  <c r="K23" i="104"/>
  <c r="I23" i="104"/>
  <c r="K24" i="104"/>
  <c r="I24" i="104"/>
  <c r="K38" i="104"/>
  <c r="I38" i="104"/>
  <c r="K31" i="104"/>
  <c r="I31" i="104"/>
  <c r="K26" i="104"/>
  <c r="I26" i="104"/>
  <c r="K32" i="104"/>
  <c r="I32" i="104"/>
  <c r="K25" i="104"/>
  <c r="I25" i="104"/>
  <c r="K39" i="104"/>
  <c r="I39" i="104"/>
  <c r="I45" i="107" l="1"/>
  <c r="I47" i="105"/>
  <c r="I49" i="106"/>
  <c r="I44" i="104"/>
  <c r="K19" i="103"/>
  <c r="I19" i="103"/>
  <c r="K11" i="103"/>
  <c r="I11" i="103"/>
  <c r="K10" i="103"/>
  <c r="I10" i="103"/>
  <c r="K9" i="103"/>
  <c r="I9" i="103"/>
  <c r="K8" i="103"/>
  <c r="I8" i="103"/>
  <c r="K7" i="103"/>
  <c r="I7" i="103"/>
  <c r="K6" i="103"/>
  <c r="I6" i="103"/>
  <c r="J6" i="103" l="1"/>
  <c r="J20" i="103" s="1"/>
  <c r="H37" i="103" s="1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7" i="101"/>
  <c r="I8" i="101"/>
  <c r="I9" i="101"/>
  <c r="I10" i="101"/>
  <c r="I11" i="101"/>
  <c r="I12" i="101"/>
  <c r="I13" i="101"/>
  <c r="I14" i="101"/>
  <c r="I15" i="101"/>
  <c r="I16" i="101"/>
  <c r="I17" i="101"/>
  <c r="H1268" i="2" l="1"/>
  <c r="H42" i="103"/>
  <c r="K42" i="103" s="1"/>
  <c r="H39" i="103"/>
  <c r="K39" i="103" s="1"/>
  <c r="H26" i="103"/>
  <c r="I26" i="103" s="1"/>
  <c r="H32" i="103"/>
  <c r="K32" i="103" s="1"/>
  <c r="H40" i="103"/>
  <c r="K40" i="103" s="1"/>
  <c r="H28" i="103"/>
  <c r="K28" i="103" s="1"/>
  <c r="H22" i="103"/>
  <c r="K22" i="103" s="1"/>
  <c r="H36" i="103"/>
  <c r="K36" i="103" s="1"/>
  <c r="H25" i="103"/>
  <c r="I25" i="103" s="1"/>
  <c r="H44" i="103"/>
  <c r="K44" i="103" s="1"/>
  <c r="H24" i="103"/>
  <c r="I24" i="103" s="1"/>
  <c r="H41" i="103"/>
  <c r="K41" i="103" s="1"/>
  <c r="H30" i="103"/>
  <c r="I30" i="103" s="1"/>
  <c r="H27" i="103"/>
  <c r="I27" i="103" s="1"/>
  <c r="H38" i="103"/>
  <c r="I38" i="103" s="1"/>
  <c r="H23" i="103"/>
  <c r="I23" i="103" s="1"/>
  <c r="H43" i="103"/>
  <c r="K43" i="103" s="1"/>
  <c r="H33" i="103"/>
  <c r="K33" i="103" s="1"/>
  <c r="H35" i="103"/>
  <c r="I35" i="103" s="1"/>
  <c r="H20" i="103"/>
  <c r="H31" i="103"/>
  <c r="K31" i="103" s="1"/>
  <c r="H34" i="103"/>
  <c r="I34" i="103" s="1"/>
  <c r="H29" i="103"/>
  <c r="I29" i="103" s="1"/>
  <c r="H21" i="103"/>
  <c r="I21" i="103" s="1"/>
  <c r="I42" i="103"/>
  <c r="K37" i="103"/>
  <c r="I37" i="103"/>
  <c r="I7" i="102"/>
  <c r="I8" i="102"/>
  <c r="I9" i="102"/>
  <c r="I10" i="102"/>
  <c r="I11" i="102"/>
  <c r="I12" i="102"/>
  <c r="I13" i="102"/>
  <c r="I14" i="102"/>
  <c r="I15" i="102"/>
  <c r="I16" i="102"/>
  <c r="I17" i="102"/>
  <c r="I18" i="102"/>
  <c r="I36" i="103" l="1"/>
  <c r="K38" i="103"/>
  <c r="I22" i="103"/>
  <c r="K29" i="103"/>
  <c r="K23" i="103"/>
  <c r="K27" i="103"/>
  <c r="K34" i="103"/>
  <c r="I28" i="103"/>
  <c r="K25" i="103"/>
  <c r="I43" i="103"/>
  <c r="K26" i="103"/>
  <c r="K24" i="103"/>
  <c r="I39" i="103"/>
  <c r="H45" i="103"/>
  <c r="I44" i="103"/>
  <c r="K30" i="103"/>
  <c r="I31" i="103"/>
  <c r="I40" i="103"/>
  <c r="I20" i="103"/>
  <c r="K35" i="103"/>
  <c r="I33" i="103"/>
  <c r="K20" i="103"/>
  <c r="I41" i="103"/>
  <c r="I32" i="103"/>
  <c r="K21" i="103"/>
  <c r="I7" i="100"/>
  <c r="I8" i="100"/>
  <c r="I9" i="100"/>
  <c r="I10" i="100"/>
  <c r="I11" i="100"/>
  <c r="I12" i="100"/>
  <c r="I13" i="100"/>
  <c r="I14" i="100"/>
  <c r="I15" i="100"/>
  <c r="I16" i="100"/>
  <c r="I17" i="100"/>
  <c r="I18" i="100"/>
  <c r="I19" i="100"/>
  <c r="H1041" i="2"/>
  <c r="I45" i="103" l="1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I7" i="81"/>
  <c r="I8" i="81"/>
  <c r="I9" i="81"/>
  <c r="I10" i="81"/>
  <c r="I11" i="81"/>
  <c r="I12" i="81"/>
  <c r="I13" i="81"/>
  <c r="I14" i="81"/>
  <c r="I15" i="81"/>
  <c r="I16" i="81"/>
  <c r="I17" i="81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7" i="83"/>
  <c r="I8" i="83"/>
  <c r="I9" i="83"/>
  <c r="I10" i="83"/>
  <c r="I11" i="83"/>
  <c r="I12" i="83"/>
  <c r="I13" i="83"/>
  <c r="I14" i="83"/>
  <c r="I15" i="83"/>
  <c r="I16" i="83"/>
  <c r="I17" i="83"/>
  <c r="I7" i="84"/>
  <c r="I8" i="84"/>
  <c r="I9" i="84"/>
  <c r="I10" i="84"/>
  <c r="I11" i="84"/>
  <c r="I12" i="84"/>
  <c r="I13" i="84"/>
  <c r="I14" i="84"/>
  <c r="I15" i="84"/>
  <c r="I6" i="84"/>
  <c r="I7" i="85"/>
  <c r="I8" i="85"/>
  <c r="I9" i="85"/>
  <c r="I10" i="85"/>
  <c r="I11" i="85"/>
  <c r="I12" i="85"/>
  <c r="I13" i="85"/>
  <c r="I14" i="85"/>
  <c r="I15" i="85"/>
  <c r="I16" i="85"/>
  <c r="I17" i="85"/>
  <c r="I18" i="85"/>
  <c r="I19" i="85"/>
  <c r="I20" i="85"/>
  <c r="I6" i="85"/>
  <c r="I7" i="86"/>
  <c r="I8" i="86"/>
  <c r="I9" i="86"/>
  <c r="I10" i="86"/>
  <c r="I11" i="86"/>
  <c r="I12" i="86"/>
  <c r="I13" i="86"/>
  <c r="I14" i="86"/>
  <c r="I15" i="86"/>
  <c r="I16" i="86"/>
  <c r="I17" i="86"/>
  <c r="I18" i="86"/>
  <c r="I19" i="86"/>
  <c r="I20" i="86"/>
  <c r="I21" i="86"/>
  <c r="I22" i="86"/>
  <c r="I6" i="86"/>
  <c r="H1254" i="2" l="1"/>
  <c r="I1285" i="2"/>
  <c r="I1284" i="2"/>
  <c r="I1283" i="2"/>
  <c r="I1282" i="2"/>
  <c r="I1281" i="2"/>
  <c r="I1280" i="2"/>
  <c r="I1291" i="2"/>
  <c r="I1290" i="2"/>
  <c r="I1289" i="2"/>
  <c r="I1288" i="2"/>
  <c r="I1287" i="2"/>
  <c r="I1286" i="2"/>
  <c r="I1292" i="2"/>
  <c r="H1280" i="2" l="1"/>
  <c r="K18" i="100"/>
  <c r="K17" i="102"/>
  <c r="K14" i="101"/>
  <c r="K19" i="100" l="1"/>
  <c r="K18" i="102" l="1"/>
  <c r="K16" i="102"/>
  <c r="K15" i="102"/>
  <c r="K14" i="102"/>
  <c r="K13" i="102"/>
  <c r="K12" i="102"/>
  <c r="K11" i="102"/>
  <c r="K10" i="102"/>
  <c r="K9" i="102"/>
  <c r="K8" i="102"/>
  <c r="K7" i="102"/>
  <c r="K6" i="102"/>
  <c r="I6" i="102"/>
  <c r="K17" i="101"/>
  <c r="K16" i="101"/>
  <c r="K15" i="101"/>
  <c r="K13" i="101"/>
  <c r="K12" i="101"/>
  <c r="K11" i="101"/>
  <c r="K10" i="101"/>
  <c r="K9" i="101"/>
  <c r="K8" i="101"/>
  <c r="K7" i="101"/>
  <c r="K6" i="101"/>
  <c r="I6" i="101"/>
  <c r="K17" i="100"/>
  <c r="K16" i="100"/>
  <c r="K15" i="100"/>
  <c r="K14" i="100"/>
  <c r="K13" i="100"/>
  <c r="K12" i="100"/>
  <c r="K11" i="100"/>
  <c r="K10" i="100"/>
  <c r="K9" i="100"/>
  <c r="K8" i="100"/>
  <c r="K7" i="100"/>
  <c r="K6" i="100"/>
  <c r="I6" i="100"/>
  <c r="J6" i="102" l="1"/>
  <c r="J19" i="102" s="1"/>
  <c r="J6" i="101"/>
  <c r="J18" i="101" s="1"/>
  <c r="J6" i="100"/>
  <c r="J20" i="100" s="1"/>
  <c r="I7" i="97"/>
  <c r="I8" i="97"/>
  <c r="I9" i="97"/>
  <c r="I10" i="97"/>
  <c r="I11" i="97"/>
  <c r="I12" i="97"/>
  <c r="I13" i="97"/>
  <c r="I14" i="97"/>
  <c r="I15" i="97"/>
  <c r="I16" i="97"/>
  <c r="I17" i="97"/>
  <c r="I18" i="97"/>
  <c r="I19" i="97"/>
  <c r="I20" i="97"/>
  <c r="I21" i="97"/>
  <c r="I22" i="97"/>
  <c r="I23" i="97"/>
  <c r="I24" i="97"/>
  <c r="I25" i="97"/>
  <c r="I26" i="97"/>
  <c r="I27" i="97"/>
  <c r="I28" i="97"/>
  <c r="I7" i="98"/>
  <c r="I8" i="98"/>
  <c r="I9" i="98"/>
  <c r="I10" i="98"/>
  <c r="I11" i="98"/>
  <c r="I12" i="98"/>
  <c r="I13" i="98"/>
  <c r="I14" i="98"/>
  <c r="I15" i="98"/>
  <c r="I16" i="98"/>
  <c r="I17" i="98"/>
  <c r="I18" i="98"/>
  <c r="I19" i="98"/>
  <c r="I20" i="98"/>
  <c r="I21" i="98"/>
  <c r="I22" i="98"/>
  <c r="I23" i="98"/>
  <c r="I24" i="98"/>
  <c r="I25" i="98"/>
  <c r="I26" i="98"/>
  <c r="H39" i="102" l="1"/>
  <c r="I39" i="102" s="1"/>
  <c r="H31" i="102"/>
  <c r="I31" i="102" s="1"/>
  <c r="H23" i="102"/>
  <c r="I23" i="102" s="1"/>
  <c r="H36" i="102"/>
  <c r="I36" i="102" s="1"/>
  <c r="H28" i="102"/>
  <c r="I28" i="102" s="1"/>
  <c r="H20" i="102"/>
  <c r="I20" i="102" s="1"/>
  <c r="H41" i="102"/>
  <c r="I41" i="102" s="1"/>
  <c r="H33" i="102"/>
  <c r="I33" i="102" s="1"/>
  <c r="H25" i="102"/>
  <c r="I25" i="102" s="1"/>
  <c r="H38" i="102"/>
  <c r="I38" i="102" s="1"/>
  <c r="H30" i="102"/>
  <c r="I30" i="102" s="1"/>
  <c r="H22" i="102"/>
  <c r="I22" i="102" s="1"/>
  <c r="H43" i="102"/>
  <c r="I43" i="102" s="1"/>
  <c r="H35" i="102"/>
  <c r="I35" i="102" s="1"/>
  <c r="H27" i="102"/>
  <c r="I27" i="102" s="1"/>
  <c r="H40" i="102"/>
  <c r="I40" i="102" s="1"/>
  <c r="H32" i="102"/>
  <c r="I32" i="102" s="1"/>
  <c r="H24" i="102"/>
  <c r="I24" i="102" s="1"/>
  <c r="H19" i="102"/>
  <c r="I19" i="102" s="1"/>
  <c r="H37" i="102"/>
  <c r="I37" i="102" s="1"/>
  <c r="H29" i="102"/>
  <c r="I29" i="102" s="1"/>
  <c r="H21" i="102"/>
  <c r="I21" i="102" s="1"/>
  <c r="H42" i="102"/>
  <c r="I42" i="102" s="1"/>
  <c r="H34" i="102"/>
  <c r="I34" i="102" s="1"/>
  <c r="H26" i="102"/>
  <c r="I26" i="102" s="1"/>
  <c r="H38" i="101"/>
  <c r="I38" i="101" s="1"/>
  <c r="H30" i="101"/>
  <c r="I30" i="101" s="1"/>
  <c r="H22" i="101"/>
  <c r="I22" i="101" s="1"/>
  <c r="H26" i="101"/>
  <c r="I26" i="101" s="1"/>
  <c r="H31" i="101"/>
  <c r="I31" i="101" s="1"/>
  <c r="H23" i="101"/>
  <c r="I23" i="101" s="1"/>
  <c r="H20" i="101"/>
  <c r="I20" i="101" s="1"/>
  <c r="H35" i="101"/>
  <c r="I35" i="101" s="1"/>
  <c r="H27" i="101"/>
  <c r="I27" i="101" s="1"/>
  <c r="H19" i="101"/>
  <c r="I19" i="101" s="1"/>
  <c r="H37" i="101"/>
  <c r="I37" i="101" s="1"/>
  <c r="H34" i="101"/>
  <c r="I34" i="101" s="1"/>
  <c r="H39" i="101"/>
  <c r="I39" i="101" s="1"/>
  <c r="H36" i="101"/>
  <c r="I36" i="101" s="1"/>
  <c r="H28" i="101"/>
  <c r="I28" i="101" s="1"/>
  <c r="H40" i="101"/>
  <c r="I40" i="101" s="1"/>
  <c r="H32" i="101"/>
  <c r="I32" i="101" s="1"/>
  <c r="H24" i="101"/>
  <c r="I24" i="101" s="1"/>
  <c r="H41" i="101"/>
  <c r="I41" i="101" s="1"/>
  <c r="H33" i="101"/>
  <c r="I33" i="101" s="1"/>
  <c r="H25" i="101"/>
  <c r="I25" i="101" s="1"/>
  <c r="H29" i="101"/>
  <c r="I29" i="101" s="1"/>
  <c r="H21" i="101"/>
  <c r="I21" i="101" s="1"/>
  <c r="H42" i="101"/>
  <c r="I42" i="101" s="1"/>
  <c r="H18" i="101"/>
  <c r="I18" i="101" s="1"/>
  <c r="H40" i="100"/>
  <c r="I40" i="100" s="1"/>
  <c r="H32" i="100"/>
  <c r="I32" i="100" s="1"/>
  <c r="H24" i="100"/>
  <c r="I24" i="100" s="1"/>
  <c r="H44" i="100"/>
  <c r="I44" i="100" s="1"/>
  <c r="H25" i="100"/>
  <c r="I25" i="100" s="1"/>
  <c r="H43" i="100"/>
  <c r="I43" i="100" s="1"/>
  <c r="H37" i="100"/>
  <c r="I37" i="100" s="1"/>
  <c r="H29" i="100"/>
  <c r="I29" i="100" s="1"/>
  <c r="H21" i="100"/>
  <c r="I21" i="100" s="1"/>
  <c r="H39" i="100"/>
  <c r="I39" i="100" s="1"/>
  <c r="H42" i="100"/>
  <c r="I42" i="100" s="1"/>
  <c r="H34" i="100"/>
  <c r="I34" i="100" s="1"/>
  <c r="H26" i="100"/>
  <c r="I26" i="100" s="1"/>
  <c r="H31" i="100"/>
  <c r="I31" i="100" s="1"/>
  <c r="H23" i="100"/>
  <c r="I23" i="100" s="1"/>
  <c r="H36" i="100"/>
  <c r="I36" i="100" s="1"/>
  <c r="H28" i="100"/>
  <c r="I28" i="100" s="1"/>
  <c r="H41" i="100"/>
  <c r="I41" i="100" s="1"/>
  <c r="H33" i="100"/>
  <c r="I33" i="100" s="1"/>
  <c r="H20" i="100"/>
  <c r="I20" i="100" s="1"/>
  <c r="H38" i="100"/>
  <c r="I38" i="100" s="1"/>
  <c r="H30" i="100"/>
  <c r="I30" i="100" s="1"/>
  <c r="H22" i="100"/>
  <c r="I22" i="100" s="1"/>
  <c r="H35" i="100"/>
  <c r="I35" i="100" s="1"/>
  <c r="H27" i="100"/>
  <c r="I27" i="100" s="1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H1195" i="2" l="1"/>
  <c r="H1218" i="2"/>
  <c r="H1239" i="2"/>
  <c r="K33" i="102"/>
  <c r="K42" i="102"/>
  <c r="K20" i="102"/>
  <c r="K43" i="102"/>
  <c r="K36" i="102"/>
  <c r="H44" i="102"/>
  <c r="K19" i="102"/>
  <c r="K30" i="102"/>
  <c r="K23" i="102"/>
  <c r="K40" i="102"/>
  <c r="K41" i="102"/>
  <c r="K21" i="102"/>
  <c r="K28" i="102"/>
  <c r="K22" i="102"/>
  <c r="K24" i="102"/>
  <c r="K38" i="102"/>
  <c r="K31" i="102"/>
  <c r="K34" i="102"/>
  <c r="K27" i="102"/>
  <c r="K35" i="102"/>
  <c r="K29" i="102"/>
  <c r="K37" i="102"/>
  <c r="K26" i="102"/>
  <c r="K32" i="102"/>
  <c r="K25" i="102"/>
  <c r="K39" i="102"/>
  <c r="K35" i="101"/>
  <c r="K29" i="101"/>
  <c r="K36" i="101"/>
  <c r="K23" i="101"/>
  <c r="K25" i="101"/>
  <c r="K39" i="101"/>
  <c r="K31" i="101"/>
  <c r="K28" i="101"/>
  <c r="K33" i="101"/>
  <c r="K41" i="101"/>
  <c r="K37" i="101"/>
  <c r="K22" i="101"/>
  <c r="K40" i="101"/>
  <c r="K21" i="101"/>
  <c r="K26" i="101"/>
  <c r="K24" i="101"/>
  <c r="K19" i="101"/>
  <c r="K30" i="101"/>
  <c r="K42" i="101"/>
  <c r="K20" i="101"/>
  <c r="K34" i="101"/>
  <c r="H43" i="101"/>
  <c r="K18" i="101"/>
  <c r="K32" i="101"/>
  <c r="K27" i="101"/>
  <c r="K38" i="101"/>
  <c r="K36" i="100"/>
  <c r="K22" i="100"/>
  <c r="K37" i="100"/>
  <c r="K31" i="100"/>
  <c r="K38" i="100"/>
  <c r="K25" i="100"/>
  <c r="H45" i="100"/>
  <c r="K20" i="100"/>
  <c r="K34" i="100"/>
  <c r="K44" i="100"/>
  <c r="K35" i="100"/>
  <c r="K29" i="100"/>
  <c r="K23" i="100"/>
  <c r="K30" i="100"/>
  <c r="K43" i="100"/>
  <c r="K26" i="100"/>
  <c r="K33" i="100"/>
  <c r="K42" i="100"/>
  <c r="K24" i="100"/>
  <c r="K41" i="100"/>
  <c r="K39" i="100"/>
  <c r="K32" i="100"/>
  <c r="K27" i="100"/>
  <c r="K28" i="100"/>
  <c r="K21" i="100"/>
  <c r="K40" i="100"/>
  <c r="K23" i="97"/>
  <c r="K22" i="97"/>
  <c r="K21" i="97"/>
  <c r="K20" i="97"/>
  <c r="K19" i="97"/>
  <c r="K18" i="97"/>
  <c r="I44" i="102" l="1"/>
  <c r="I43" i="101"/>
  <c r="I45" i="100"/>
  <c r="K18" i="98"/>
  <c r="K19" i="98"/>
  <c r="K20" i="98"/>
  <c r="K21" i="98"/>
  <c r="K22" i="98"/>
  <c r="K23" i="98"/>
  <c r="K18" i="99" l="1"/>
  <c r="I18" i="99"/>
  <c r="K25" i="98" l="1"/>
  <c r="K24" i="98"/>
  <c r="K26" i="98"/>
  <c r="K24" i="97" l="1"/>
  <c r="K25" i="97"/>
  <c r="K26" i="97"/>
  <c r="K27" i="97"/>
  <c r="K28" i="97"/>
  <c r="K20" i="99" l="1"/>
  <c r="I20" i="99"/>
  <c r="K19" i="99"/>
  <c r="I19" i="99"/>
  <c r="K17" i="99"/>
  <c r="I17" i="99"/>
  <c r="K16" i="99"/>
  <c r="I16" i="99"/>
  <c r="K15" i="99"/>
  <c r="I15" i="99"/>
  <c r="K14" i="99"/>
  <c r="I14" i="99"/>
  <c r="K13" i="99"/>
  <c r="I13" i="99"/>
  <c r="K12" i="99"/>
  <c r="I12" i="99"/>
  <c r="K11" i="99"/>
  <c r="I11" i="99"/>
  <c r="K10" i="99"/>
  <c r="I10" i="99"/>
  <c r="K9" i="99"/>
  <c r="I9" i="99"/>
  <c r="K8" i="99"/>
  <c r="I8" i="99"/>
  <c r="K7" i="99"/>
  <c r="I7" i="99"/>
  <c r="K6" i="99"/>
  <c r="I6" i="99"/>
  <c r="K17" i="98"/>
  <c r="K16" i="98"/>
  <c r="K15" i="98"/>
  <c r="K14" i="98"/>
  <c r="K13" i="98"/>
  <c r="K12" i="98"/>
  <c r="K11" i="98"/>
  <c r="K10" i="98"/>
  <c r="K9" i="98"/>
  <c r="K8" i="98"/>
  <c r="K7" i="98"/>
  <c r="K6" i="98"/>
  <c r="I6" i="98"/>
  <c r="K17" i="97"/>
  <c r="K16" i="97"/>
  <c r="K15" i="97"/>
  <c r="K14" i="97"/>
  <c r="K13" i="97"/>
  <c r="K12" i="97"/>
  <c r="K11" i="97"/>
  <c r="K10" i="97"/>
  <c r="K9" i="97"/>
  <c r="K8" i="97"/>
  <c r="K7" i="97"/>
  <c r="K6" i="97"/>
  <c r="I6" i="97"/>
  <c r="J6" i="98" l="1"/>
  <c r="J27" i="98" s="1"/>
  <c r="H48" i="98" s="1"/>
  <c r="I48" i="98" s="1"/>
  <c r="J6" i="97"/>
  <c r="J29" i="97" s="1"/>
  <c r="H31" i="97" s="1"/>
  <c r="I31" i="97" s="1"/>
  <c r="J6" i="99"/>
  <c r="J21" i="99" s="1"/>
  <c r="I1194" i="2"/>
  <c r="G1194" i="2"/>
  <c r="I1193" i="2"/>
  <c r="G1193" i="2"/>
  <c r="I1192" i="2"/>
  <c r="G1192" i="2"/>
  <c r="I1191" i="2"/>
  <c r="G1191" i="2"/>
  <c r="I1190" i="2"/>
  <c r="G1190" i="2"/>
  <c r="I1189" i="2"/>
  <c r="G1189" i="2"/>
  <c r="I1188" i="2"/>
  <c r="G1188" i="2"/>
  <c r="I1187" i="2"/>
  <c r="G1187" i="2"/>
  <c r="I1186" i="2"/>
  <c r="G1186" i="2"/>
  <c r="I1185" i="2"/>
  <c r="G1185" i="2"/>
  <c r="I1184" i="2"/>
  <c r="G1184" i="2"/>
  <c r="I1183" i="2"/>
  <c r="G1183" i="2"/>
  <c r="I1182" i="2"/>
  <c r="G1182" i="2"/>
  <c r="I1181" i="2"/>
  <c r="G1181" i="2"/>
  <c r="I1180" i="2"/>
  <c r="G1180" i="2"/>
  <c r="I1179" i="2"/>
  <c r="G1179" i="2"/>
  <c r="I1178" i="2"/>
  <c r="G1178" i="2"/>
  <c r="I1177" i="2"/>
  <c r="G1177" i="2"/>
  <c r="I1176" i="2"/>
  <c r="G1176" i="2"/>
  <c r="I1175" i="2"/>
  <c r="G1175" i="2"/>
  <c r="I1174" i="2"/>
  <c r="G1174" i="2"/>
  <c r="I1173" i="2"/>
  <c r="G1173" i="2"/>
  <c r="I1172" i="2"/>
  <c r="G1172" i="2"/>
  <c r="I1171" i="2"/>
  <c r="G1171" i="2"/>
  <c r="I1170" i="2"/>
  <c r="G1170" i="2"/>
  <c r="I1169" i="2"/>
  <c r="G1169" i="2"/>
  <c r="I1168" i="2"/>
  <c r="G1168" i="2"/>
  <c r="I1167" i="2"/>
  <c r="G1167" i="2"/>
  <c r="I1166" i="2"/>
  <c r="G1166" i="2"/>
  <c r="I1165" i="2"/>
  <c r="G1165" i="2"/>
  <c r="I1164" i="2"/>
  <c r="G1164" i="2"/>
  <c r="I1163" i="2"/>
  <c r="G1163" i="2"/>
  <c r="I1162" i="2"/>
  <c r="G1162" i="2"/>
  <c r="I1161" i="2"/>
  <c r="G1161" i="2"/>
  <c r="I1160" i="2"/>
  <c r="G1160" i="2"/>
  <c r="I1159" i="2"/>
  <c r="G1159" i="2"/>
  <c r="I1158" i="2"/>
  <c r="G1158" i="2"/>
  <c r="I1157" i="2"/>
  <c r="G1157" i="2"/>
  <c r="I1156" i="2"/>
  <c r="G1156" i="2"/>
  <c r="I1155" i="2"/>
  <c r="G1155" i="2"/>
  <c r="I1154" i="2"/>
  <c r="G1154" i="2"/>
  <c r="I1153" i="2"/>
  <c r="G1153" i="2"/>
  <c r="I1152" i="2"/>
  <c r="G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H1137" i="2"/>
  <c r="K12" i="94"/>
  <c r="I12" i="94"/>
  <c r="K11" i="94"/>
  <c r="I11" i="94"/>
  <c r="K18" i="94"/>
  <c r="I18" i="94"/>
  <c r="K17" i="94"/>
  <c r="I17" i="94"/>
  <c r="K16" i="94"/>
  <c r="I16" i="94"/>
  <c r="K20" i="95"/>
  <c r="I20" i="95"/>
  <c r="K13" i="94"/>
  <c r="I13" i="94"/>
  <c r="K14" i="94"/>
  <c r="I14" i="94"/>
  <c r="K15" i="94"/>
  <c r="I15" i="94"/>
  <c r="K15" i="93"/>
  <c r="I15" i="93"/>
  <c r="K16" i="93"/>
  <c r="I16" i="93"/>
  <c r="K17" i="93"/>
  <c r="I17" i="93"/>
  <c r="K18" i="95"/>
  <c r="I18" i="95"/>
  <c r="K19" i="95"/>
  <c r="I19" i="95"/>
  <c r="K21" i="95"/>
  <c r="I21" i="95"/>
  <c r="K19" i="96"/>
  <c r="I19" i="96"/>
  <c r="K18" i="96"/>
  <c r="I18" i="96"/>
  <c r="K17" i="96"/>
  <c r="I17" i="96"/>
  <c r="K16" i="96"/>
  <c r="I16" i="96"/>
  <c r="K15" i="96"/>
  <c r="I15" i="96"/>
  <c r="K14" i="96"/>
  <c r="I14" i="96"/>
  <c r="K13" i="96"/>
  <c r="I13" i="96"/>
  <c r="K12" i="96"/>
  <c r="I12" i="96"/>
  <c r="K11" i="96"/>
  <c r="I11" i="96"/>
  <c r="K10" i="96"/>
  <c r="I10" i="96"/>
  <c r="K9" i="96"/>
  <c r="I9" i="96"/>
  <c r="K8" i="96"/>
  <c r="I8" i="96"/>
  <c r="K7" i="96"/>
  <c r="I7" i="96"/>
  <c r="K6" i="96"/>
  <c r="I6" i="96"/>
  <c r="K17" i="95"/>
  <c r="I17" i="95"/>
  <c r="K16" i="95"/>
  <c r="I16" i="95"/>
  <c r="K15" i="95"/>
  <c r="I15" i="95"/>
  <c r="K14" i="95"/>
  <c r="I14" i="95"/>
  <c r="K13" i="95"/>
  <c r="I13" i="95"/>
  <c r="K12" i="95"/>
  <c r="I12" i="95"/>
  <c r="K11" i="95"/>
  <c r="I11" i="95"/>
  <c r="K10" i="95"/>
  <c r="I10" i="95"/>
  <c r="K9" i="95"/>
  <c r="I9" i="95"/>
  <c r="K8" i="95"/>
  <c r="I8" i="95"/>
  <c r="K7" i="95"/>
  <c r="I7" i="95"/>
  <c r="K6" i="95"/>
  <c r="I6" i="95"/>
  <c r="K10" i="94"/>
  <c r="I10" i="94"/>
  <c r="K9" i="94"/>
  <c r="I9" i="94"/>
  <c r="K8" i="94"/>
  <c r="I8" i="94"/>
  <c r="K7" i="94"/>
  <c r="I7" i="94"/>
  <c r="K6" i="94"/>
  <c r="I6" i="94"/>
  <c r="K20" i="93"/>
  <c r="I20" i="93"/>
  <c r="K19" i="93"/>
  <c r="I19" i="93"/>
  <c r="K18" i="93"/>
  <c r="I18" i="93"/>
  <c r="K14" i="93"/>
  <c r="I14" i="93"/>
  <c r="K13" i="93"/>
  <c r="I13" i="93"/>
  <c r="K12" i="93"/>
  <c r="I12" i="93"/>
  <c r="K11" i="93"/>
  <c r="I11" i="93"/>
  <c r="K10" i="93"/>
  <c r="I10" i="93"/>
  <c r="K9" i="93"/>
  <c r="I9" i="93"/>
  <c r="K8" i="93"/>
  <c r="I8" i="93"/>
  <c r="K7" i="93"/>
  <c r="I7" i="93"/>
  <c r="K6" i="93"/>
  <c r="I6" i="93"/>
  <c r="I6" i="92"/>
  <c r="I7" i="92"/>
  <c r="I8" i="92"/>
  <c r="I9" i="92"/>
  <c r="I10" i="92"/>
  <c r="I11" i="92"/>
  <c r="I12" i="92"/>
  <c r="I13" i="92"/>
  <c r="I14" i="92"/>
  <c r="I15" i="92"/>
  <c r="I16" i="92"/>
  <c r="I17" i="92"/>
  <c r="I18" i="92"/>
  <c r="I19" i="9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K6" i="91"/>
  <c r="I7" i="91"/>
  <c r="I8" i="91"/>
  <c r="I9" i="91"/>
  <c r="I10" i="91"/>
  <c r="I11" i="91"/>
  <c r="I12" i="91"/>
  <c r="I13" i="91"/>
  <c r="I14" i="91"/>
  <c r="I15" i="91"/>
  <c r="I16" i="91"/>
  <c r="I17" i="91"/>
  <c r="K16" i="90"/>
  <c r="K17" i="90"/>
  <c r="K18" i="90"/>
  <c r="I16" i="90"/>
  <c r="I17" i="90"/>
  <c r="I18" i="90"/>
  <c r="K16" i="91"/>
  <c r="K18" i="92"/>
  <c r="K17" i="92"/>
  <c r="K19" i="92"/>
  <c r="K16" i="92"/>
  <c r="K15" i="92"/>
  <c r="K14" i="92"/>
  <c r="K13" i="92"/>
  <c r="K12" i="92"/>
  <c r="K11" i="92"/>
  <c r="K10" i="92"/>
  <c r="K9" i="92"/>
  <c r="K8" i="92"/>
  <c r="K7" i="92"/>
  <c r="K6" i="92"/>
  <c r="K17" i="91"/>
  <c r="K15" i="91"/>
  <c r="K14" i="91"/>
  <c r="K13" i="91"/>
  <c r="K12" i="91"/>
  <c r="K11" i="91"/>
  <c r="K10" i="91"/>
  <c r="K9" i="91"/>
  <c r="K8" i="91"/>
  <c r="K7" i="91"/>
  <c r="I6" i="91"/>
  <c r="K19" i="90"/>
  <c r="I19" i="90"/>
  <c r="K15" i="90"/>
  <c r="I15" i="90"/>
  <c r="K14" i="90"/>
  <c r="I14" i="90"/>
  <c r="K13" i="90"/>
  <c r="I13" i="90"/>
  <c r="K12" i="90"/>
  <c r="I12" i="90"/>
  <c r="K11" i="90"/>
  <c r="I11" i="90"/>
  <c r="K10" i="90"/>
  <c r="I10" i="90"/>
  <c r="K9" i="90"/>
  <c r="I9" i="90"/>
  <c r="K8" i="90"/>
  <c r="I8" i="90"/>
  <c r="K7" i="90"/>
  <c r="I7" i="90"/>
  <c r="K6" i="90"/>
  <c r="I6" i="90"/>
  <c r="K8" i="88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K16" i="89"/>
  <c r="K17" i="89"/>
  <c r="I16" i="89"/>
  <c r="I17" i="89"/>
  <c r="K19" i="88"/>
  <c r="K20" i="88"/>
  <c r="I19" i="88"/>
  <c r="I20" i="88"/>
  <c r="K15" i="89"/>
  <c r="I15" i="89"/>
  <c r="K14" i="89"/>
  <c r="I14" i="89"/>
  <c r="K13" i="89"/>
  <c r="I13" i="89"/>
  <c r="K12" i="89"/>
  <c r="I12" i="89"/>
  <c r="K11" i="89"/>
  <c r="I11" i="89"/>
  <c r="K10" i="89"/>
  <c r="I10" i="89"/>
  <c r="K9" i="89"/>
  <c r="I9" i="89"/>
  <c r="K8" i="89"/>
  <c r="I8" i="89"/>
  <c r="K7" i="89"/>
  <c r="I7" i="89"/>
  <c r="K6" i="89"/>
  <c r="I6" i="89"/>
  <c r="I7" i="88"/>
  <c r="I6" i="88"/>
  <c r="I12" i="88"/>
  <c r="K12" i="88"/>
  <c r="I8" i="88"/>
  <c r="I9" i="88"/>
  <c r="I10" i="88"/>
  <c r="I11" i="88"/>
  <c r="I13" i="88"/>
  <c r="I14" i="88"/>
  <c r="I15" i="88"/>
  <c r="I16" i="88"/>
  <c r="I17" i="88"/>
  <c r="K18" i="88"/>
  <c r="I18" i="88"/>
  <c r="K17" i="88"/>
  <c r="K16" i="88"/>
  <c r="K15" i="88"/>
  <c r="K14" i="88"/>
  <c r="K13" i="88"/>
  <c r="K11" i="88"/>
  <c r="K10" i="88"/>
  <c r="K9" i="88"/>
  <c r="K7" i="88"/>
  <c r="K6" i="88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G1069" i="2"/>
  <c r="G1068" i="2"/>
  <c r="G1067" i="2"/>
  <c r="G1066" i="2"/>
  <c r="G1065" i="2"/>
  <c r="G1064" i="2"/>
  <c r="G1063" i="2"/>
  <c r="G1062" i="2"/>
  <c r="G1061" i="2"/>
  <c r="G1060" i="2"/>
  <c r="G1059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K17" i="87"/>
  <c r="K16" i="87"/>
  <c r="K15" i="87"/>
  <c r="I17" i="87"/>
  <c r="I16" i="87"/>
  <c r="I15" i="87"/>
  <c r="I14" i="87"/>
  <c r="K14" i="87"/>
  <c r="I13" i="87"/>
  <c r="K21" i="86"/>
  <c r="K20" i="86"/>
  <c r="K19" i="86"/>
  <c r="K18" i="86"/>
  <c r="K17" i="86"/>
  <c r="K16" i="86"/>
  <c r="K15" i="86"/>
  <c r="K22" i="86"/>
  <c r="K14" i="86"/>
  <c r="K13" i="86"/>
  <c r="K12" i="86"/>
  <c r="K20" i="85"/>
  <c r="K19" i="85"/>
  <c r="K18" i="85"/>
  <c r="K17" i="85"/>
  <c r="K16" i="85"/>
  <c r="K15" i="85"/>
  <c r="K14" i="85"/>
  <c r="K13" i="87"/>
  <c r="K12" i="87"/>
  <c r="I12" i="87"/>
  <c r="K11" i="87"/>
  <c r="I11" i="87"/>
  <c r="K10" i="87"/>
  <c r="I10" i="87"/>
  <c r="K9" i="87"/>
  <c r="I9" i="87"/>
  <c r="K8" i="87"/>
  <c r="I8" i="87"/>
  <c r="K7" i="87"/>
  <c r="I7" i="87"/>
  <c r="K6" i="87"/>
  <c r="J6" i="86"/>
  <c r="J23" i="86" s="1"/>
  <c r="K11" i="86"/>
  <c r="K10" i="86"/>
  <c r="K9" i="86"/>
  <c r="K8" i="86"/>
  <c r="K7" i="86"/>
  <c r="K6" i="86"/>
  <c r="K13" i="85"/>
  <c r="K12" i="85"/>
  <c r="K11" i="85"/>
  <c r="K10" i="85"/>
  <c r="K9" i="85"/>
  <c r="K8" i="85"/>
  <c r="K7" i="85"/>
  <c r="K6" i="85"/>
  <c r="J6" i="85"/>
  <c r="J21" i="85"/>
  <c r="H29" i="85" s="1"/>
  <c r="I29" i="85" s="1"/>
  <c r="I1025" i="2"/>
  <c r="I1024" i="2"/>
  <c r="I1023" i="2"/>
  <c r="I1022" i="2"/>
  <c r="I1021" i="2"/>
  <c r="I1020" i="2"/>
  <c r="I1019" i="2"/>
  <c r="I1018" i="2"/>
  <c r="I1017" i="2"/>
  <c r="I1016" i="2"/>
  <c r="G1023" i="2"/>
  <c r="G1022" i="2"/>
  <c r="G1021" i="2"/>
  <c r="G1020" i="2"/>
  <c r="G1019" i="2"/>
  <c r="G1018" i="2"/>
  <c r="G1017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K19" i="82"/>
  <c r="K18" i="82"/>
  <c r="K16" i="81"/>
  <c r="K15" i="84"/>
  <c r="K13" i="84"/>
  <c r="K12" i="84"/>
  <c r="K11" i="84"/>
  <c r="K10" i="84"/>
  <c r="K9" i="84"/>
  <c r="K8" i="84"/>
  <c r="K7" i="84"/>
  <c r="K6" i="84"/>
  <c r="K17" i="83"/>
  <c r="K16" i="83"/>
  <c r="K15" i="83"/>
  <c r="K14" i="83"/>
  <c r="K13" i="83"/>
  <c r="K12" i="83"/>
  <c r="K11" i="83"/>
  <c r="K10" i="83"/>
  <c r="K9" i="83"/>
  <c r="K8" i="83"/>
  <c r="K7" i="83"/>
  <c r="K6" i="83"/>
  <c r="I6" i="83"/>
  <c r="J6" i="83" s="1"/>
  <c r="J18" i="83" s="1"/>
  <c r="K20" i="82"/>
  <c r="K17" i="82"/>
  <c r="K16" i="82"/>
  <c r="K15" i="82"/>
  <c r="K14" i="82"/>
  <c r="K13" i="82"/>
  <c r="K12" i="82"/>
  <c r="K11" i="82"/>
  <c r="K10" i="82"/>
  <c r="K9" i="82"/>
  <c r="K8" i="82"/>
  <c r="K7" i="82"/>
  <c r="K6" i="82"/>
  <c r="I6" i="82"/>
  <c r="J6" i="82" s="1"/>
  <c r="J21" i="82" s="1"/>
  <c r="K17" i="81"/>
  <c r="K15" i="81"/>
  <c r="K14" i="81"/>
  <c r="K13" i="81"/>
  <c r="K12" i="81"/>
  <c r="K11" i="81"/>
  <c r="K10" i="81"/>
  <c r="K9" i="81"/>
  <c r="K8" i="81"/>
  <c r="K7" i="81"/>
  <c r="K6" i="81"/>
  <c r="I6" i="81"/>
  <c r="J6" i="81" s="1"/>
  <c r="J18" i="81" s="1"/>
  <c r="H38" i="81" s="1"/>
  <c r="J6" i="84"/>
  <c r="J16" i="84" s="1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K15" i="78"/>
  <c r="I15" i="78"/>
  <c r="K14" i="78"/>
  <c r="I14" i="78"/>
  <c r="K18" i="80"/>
  <c r="I18" i="80"/>
  <c r="K17" i="80"/>
  <c r="I17" i="80"/>
  <c r="K16" i="80"/>
  <c r="I16" i="80"/>
  <c r="K15" i="80"/>
  <c r="I15" i="80"/>
  <c r="K14" i="80"/>
  <c r="I14" i="80"/>
  <c r="K13" i="80"/>
  <c r="I13" i="80"/>
  <c r="K12" i="80"/>
  <c r="I12" i="80"/>
  <c r="K11" i="80"/>
  <c r="I11" i="80"/>
  <c r="K10" i="80"/>
  <c r="I10" i="80"/>
  <c r="K9" i="80"/>
  <c r="I9" i="80"/>
  <c r="K8" i="80"/>
  <c r="I8" i="80"/>
  <c r="K7" i="80"/>
  <c r="I7" i="80"/>
  <c r="K6" i="80"/>
  <c r="I6" i="80"/>
  <c r="K18" i="79"/>
  <c r="I18" i="79"/>
  <c r="K17" i="79"/>
  <c r="I17" i="79"/>
  <c r="K16" i="79"/>
  <c r="I16" i="79"/>
  <c r="K15" i="79"/>
  <c r="I15" i="79"/>
  <c r="K14" i="79"/>
  <c r="I14" i="79"/>
  <c r="K13" i="79"/>
  <c r="I13" i="79"/>
  <c r="K12" i="79"/>
  <c r="I12" i="79"/>
  <c r="K11" i="79"/>
  <c r="I11" i="79"/>
  <c r="K10" i="79"/>
  <c r="I10" i="79"/>
  <c r="K9" i="79"/>
  <c r="I9" i="79"/>
  <c r="K8" i="79"/>
  <c r="I8" i="79"/>
  <c r="K7" i="79"/>
  <c r="I7" i="79"/>
  <c r="K6" i="79"/>
  <c r="I6" i="79"/>
  <c r="K17" i="78"/>
  <c r="I17" i="78"/>
  <c r="K16" i="78"/>
  <c r="I16" i="78"/>
  <c r="K13" i="78"/>
  <c r="I13" i="78"/>
  <c r="K12" i="78"/>
  <c r="I12" i="78"/>
  <c r="K11" i="78"/>
  <c r="I11" i="78"/>
  <c r="K10" i="78"/>
  <c r="I10" i="78"/>
  <c r="K9" i="78"/>
  <c r="I9" i="78"/>
  <c r="K8" i="78"/>
  <c r="I8" i="78"/>
  <c r="K7" i="78"/>
  <c r="I7" i="78"/>
  <c r="K6" i="78"/>
  <c r="I6" i="78"/>
  <c r="H40" i="82"/>
  <c r="I40" i="82" s="1"/>
  <c r="H30" i="82"/>
  <c r="I30" i="82" s="1"/>
  <c r="H33" i="82"/>
  <c r="I33" i="82" s="1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K21" i="77"/>
  <c r="I21" i="77"/>
  <c r="K20" i="77"/>
  <c r="I20" i="77"/>
  <c r="K19" i="77"/>
  <c r="I19" i="77"/>
  <c r="K18" i="77"/>
  <c r="I18" i="77"/>
  <c r="K17" i="77"/>
  <c r="I17" i="77"/>
  <c r="K16" i="77"/>
  <c r="I16" i="77"/>
  <c r="K15" i="77"/>
  <c r="I15" i="77"/>
  <c r="K14" i="77"/>
  <c r="I14" i="77"/>
  <c r="K13" i="77"/>
  <c r="I13" i="77"/>
  <c r="K12" i="77"/>
  <c r="I12" i="77"/>
  <c r="K11" i="77"/>
  <c r="I11" i="77"/>
  <c r="K10" i="77"/>
  <c r="I10" i="77"/>
  <c r="K9" i="77"/>
  <c r="I9" i="77"/>
  <c r="J6" i="77" s="1"/>
  <c r="J22" i="77" s="1"/>
  <c r="H27" i="77" s="1"/>
  <c r="K8" i="77"/>
  <c r="I8" i="77"/>
  <c r="K7" i="77"/>
  <c r="I7" i="77"/>
  <c r="K6" i="77"/>
  <c r="I6" i="77"/>
  <c r="H46" i="77"/>
  <c r="I46" i="77" s="1"/>
  <c r="H38" i="77"/>
  <c r="K20" i="76"/>
  <c r="I20" i="76"/>
  <c r="K19" i="76"/>
  <c r="I19" i="76"/>
  <c r="K18" i="76"/>
  <c r="I18" i="76"/>
  <c r="K17" i="76"/>
  <c r="I17" i="76"/>
  <c r="K16" i="76"/>
  <c r="I16" i="76"/>
  <c r="K15" i="76"/>
  <c r="I15" i="76"/>
  <c r="K14" i="76"/>
  <c r="I14" i="76"/>
  <c r="K13" i="76"/>
  <c r="I13" i="76"/>
  <c r="K12" i="76"/>
  <c r="I12" i="76"/>
  <c r="K11" i="76"/>
  <c r="I11" i="76"/>
  <c r="K10" i="76"/>
  <c r="I10" i="76"/>
  <c r="K9" i="76"/>
  <c r="I9" i="76"/>
  <c r="K8" i="76"/>
  <c r="I8" i="76"/>
  <c r="K7" i="76"/>
  <c r="I7" i="76"/>
  <c r="K6" i="76"/>
  <c r="I6" i="76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L21" i="75"/>
  <c r="J21" i="75"/>
  <c r="L20" i="75"/>
  <c r="J20" i="75"/>
  <c r="L19" i="75"/>
  <c r="J19" i="75"/>
  <c r="L18" i="75"/>
  <c r="J18" i="75"/>
  <c r="L17" i="75"/>
  <c r="J17" i="75"/>
  <c r="L16" i="75"/>
  <c r="J16" i="75"/>
  <c r="L15" i="75"/>
  <c r="J15" i="75"/>
  <c r="L14" i="75"/>
  <c r="J14" i="75"/>
  <c r="L13" i="75"/>
  <c r="J13" i="75"/>
  <c r="L12" i="75"/>
  <c r="J12" i="75"/>
  <c r="L11" i="75"/>
  <c r="J11" i="75"/>
  <c r="L10" i="75"/>
  <c r="J10" i="75"/>
  <c r="L9" i="75"/>
  <c r="J9" i="75"/>
  <c r="L8" i="75"/>
  <c r="J8" i="75"/>
  <c r="L7" i="75"/>
  <c r="J7" i="75"/>
  <c r="L6" i="75"/>
  <c r="J6" i="75"/>
  <c r="L22" i="74"/>
  <c r="L21" i="74"/>
  <c r="J22" i="74"/>
  <c r="J21" i="74"/>
  <c r="L23" i="74"/>
  <c r="J23" i="74"/>
  <c r="L20" i="74"/>
  <c r="J20" i="74"/>
  <c r="L19" i="74"/>
  <c r="J19" i="74"/>
  <c r="L18" i="74"/>
  <c r="J18" i="74"/>
  <c r="L17" i="74"/>
  <c r="J17" i="74"/>
  <c r="L16" i="74"/>
  <c r="J16" i="74"/>
  <c r="L15" i="74"/>
  <c r="J15" i="74"/>
  <c r="L14" i="74"/>
  <c r="J14" i="74"/>
  <c r="L13" i="74"/>
  <c r="J13" i="74"/>
  <c r="L12" i="74"/>
  <c r="J12" i="74"/>
  <c r="L11" i="74"/>
  <c r="J11" i="74"/>
  <c r="L10" i="74"/>
  <c r="J10" i="74"/>
  <c r="L9" i="74"/>
  <c r="J9" i="74"/>
  <c r="L8" i="74"/>
  <c r="J8" i="74"/>
  <c r="K6" i="74" s="1"/>
  <c r="K24" i="74" s="1"/>
  <c r="L7" i="74"/>
  <c r="J7" i="74"/>
  <c r="L6" i="74"/>
  <c r="J6" i="74"/>
  <c r="L20" i="73"/>
  <c r="L19" i="73"/>
  <c r="L18" i="73"/>
  <c r="L17" i="73"/>
  <c r="L16" i="73"/>
  <c r="L15" i="73"/>
  <c r="L14" i="73"/>
  <c r="L13" i="73"/>
  <c r="L12" i="73"/>
  <c r="L11" i="73"/>
  <c r="L10" i="73"/>
  <c r="J20" i="73"/>
  <c r="J19" i="73"/>
  <c r="J18" i="73"/>
  <c r="J17" i="73"/>
  <c r="J16" i="73"/>
  <c r="J15" i="73"/>
  <c r="J14" i="73"/>
  <c r="J13" i="73"/>
  <c r="J12" i="73"/>
  <c r="J11" i="73"/>
  <c r="L21" i="73"/>
  <c r="J21" i="73"/>
  <c r="J10" i="73"/>
  <c r="L9" i="73"/>
  <c r="J9" i="73"/>
  <c r="L8" i="73"/>
  <c r="J8" i="73"/>
  <c r="L7" i="73"/>
  <c r="J7" i="73"/>
  <c r="L6" i="73"/>
  <c r="J6" i="73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L17" i="72"/>
  <c r="L16" i="72"/>
  <c r="L15" i="72"/>
  <c r="J18" i="72"/>
  <c r="J17" i="72"/>
  <c r="J16" i="72"/>
  <c r="L20" i="71"/>
  <c r="L19" i="71"/>
  <c r="L18" i="71"/>
  <c r="L17" i="71"/>
  <c r="L16" i="71"/>
  <c r="J20" i="71"/>
  <c r="J19" i="71"/>
  <c r="J18" i="71"/>
  <c r="J17" i="71"/>
  <c r="J16" i="71"/>
  <c r="L18" i="70"/>
  <c r="L17" i="70"/>
  <c r="L16" i="70"/>
  <c r="J18" i="70"/>
  <c r="J17" i="70"/>
  <c r="J16" i="70"/>
  <c r="L19" i="72"/>
  <c r="J19" i="72"/>
  <c r="L18" i="72"/>
  <c r="J15" i="72"/>
  <c r="L14" i="72"/>
  <c r="J14" i="72"/>
  <c r="L13" i="72"/>
  <c r="J13" i="72"/>
  <c r="L12" i="72"/>
  <c r="J12" i="72"/>
  <c r="L11" i="72"/>
  <c r="J11" i="72"/>
  <c r="L10" i="72"/>
  <c r="J10" i="72"/>
  <c r="L9" i="72"/>
  <c r="J9" i="72"/>
  <c r="L8" i="72"/>
  <c r="J8" i="72"/>
  <c r="L7" i="72"/>
  <c r="J7" i="72"/>
  <c r="L6" i="72"/>
  <c r="J6" i="72"/>
  <c r="L22" i="71"/>
  <c r="J22" i="71"/>
  <c r="L21" i="71"/>
  <c r="J21" i="71"/>
  <c r="L15" i="71"/>
  <c r="J15" i="71"/>
  <c r="L14" i="71"/>
  <c r="J14" i="71"/>
  <c r="L13" i="71"/>
  <c r="J13" i="71"/>
  <c r="L12" i="71"/>
  <c r="J12" i="71"/>
  <c r="L11" i="71"/>
  <c r="J11" i="71"/>
  <c r="L10" i="71"/>
  <c r="J10" i="71"/>
  <c r="L9" i="71"/>
  <c r="J9" i="71"/>
  <c r="L8" i="71"/>
  <c r="J8" i="71"/>
  <c r="L7" i="71"/>
  <c r="J7" i="71"/>
  <c r="L6" i="71"/>
  <c r="J6" i="71"/>
  <c r="L20" i="70"/>
  <c r="J20" i="70"/>
  <c r="L19" i="70"/>
  <c r="J19" i="70"/>
  <c r="L15" i="70"/>
  <c r="J15" i="70"/>
  <c r="L14" i="70"/>
  <c r="J14" i="70"/>
  <c r="L13" i="70"/>
  <c r="J13" i="70"/>
  <c r="L12" i="70"/>
  <c r="J12" i="70"/>
  <c r="L11" i="70"/>
  <c r="J11" i="70"/>
  <c r="L10" i="70"/>
  <c r="J10" i="70"/>
  <c r="L9" i="70"/>
  <c r="J9" i="70"/>
  <c r="L8" i="70"/>
  <c r="J8" i="70"/>
  <c r="L7" i="70"/>
  <c r="J7" i="70"/>
  <c r="L6" i="70"/>
  <c r="J6" i="70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L18" i="68"/>
  <c r="L17" i="68"/>
  <c r="J18" i="68"/>
  <c r="J17" i="68"/>
  <c r="G811" i="2"/>
  <c r="G810" i="2"/>
  <c r="G809" i="2"/>
  <c r="G808" i="2"/>
  <c r="G807" i="2"/>
  <c r="G806" i="2"/>
  <c r="G805" i="2"/>
  <c r="G804" i="2"/>
  <c r="G803" i="2"/>
  <c r="G802" i="2"/>
  <c r="G801" i="2"/>
  <c r="G800" i="2"/>
  <c r="G786" i="2"/>
  <c r="G785" i="2"/>
  <c r="G784" i="2"/>
  <c r="G783" i="2"/>
  <c r="G782" i="2"/>
  <c r="G781" i="2"/>
  <c r="G780" i="2"/>
  <c r="G779" i="2"/>
  <c r="G778" i="2"/>
  <c r="G777" i="2"/>
  <c r="L16" i="69"/>
  <c r="L15" i="69"/>
  <c r="L14" i="69"/>
  <c r="J16" i="69"/>
  <c r="J15" i="69"/>
  <c r="J14" i="69"/>
  <c r="L16" i="68"/>
  <c r="L15" i="68"/>
  <c r="L14" i="68"/>
  <c r="L13" i="68"/>
  <c r="L12" i="68"/>
  <c r="L11" i="68"/>
  <c r="L10" i="68"/>
  <c r="J16" i="68"/>
  <c r="J15" i="68"/>
  <c r="J14" i="68"/>
  <c r="J13" i="68"/>
  <c r="J12" i="68"/>
  <c r="J11" i="68"/>
  <c r="J10" i="68"/>
  <c r="L17" i="69"/>
  <c r="J17" i="69"/>
  <c r="L13" i="69"/>
  <c r="J13" i="69"/>
  <c r="L12" i="69"/>
  <c r="J12" i="69"/>
  <c r="L11" i="69"/>
  <c r="J11" i="69"/>
  <c r="L10" i="69"/>
  <c r="J10" i="69"/>
  <c r="L9" i="69"/>
  <c r="J9" i="69"/>
  <c r="L8" i="69"/>
  <c r="J8" i="69"/>
  <c r="L7" i="69"/>
  <c r="J7" i="69"/>
  <c r="L6" i="69"/>
  <c r="J6" i="69"/>
  <c r="L9" i="68"/>
  <c r="J9" i="68"/>
  <c r="L8" i="68"/>
  <c r="J8" i="68"/>
  <c r="L7" i="68"/>
  <c r="J7" i="68"/>
  <c r="L6" i="68"/>
  <c r="J6" i="68"/>
  <c r="L15" i="67"/>
  <c r="J15" i="67"/>
  <c r="L14" i="67"/>
  <c r="J14" i="67"/>
  <c r="L13" i="67"/>
  <c r="J13" i="67"/>
  <c r="L12" i="67"/>
  <c r="J12" i="67"/>
  <c r="L11" i="67"/>
  <c r="J11" i="67"/>
  <c r="L10" i="67"/>
  <c r="J10" i="67"/>
  <c r="L9" i="67"/>
  <c r="J9" i="67"/>
  <c r="L8" i="67"/>
  <c r="J8" i="67"/>
  <c r="L7" i="67"/>
  <c r="J7" i="67"/>
  <c r="K6" i="67" s="1"/>
  <c r="K16" i="67" s="1"/>
  <c r="L6" i="67"/>
  <c r="J6" i="67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L22" i="64"/>
  <c r="L21" i="64"/>
  <c r="L20" i="64"/>
  <c r="L19" i="64"/>
  <c r="L18" i="64"/>
  <c r="L17" i="64"/>
  <c r="L16" i="64"/>
  <c r="L15" i="64"/>
  <c r="L14" i="64"/>
  <c r="J22" i="64"/>
  <c r="J21" i="64"/>
  <c r="J20" i="64"/>
  <c r="J19" i="64"/>
  <c r="J18" i="64"/>
  <c r="J17" i="64"/>
  <c r="J16" i="64"/>
  <c r="J15" i="64"/>
  <c r="J14" i="64"/>
  <c r="L17" i="66"/>
  <c r="J17" i="66"/>
  <c r="L16" i="66"/>
  <c r="J16" i="66"/>
  <c r="L15" i="66"/>
  <c r="J15" i="66"/>
  <c r="L14" i="66"/>
  <c r="J14" i="66"/>
  <c r="L13" i="66"/>
  <c r="J13" i="66"/>
  <c r="L12" i="66"/>
  <c r="J12" i="66"/>
  <c r="L11" i="66"/>
  <c r="J11" i="66"/>
  <c r="L10" i="66"/>
  <c r="J10" i="66"/>
  <c r="L9" i="66"/>
  <c r="J9" i="66"/>
  <c r="L8" i="66"/>
  <c r="J8" i="66"/>
  <c r="L7" i="66"/>
  <c r="J7" i="66"/>
  <c r="L6" i="66"/>
  <c r="J6" i="66"/>
  <c r="L18" i="65"/>
  <c r="J18" i="65"/>
  <c r="L17" i="65"/>
  <c r="J17" i="65"/>
  <c r="L16" i="65"/>
  <c r="J16" i="65"/>
  <c r="L15" i="65"/>
  <c r="J15" i="65"/>
  <c r="L14" i="65"/>
  <c r="J14" i="65"/>
  <c r="L13" i="65"/>
  <c r="J13" i="65"/>
  <c r="L12" i="65"/>
  <c r="J12" i="65"/>
  <c r="L11" i="65"/>
  <c r="J11" i="65"/>
  <c r="L10" i="65"/>
  <c r="J10" i="65"/>
  <c r="L9" i="65"/>
  <c r="J9" i="65"/>
  <c r="L8" i="65"/>
  <c r="J8" i="65"/>
  <c r="L7" i="65"/>
  <c r="J7" i="65"/>
  <c r="L6" i="65"/>
  <c r="J6" i="65"/>
  <c r="L23" i="64"/>
  <c r="J23" i="64"/>
  <c r="L13" i="64"/>
  <c r="J13" i="64"/>
  <c r="L12" i="64"/>
  <c r="J12" i="64"/>
  <c r="L11" i="64"/>
  <c r="J11" i="64"/>
  <c r="L10" i="64"/>
  <c r="J10" i="64"/>
  <c r="L9" i="64"/>
  <c r="J9" i="64"/>
  <c r="L8" i="64"/>
  <c r="J8" i="64"/>
  <c r="L7" i="64"/>
  <c r="J7" i="64"/>
  <c r="L6" i="64"/>
  <c r="J6" i="64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L15" i="63"/>
  <c r="L14" i="63"/>
  <c r="L13" i="63"/>
  <c r="L12" i="63"/>
  <c r="L11" i="63"/>
  <c r="L10" i="63"/>
  <c r="J15" i="63"/>
  <c r="J14" i="63"/>
  <c r="J13" i="63"/>
  <c r="J12" i="63"/>
  <c r="J11" i="63"/>
  <c r="L19" i="63"/>
  <c r="J19" i="63"/>
  <c r="L18" i="63"/>
  <c r="J18" i="63"/>
  <c r="L17" i="63"/>
  <c r="J17" i="63"/>
  <c r="L16" i="63"/>
  <c r="J16" i="63"/>
  <c r="J10" i="63"/>
  <c r="L9" i="63"/>
  <c r="J9" i="63"/>
  <c r="L8" i="63"/>
  <c r="J8" i="63"/>
  <c r="L7" i="63"/>
  <c r="J7" i="63"/>
  <c r="L6" i="63"/>
  <c r="J6" i="63"/>
  <c r="L12" i="62"/>
  <c r="J12" i="62"/>
  <c r="L15" i="62"/>
  <c r="J15" i="62"/>
  <c r="L14" i="62"/>
  <c r="J14" i="62"/>
  <c r="L13" i="62"/>
  <c r="J13" i="62"/>
  <c r="L11" i="62"/>
  <c r="J11" i="62"/>
  <c r="L10" i="62"/>
  <c r="J10" i="62"/>
  <c r="L9" i="62"/>
  <c r="J9" i="62"/>
  <c r="L8" i="62"/>
  <c r="J8" i="62"/>
  <c r="L7" i="62"/>
  <c r="J7" i="62"/>
  <c r="L6" i="62"/>
  <c r="J6" i="62"/>
  <c r="K6" i="62" s="1"/>
  <c r="K16" i="62" s="1"/>
  <c r="I36" i="62" s="1"/>
  <c r="L20" i="61"/>
  <c r="J20" i="61"/>
  <c r="L19" i="61"/>
  <c r="J19" i="61"/>
  <c r="L18" i="61"/>
  <c r="J18" i="61"/>
  <c r="L17" i="61"/>
  <c r="J17" i="61"/>
  <c r="L16" i="61"/>
  <c r="J16" i="61"/>
  <c r="L15" i="61"/>
  <c r="J15" i="61"/>
  <c r="L14" i="61"/>
  <c r="J14" i="61"/>
  <c r="L13" i="61"/>
  <c r="J13" i="61"/>
  <c r="L12" i="61"/>
  <c r="J12" i="61"/>
  <c r="L11" i="61"/>
  <c r="J11" i="61"/>
  <c r="L10" i="61"/>
  <c r="J10" i="61"/>
  <c r="L9" i="61"/>
  <c r="J9" i="61"/>
  <c r="L8" i="61"/>
  <c r="J8" i="61"/>
  <c r="L7" i="61"/>
  <c r="J7" i="61"/>
  <c r="L6" i="61"/>
  <c r="J6" i="61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L20" i="58"/>
  <c r="L19" i="58"/>
  <c r="J20" i="58"/>
  <c r="J19" i="58"/>
  <c r="L18" i="60"/>
  <c r="J18" i="60"/>
  <c r="L17" i="60"/>
  <c r="J17" i="60"/>
  <c r="L16" i="60"/>
  <c r="J16" i="60"/>
  <c r="L15" i="60"/>
  <c r="J15" i="60"/>
  <c r="L14" i="60"/>
  <c r="J14" i="60"/>
  <c r="L13" i="60"/>
  <c r="J13" i="60"/>
  <c r="L12" i="60"/>
  <c r="J12" i="60"/>
  <c r="L11" i="60"/>
  <c r="J11" i="60"/>
  <c r="L10" i="60"/>
  <c r="J10" i="60"/>
  <c r="L9" i="60"/>
  <c r="J9" i="60"/>
  <c r="L8" i="60"/>
  <c r="J8" i="60"/>
  <c r="L7" i="60"/>
  <c r="J7" i="60"/>
  <c r="L6" i="60"/>
  <c r="J6" i="60"/>
  <c r="L16" i="59"/>
  <c r="J16" i="59"/>
  <c r="L15" i="59"/>
  <c r="J15" i="59"/>
  <c r="L14" i="59"/>
  <c r="J14" i="59"/>
  <c r="L13" i="59"/>
  <c r="J13" i="59"/>
  <c r="L12" i="59"/>
  <c r="J12" i="59"/>
  <c r="L11" i="59"/>
  <c r="J11" i="59"/>
  <c r="L10" i="59"/>
  <c r="J10" i="59"/>
  <c r="L9" i="59"/>
  <c r="J9" i="59"/>
  <c r="L8" i="59"/>
  <c r="J8" i="59"/>
  <c r="L7" i="59"/>
  <c r="J7" i="59"/>
  <c r="L6" i="59"/>
  <c r="J6" i="59"/>
  <c r="L21" i="58"/>
  <c r="J21" i="58"/>
  <c r="L18" i="58"/>
  <c r="J18" i="58"/>
  <c r="L17" i="58"/>
  <c r="J17" i="58"/>
  <c r="L16" i="58"/>
  <c r="J16" i="58"/>
  <c r="L15" i="58"/>
  <c r="J15" i="58"/>
  <c r="L14" i="58"/>
  <c r="J14" i="58"/>
  <c r="L13" i="58"/>
  <c r="J13" i="58"/>
  <c r="L12" i="58"/>
  <c r="J12" i="58"/>
  <c r="L11" i="58"/>
  <c r="J11" i="58"/>
  <c r="L10" i="58"/>
  <c r="J10" i="58"/>
  <c r="L9" i="58"/>
  <c r="J9" i="58"/>
  <c r="L8" i="58"/>
  <c r="J8" i="58"/>
  <c r="L7" i="58"/>
  <c r="J7" i="58"/>
  <c r="K6" i="58" s="1"/>
  <c r="K22" i="58" s="1"/>
  <c r="L6" i="58"/>
  <c r="J6" i="58"/>
  <c r="L19" i="57"/>
  <c r="J19" i="57"/>
  <c r="L18" i="57"/>
  <c r="J18" i="57"/>
  <c r="L17" i="57"/>
  <c r="J17" i="57"/>
  <c r="L16" i="57"/>
  <c r="J16" i="57"/>
  <c r="L15" i="57"/>
  <c r="J15" i="57"/>
  <c r="L14" i="57"/>
  <c r="J14" i="57"/>
  <c r="L13" i="57"/>
  <c r="J13" i="57"/>
  <c r="L12" i="57"/>
  <c r="J12" i="57"/>
  <c r="L11" i="57"/>
  <c r="J11" i="57"/>
  <c r="L10" i="57"/>
  <c r="J10" i="57"/>
  <c r="L9" i="57"/>
  <c r="J9" i="57"/>
  <c r="L8" i="57"/>
  <c r="J8" i="57"/>
  <c r="L7" i="57"/>
  <c r="J7" i="57"/>
  <c r="L6" i="57"/>
  <c r="J6" i="57"/>
  <c r="I40" i="62"/>
  <c r="I20" i="62"/>
  <c r="I38" i="62"/>
  <c r="I39" i="62"/>
  <c r="I35" i="62"/>
  <c r="J35" i="62" s="1"/>
  <c r="I27" i="62"/>
  <c r="I26" i="6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J15" i="56"/>
  <c r="L15" i="56"/>
  <c r="J14" i="56"/>
  <c r="L14" i="56"/>
  <c r="L35" i="6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L19" i="56"/>
  <c r="L18" i="56"/>
  <c r="L17" i="56"/>
  <c r="L16" i="56"/>
  <c r="J19" i="56"/>
  <c r="J18" i="56"/>
  <c r="J17" i="56"/>
  <c r="J16" i="56"/>
  <c r="L13" i="56"/>
  <c r="J13" i="56"/>
  <c r="L12" i="56"/>
  <c r="J12" i="56"/>
  <c r="L11" i="56"/>
  <c r="J11" i="56"/>
  <c r="L10" i="56"/>
  <c r="J10" i="56"/>
  <c r="L9" i="56"/>
  <c r="J9" i="56"/>
  <c r="L8" i="56"/>
  <c r="J8" i="56"/>
  <c r="L7" i="56"/>
  <c r="J7" i="56"/>
  <c r="L6" i="56"/>
  <c r="J6" i="56"/>
  <c r="L17" i="55"/>
  <c r="J17" i="55"/>
  <c r="L16" i="55"/>
  <c r="J16" i="55"/>
  <c r="L15" i="55"/>
  <c r="J15" i="55"/>
  <c r="L14" i="55"/>
  <c r="J14" i="55"/>
  <c r="L13" i="55"/>
  <c r="J13" i="55"/>
  <c r="L12" i="55"/>
  <c r="J12" i="55"/>
  <c r="L11" i="55"/>
  <c r="J11" i="55"/>
  <c r="L10" i="55"/>
  <c r="J10" i="55"/>
  <c r="L9" i="55"/>
  <c r="J9" i="55"/>
  <c r="L8" i="55"/>
  <c r="J8" i="55"/>
  <c r="L7" i="55"/>
  <c r="J7" i="55"/>
  <c r="L6" i="55"/>
  <c r="J6" i="55"/>
  <c r="L17" i="54"/>
  <c r="J17" i="54"/>
  <c r="L18" i="54"/>
  <c r="J18" i="54"/>
  <c r="L16" i="54"/>
  <c r="J16" i="54"/>
  <c r="L15" i="54"/>
  <c r="J15" i="54"/>
  <c r="L14" i="54"/>
  <c r="J14" i="54"/>
  <c r="L13" i="54"/>
  <c r="J13" i="54"/>
  <c r="L12" i="54"/>
  <c r="J12" i="54"/>
  <c r="L11" i="54"/>
  <c r="J11" i="54"/>
  <c r="L10" i="54"/>
  <c r="J10" i="54"/>
  <c r="L9" i="54"/>
  <c r="J9" i="54"/>
  <c r="L8" i="54"/>
  <c r="J8" i="54"/>
  <c r="L7" i="54"/>
  <c r="J7" i="54"/>
  <c r="L6" i="54"/>
  <c r="J6" i="54"/>
  <c r="K6" i="54"/>
  <c r="K19" i="54" s="1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L19" i="51"/>
  <c r="J19" i="51"/>
  <c r="L17" i="53"/>
  <c r="J17" i="53"/>
  <c r="L16" i="53"/>
  <c r="J16" i="53"/>
  <c r="L15" i="53"/>
  <c r="J15" i="53"/>
  <c r="L14" i="53"/>
  <c r="J14" i="53"/>
  <c r="L13" i="53"/>
  <c r="J13" i="53"/>
  <c r="L12" i="53"/>
  <c r="J12" i="53"/>
  <c r="L11" i="53"/>
  <c r="J11" i="53"/>
  <c r="L10" i="53"/>
  <c r="J10" i="53"/>
  <c r="L9" i="53"/>
  <c r="J9" i="53"/>
  <c r="L8" i="53"/>
  <c r="J8" i="53"/>
  <c r="L7" i="53"/>
  <c r="J7" i="53"/>
  <c r="L6" i="53"/>
  <c r="J6" i="53"/>
  <c r="L15" i="52"/>
  <c r="J15" i="52"/>
  <c r="L14" i="52"/>
  <c r="J14" i="52"/>
  <c r="L13" i="52"/>
  <c r="J13" i="52"/>
  <c r="L12" i="52"/>
  <c r="J12" i="52"/>
  <c r="L11" i="52"/>
  <c r="J11" i="52"/>
  <c r="L10" i="52"/>
  <c r="J10" i="52"/>
  <c r="L9" i="52"/>
  <c r="J9" i="52"/>
  <c r="L8" i="52"/>
  <c r="J8" i="52"/>
  <c r="L7" i="52"/>
  <c r="J7" i="52"/>
  <c r="L6" i="52"/>
  <c r="J6" i="52"/>
  <c r="L20" i="51"/>
  <c r="J20" i="51"/>
  <c r="L18" i="51"/>
  <c r="J18" i="51"/>
  <c r="L17" i="51"/>
  <c r="J17" i="51"/>
  <c r="L16" i="51"/>
  <c r="J16" i="51"/>
  <c r="L15" i="51"/>
  <c r="J15" i="51"/>
  <c r="L14" i="51"/>
  <c r="J14" i="51"/>
  <c r="L13" i="51"/>
  <c r="J13" i="51"/>
  <c r="L12" i="51"/>
  <c r="J12" i="51"/>
  <c r="L11" i="51"/>
  <c r="J11" i="51"/>
  <c r="L10" i="51"/>
  <c r="J10" i="51"/>
  <c r="L9" i="51"/>
  <c r="J9" i="51"/>
  <c r="L8" i="51"/>
  <c r="J8" i="51"/>
  <c r="L7" i="51"/>
  <c r="J7" i="51"/>
  <c r="L6" i="51"/>
  <c r="J6" i="51"/>
  <c r="K6" i="51" s="1"/>
  <c r="K21" i="51" s="1"/>
  <c r="I35" i="54"/>
  <c r="I40" i="54"/>
  <c r="I32" i="54"/>
  <c r="I29" i="54"/>
  <c r="J18" i="49"/>
  <c r="L18" i="49"/>
  <c r="J17" i="49"/>
  <c r="L17" i="49"/>
  <c r="G564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L16" i="49"/>
  <c r="L15" i="49"/>
  <c r="L14" i="49"/>
  <c r="L13" i="49"/>
  <c r="J15" i="49"/>
  <c r="J14" i="49"/>
  <c r="J13" i="49"/>
  <c r="L18" i="50"/>
  <c r="J18" i="50"/>
  <c r="L17" i="50"/>
  <c r="J17" i="50"/>
  <c r="L16" i="50"/>
  <c r="J16" i="50"/>
  <c r="L15" i="50"/>
  <c r="J15" i="50"/>
  <c r="L14" i="50"/>
  <c r="J14" i="50"/>
  <c r="L13" i="50"/>
  <c r="J13" i="50"/>
  <c r="L12" i="50"/>
  <c r="J12" i="50"/>
  <c r="L11" i="50"/>
  <c r="J11" i="50"/>
  <c r="L10" i="50"/>
  <c r="J10" i="50"/>
  <c r="L9" i="50"/>
  <c r="J9" i="50"/>
  <c r="L8" i="50"/>
  <c r="J8" i="50"/>
  <c r="L7" i="50"/>
  <c r="J7" i="50"/>
  <c r="L6" i="50"/>
  <c r="J6" i="50"/>
  <c r="J19" i="48"/>
  <c r="J18" i="48"/>
  <c r="J17" i="48"/>
  <c r="J16" i="48"/>
  <c r="J15" i="48"/>
  <c r="J14" i="48"/>
  <c r="L18" i="48"/>
  <c r="L17" i="48"/>
  <c r="L16" i="48"/>
  <c r="L15" i="48"/>
  <c r="L14" i="48"/>
  <c r="L19" i="49"/>
  <c r="J19" i="49"/>
  <c r="J16" i="49"/>
  <c r="L12" i="49"/>
  <c r="J12" i="49"/>
  <c r="L11" i="49"/>
  <c r="J11" i="49"/>
  <c r="L10" i="49"/>
  <c r="J10" i="49"/>
  <c r="L9" i="49"/>
  <c r="J9" i="49"/>
  <c r="L8" i="49"/>
  <c r="J8" i="49"/>
  <c r="L7" i="49"/>
  <c r="J7" i="49"/>
  <c r="L6" i="49"/>
  <c r="J6" i="49"/>
  <c r="L20" i="48"/>
  <c r="J20" i="48"/>
  <c r="L19" i="48"/>
  <c r="L13" i="48"/>
  <c r="J13" i="48"/>
  <c r="L12" i="48"/>
  <c r="J12" i="48"/>
  <c r="L11" i="48"/>
  <c r="J11" i="48"/>
  <c r="L10" i="48"/>
  <c r="J10" i="48"/>
  <c r="L9" i="48"/>
  <c r="J9" i="48"/>
  <c r="L8" i="48"/>
  <c r="J8" i="48"/>
  <c r="L7" i="48"/>
  <c r="J7" i="48"/>
  <c r="L6" i="48"/>
  <c r="J6" i="48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L15" i="47"/>
  <c r="J15" i="47"/>
  <c r="L14" i="47"/>
  <c r="J14" i="47"/>
  <c r="L13" i="47"/>
  <c r="J13" i="47"/>
  <c r="L12" i="47"/>
  <c r="J12" i="47"/>
  <c r="L11" i="47"/>
  <c r="J11" i="47"/>
  <c r="L10" i="47"/>
  <c r="J10" i="47"/>
  <c r="L9" i="47"/>
  <c r="J9" i="47"/>
  <c r="L8" i="47"/>
  <c r="J8" i="47"/>
  <c r="L7" i="47"/>
  <c r="J7" i="47"/>
  <c r="K6" i="47" s="1"/>
  <c r="K16" i="47" s="1"/>
  <c r="L6" i="47"/>
  <c r="J6" i="47"/>
  <c r="L15" i="46"/>
  <c r="J15" i="46"/>
  <c r="L14" i="46"/>
  <c r="J14" i="46"/>
  <c r="L13" i="46"/>
  <c r="J13" i="46"/>
  <c r="L12" i="46"/>
  <c r="J12" i="46"/>
  <c r="L11" i="46"/>
  <c r="J11" i="46"/>
  <c r="L10" i="46"/>
  <c r="J10" i="46"/>
  <c r="L9" i="46"/>
  <c r="J9" i="46"/>
  <c r="L8" i="46"/>
  <c r="J8" i="46"/>
  <c r="L7" i="46"/>
  <c r="J7" i="46"/>
  <c r="L6" i="46"/>
  <c r="J6" i="46"/>
  <c r="K6" i="46" s="1"/>
  <c r="K16" i="46" s="1"/>
  <c r="I469" i="2"/>
  <c r="I468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L14" i="45"/>
  <c r="J14" i="45"/>
  <c r="L15" i="45"/>
  <c r="L13" i="45"/>
  <c r="L12" i="45"/>
  <c r="J15" i="45"/>
  <c r="J13" i="45"/>
  <c r="J12" i="45"/>
  <c r="L16" i="44"/>
  <c r="J16" i="44"/>
  <c r="L20" i="44"/>
  <c r="L19" i="44"/>
  <c r="L18" i="44"/>
  <c r="L17" i="44"/>
  <c r="L15" i="44"/>
  <c r="L14" i="44"/>
  <c r="J20" i="44"/>
  <c r="J19" i="44"/>
  <c r="J18" i="44"/>
  <c r="J17" i="44"/>
  <c r="J15" i="44"/>
  <c r="J14" i="44"/>
  <c r="L11" i="45"/>
  <c r="J11" i="45"/>
  <c r="L10" i="45"/>
  <c r="J10" i="45"/>
  <c r="L9" i="45"/>
  <c r="J9" i="45"/>
  <c r="L8" i="45"/>
  <c r="J8" i="45"/>
  <c r="K6" i="45" s="1"/>
  <c r="K16" i="45" s="1"/>
  <c r="I22" i="45" s="1"/>
  <c r="L7" i="45"/>
  <c r="J7" i="45"/>
  <c r="L6" i="45"/>
  <c r="J6" i="45"/>
  <c r="L13" i="44"/>
  <c r="J13" i="44"/>
  <c r="L12" i="44"/>
  <c r="J12" i="44"/>
  <c r="L11" i="44"/>
  <c r="J11" i="44"/>
  <c r="L10" i="44"/>
  <c r="J10" i="44"/>
  <c r="L9" i="44"/>
  <c r="J9" i="44"/>
  <c r="L8" i="44"/>
  <c r="J8" i="44"/>
  <c r="L7" i="44"/>
  <c r="J7" i="44"/>
  <c r="L6" i="44"/>
  <c r="J6" i="44"/>
  <c r="L14" i="43"/>
  <c r="J14" i="43"/>
  <c r="L13" i="43"/>
  <c r="J13" i="43"/>
  <c r="L12" i="43"/>
  <c r="J12" i="43"/>
  <c r="L11" i="43"/>
  <c r="J11" i="43"/>
  <c r="L10" i="43"/>
  <c r="J10" i="43"/>
  <c r="L9" i="43"/>
  <c r="J9" i="43"/>
  <c r="L8" i="43"/>
  <c r="J8" i="43"/>
  <c r="L7" i="43"/>
  <c r="J7" i="43"/>
  <c r="L6" i="43"/>
  <c r="J6" i="43"/>
  <c r="I26" i="47"/>
  <c r="I33" i="47"/>
  <c r="I21" i="47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L21" i="41"/>
  <c r="L20" i="41"/>
  <c r="L19" i="41"/>
  <c r="L18" i="41"/>
  <c r="L17" i="41"/>
  <c r="L16" i="41"/>
  <c r="L15" i="41"/>
  <c r="L14" i="41"/>
  <c r="J20" i="41"/>
  <c r="J19" i="41"/>
  <c r="J18" i="41"/>
  <c r="J17" i="41"/>
  <c r="J16" i="41"/>
  <c r="J15" i="41"/>
  <c r="J14" i="41"/>
  <c r="L14" i="42"/>
  <c r="J14" i="42"/>
  <c r="L13" i="42"/>
  <c r="J13" i="42"/>
  <c r="L12" i="42"/>
  <c r="J12" i="42"/>
  <c r="L11" i="42"/>
  <c r="J11" i="42"/>
  <c r="L10" i="42"/>
  <c r="J10" i="42"/>
  <c r="L9" i="42"/>
  <c r="J9" i="42"/>
  <c r="L8" i="42"/>
  <c r="J8" i="42"/>
  <c r="L7" i="42"/>
  <c r="J7" i="42"/>
  <c r="L6" i="42"/>
  <c r="J6" i="42"/>
  <c r="J21" i="41"/>
  <c r="L13" i="41"/>
  <c r="J13" i="41"/>
  <c r="L12" i="41"/>
  <c r="J12" i="41"/>
  <c r="L11" i="41"/>
  <c r="J11" i="41"/>
  <c r="L10" i="41"/>
  <c r="J10" i="41"/>
  <c r="L9" i="41"/>
  <c r="J9" i="41"/>
  <c r="L8" i="41"/>
  <c r="J8" i="41"/>
  <c r="L7" i="41"/>
  <c r="J7" i="41"/>
  <c r="L6" i="41"/>
  <c r="J6" i="41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L14" i="40"/>
  <c r="J14" i="40"/>
  <c r="L13" i="40"/>
  <c r="J13" i="40"/>
  <c r="L12" i="40"/>
  <c r="J12" i="40"/>
  <c r="L11" i="40"/>
  <c r="J11" i="40"/>
  <c r="L10" i="40"/>
  <c r="J10" i="40"/>
  <c r="L9" i="40"/>
  <c r="J9" i="40"/>
  <c r="L8" i="40"/>
  <c r="J8" i="40"/>
  <c r="L7" i="40"/>
  <c r="J7" i="40"/>
  <c r="L6" i="40"/>
  <c r="J6" i="40"/>
  <c r="L14" i="39"/>
  <c r="J14" i="39"/>
  <c r="L13" i="39"/>
  <c r="J13" i="39"/>
  <c r="L12" i="39"/>
  <c r="J12" i="39"/>
  <c r="L11" i="39"/>
  <c r="J11" i="39"/>
  <c r="L10" i="39"/>
  <c r="J10" i="39"/>
  <c r="L9" i="39"/>
  <c r="J9" i="39"/>
  <c r="L8" i="39"/>
  <c r="J8" i="39"/>
  <c r="L7" i="39"/>
  <c r="J7" i="39"/>
  <c r="L6" i="39"/>
  <c r="J6" i="39"/>
  <c r="L15" i="37"/>
  <c r="J15" i="37"/>
  <c r="L14" i="37"/>
  <c r="J14" i="37"/>
  <c r="L13" i="37"/>
  <c r="J13" i="37"/>
  <c r="L12" i="37"/>
  <c r="J12" i="37"/>
  <c r="L11" i="37"/>
  <c r="J11" i="37"/>
  <c r="L10" i="37"/>
  <c r="J10" i="37"/>
  <c r="L9" i="37"/>
  <c r="J9" i="37"/>
  <c r="L8" i="37"/>
  <c r="J8" i="37"/>
  <c r="L7" i="37"/>
  <c r="J7" i="37"/>
  <c r="L6" i="37"/>
  <c r="J6" i="37"/>
  <c r="K6" i="40"/>
  <c r="K15" i="40" s="1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L18" i="36"/>
  <c r="J18" i="36"/>
  <c r="L17" i="36"/>
  <c r="J17" i="36"/>
  <c r="L16" i="36"/>
  <c r="J16" i="36"/>
  <c r="L15" i="36"/>
  <c r="J15" i="36"/>
  <c r="L14" i="36"/>
  <c r="J14" i="36"/>
  <c r="L13" i="36"/>
  <c r="J13" i="36"/>
  <c r="L12" i="36"/>
  <c r="J12" i="36"/>
  <c r="L11" i="36"/>
  <c r="J11" i="36"/>
  <c r="L10" i="36"/>
  <c r="J10" i="36"/>
  <c r="L9" i="36"/>
  <c r="J9" i="36"/>
  <c r="L8" i="36"/>
  <c r="J8" i="36"/>
  <c r="L7" i="36"/>
  <c r="J7" i="36"/>
  <c r="L6" i="36"/>
  <c r="J6" i="36"/>
  <c r="L16" i="35"/>
  <c r="J16" i="35"/>
  <c r="L15" i="35"/>
  <c r="J15" i="35"/>
  <c r="L14" i="35"/>
  <c r="J14" i="35"/>
  <c r="L13" i="35"/>
  <c r="J13" i="35"/>
  <c r="L12" i="35"/>
  <c r="J12" i="35"/>
  <c r="L11" i="35"/>
  <c r="J11" i="35"/>
  <c r="L10" i="35"/>
  <c r="J10" i="35"/>
  <c r="L9" i="35"/>
  <c r="J9" i="35"/>
  <c r="L8" i="35"/>
  <c r="J8" i="35"/>
  <c r="L7" i="35"/>
  <c r="J7" i="35"/>
  <c r="L6" i="35"/>
  <c r="J6" i="35"/>
  <c r="I15" i="40"/>
  <c r="L15" i="40" s="1"/>
  <c r="I20" i="40"/>
  <c r="I26" i="40"/>
  <c r="J26" i="40" s="1"/>
  <c r="I30" i="40"/>
  <c r="I32" i="40"/>
  <c r="J32" i="40" s="1"/>
  <c r="I39" i="40"/>
  <c r="J39" i="40" s="1"/>
  <c r="I33" i="40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L25" i="34"/>
  <c r="J25" i="34"/>
  <c r="L24" i="34"/>
  <c r="J24" i="34"/>
  <c r="L23" i="34"/>
  <c r="J23" i="34"/>
  <c r="L22" i="34"/>
  <c r="J22" i="34"/>
  <c r="L21" i="34"/>
  <c r="J21" i="34"/>
  <c r="L20" i="34"/>
  <c r="J20" i="34"/>
  <c r="L19" i="34"/>
  <c r="J19" i="34"/>
  <c r="L18" i="34"/>
  <c r="J18" i="34"/>
  <c r="L17" i="34"/>
  <c r="J17" i="34"/>
  <c r="L16" i="34"/>
  <c r="J16" i="34"/>
  <c r="L15" i="34"/>
  <c r="J15" i="34"/>
  <c r="L14" i="34"/>
  <c r="J14" i="34"/>
  <c r="L13" i="34"/>
  <c r="J13" i="34"/>
  <c r="L12" i="34"/>
  <c r="J12" i="34"/>
  <c r="L11" i="34"/>
  <c r="J11" i="34"/>
  <c r="L10" i="34"/>
  <c r="J10" i="34"/>
  <c r="L9" i="34"/>
  <c r="J9" i="34"/>
  <c r="L8" i="34"/>
  <c r="J8" i="34"/>
  <c r="L7" i="34"/>
  <c r="J7" i="34"/>
  <c r="L6" i="34"/>
  <c r="J6" i="34"/>
  <c r="L24" i="33"/>
  <c r="J24" i="33"/>
  <c r="L25" i="33"/>
  <c r="L23" i="33"/>
  <c r="L22" i="33"/>
  <c r="L21" i="33"/>
  <c r="L20" i="33"/>
  <c r="L19" i="33"/>
  <c r="L18" i="33"/>
  <c r="L17" i="33"/>
  <c r="L16" i="33"/>
  <c r="L15" i="33"/>
  <c r="J25" i="33"/>
  <c r="J23" i="33"/>
  <c r="J22" i="33"/>
  <c r="J21" i="33"/>
  <c r="J20" i="33"/>
  <c r="J19" i="33"/>
  <c r="J18" i="33"/>
  <c r="J17" i="33"/>
  <c r="J16" i="33"/>
  <c r="J15" i="33"/>
  <c r="L14" i="33"/>
  <c r="J14" i="33"/>
  <c r="L13" i="33"/>
  <c r="J13" i="33"/>
  <c r="L12" i="33"/>
  <c r="J12" i="33"/>
  <c r="L11" i="33"/>
  <c r="J11" i="33"/>
  <c r="L10" i="33"/>
  <c r="J10" i="33"/>
  <c r="L9" i="33"/>
  <c r="J9" i="33"/>
  <c r="L8" i="33"/>
  <c r="J8" i="33"/>
  <c r="L7" i="33"/>
  <c r="J7" i="33"/>
  <c r="L6" i="33"/>
  <c r="J6" i="33"/>
  <c r="J15" i="40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J14" i="32"/>
  <c r="L14" i="32"/>
  <c r="J16" i="31"/>
  <c r="L16" i="31"/>
  <c r="L13" i="32"/>
  <c r="J13" i="32"/>
  <c r="L12" i="32"/>
  <c r="J12" i="32"/>
  <c r="L11" i="32"/>
  <c r="J11" i="32"/>
  <c r="L10" i="32"/>
  <c r="J10" i="32"/>
  <c r="L9" i="32"/>
  <c r="J9" i="32"/>
  <c r="L8" i="32"/>
  <c r="J8" i="32"/>
  <c r="L7" i="32"/>
  <c r="J7" i="32"/>
  <c r="L6" i="32"/>
  <c r="J6" i="32"/>
  <c r="L15" i="31"/>
  <c r="J15" i="31"/>
  <c r="L14" i="31"/>
  <c r="J14" i="31"/>
  <c r="L13" i="31"/>
  <c r="J13" i="31"/>
  <c r="L12" i="31"/>
  <c r="J12" i="31"/>
  <c r="L11" i="31"/>
  <c r="J11" i="31"/>
  <c r="L10" i="31"/>
  <c r="J10" i="31"/>
  <c r="L9" i="31"/>
  <c r="J9" i="31"/>
  <c r="L8" i="31"/>
  <c r="J8" i="31"/>
  <c r="L7" i="31"/>
  <c r="J7" i="31"/>
  <c r="L6" i="31"/>
  <c r="J6" i="31"/>
  <c r="I331" i="2"/>
  <c r="I330" i="2"/>
  <c r="I329" i="2"/>
  <c r="I328" i="2"/>
  <c r="I327" i="2"/>
  <c r="I326" i="2"/>
  <c r="I325" i="2"/>
  <c r="I324" i="2"/>
  <c r="I323" i="2"/>
  <c r="I322" i="2"/>
  <c r="G331" i="2"/>
  <c r="G330" i="2"/>
  <c r="G329" i="2"/>
  <c r="G328" i="2"/>
  <c r="G327" i="2"/>
  <c r="G326" i="2"/>
  <c r="G325" i="2"/>
  <c r="G324" i="2"/>
  <c r="G323" i="2"/>
  <c r="G322" i="2"/>
  <c r="I321" i="2"/>
  <c r="I320" i="2"/>
  <c r="I319" i="2"/>
  <c r="I318" i="2"/>
  <c r="I317" i="2"/>
  <c r="I316" i="2"/>
  <c r="I315" i="2"/>
  <c r="I314" i="2"/>
  <c r="G321" i="2"/>
  <c r="G320" i="2"/>
  <c r="G319" i="2"/>
  <c r="G318" i="2"/>
  <c r="G317" i="2"/>
  <c r="G316" i="2"/>
  <c r="G315" i="2"/>
  <c r="G314" i="2"/>
  <c r="J15" i="30"/>
  <c r="J14" i="30"/>
  <c r="J13" i="30"/>
  <c r="L15" i="30"/>
  <c r="L14" i="30"/>
  <c r="L13" i="30"/>
  <c r="L12" i="30"/>
  <c r="J12" i="30"/>
  <c r="L11" i="30"/>
  <c r="J11" i="30"/>
  <c r="L10" i="30"/>
  <c r="J10" i="30"/>
  <c r="L9" i="30"/>
  <c r="J9" i="30"/>
  <c r="L8" i="30"/>
  <c r="J8" i="30"/>
  <c r="L7" i="30"/>
  <c r="J7" i="30"/>
  <c r="L6" i="30"/>
  <c r="J6" i="30"/>
  <c r="L13" i="29"/>
  <c r="J13" i="29"/>
  <c r="L12" i="29"/>
  <c r="J12" i="29"/>
  <c r="L11" i="29"/>
  <c r="J11" i="29"/>
  <c r="L10" i="29"/>
  <c r="J10" i="29"/>
  <c r="L9" i="29"/>
  <c r="J9" i="29"/>
  <c r="L8" i="29"/>
  <c r="J8" i="29"/>
  <c r="L7" i="29"/>
  <c r="J7" i="29"/>
  <c r="L6" i="29"/>
  <c r="J6" i="29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J14" i="28"/>
  <c r="L17" i="28"/>
  <c r="J17" i="28"/>
  <c r="L16" i="28"/>
  <c r="J16" i="28"/>
  <c r="L15" i="28"/>
  <c r="J15" i="28"/>
  <c r="L14" i="28"/>
  <c r="L13" i="28"/>
  <c r="J13" i="28"/>
  <c r="L12" i="28"/>
  <c r="J12" i="28"/>
  <c r="L11" i="28"/>
  <c r="J11" i="28"/>
  <c r="L10" i="28"/>
  <c r="J10" i="28"/>
  <c r="L9" i="28"/>
  <c r="J9" i="28"/>
  <c r="L8" i="28"/>
  <c r="J8" i="28"/>
  <c r="L7" i="28"/>
  <c r="J7" i="28"/>
  <c r="L6" i="28"/>
  <c r="J6" i="28"/>
  <c r="L18" i="27"/>
  <c r="J18" i="27"/>
  <c r="L17" i="27"/>
  <c r="J17" i="27"/>
  <c r="L16" i="27"/>
  <c r="J16" i="27"/>
  <c r="L15" i="27"/>
  <c r="J15" i="27"/>
  <c r="L14" i="27"/>
  <c r="J14" i="27"/>
  <c r="L13" i="27"/>
  <c r="J13" i="27"/>
  <c r="L12" i="27"/>
  <c r="J12" i="27"/>
  <c r="L11" i="27"/>
  <c r="J11" i="27"/>
  <c r="L10" i="27"/>
  <c r="J10" i="27"/>
  <c r="L9" i="27"/>
  <c r="J9" i="27"/>
  <c r="L8" i="27"/>
  <c r="J8" i="27"/>
  <c r="L7" i="27"/>
  <c r="J7" i="27"/>
  <c r="L6" i="27"/>
  <c r="J6" i="27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L8" i="26"/>
  <c r="J8" i="26"/>
  <c r="L18" i="26"/>
  <c r="J18" i="26"/>
  <c r="L20" i="26"/>
  <c r="J20" i="26"/>
  <c r="L19" i="26"/>
  <c r="J19" i="26"/>
  <c r="L17" i="26"/>
  <c r="J17" i="26"/>
  <c r="L16" i="26"/>
  <c r="J16" i="26"/>
  <c r="L15" i="26"/>
  <c r="J15" i="26"/>
  <c r="L14" i="26"/>
  <c r="J14" i="26"/>
  <c r="L13" i="26"/>
  <c r="J13" i="26"/>
  <c r="L12" i="26"/>
  <c r="J12" i="26"/>
  <c r="L11" i="26"/>
  <c r="J11" i="26"/>
  <c r="L10" i="26"/>
  <c r="J10" i="26"/>
  <c r="L9" i="26"/>
  <c r="J9" i="26"/>
  <c r="L7" i="26"/>
  <c r="J7" i="26"/>
  <c r="L6" i="26"/>
  <c r="J6" i="26"/>
  <c r="K6" i="26" s="1"/>
  <c r="L17" i="25"/>
  <c r="L16" i="25"/>
  <c r="L15" i="25"/>
  <c r="L14" i="25"/>
  <c r="L13" i="25"/>
  <c r="J17" i="25"/>
  <c r="J16" i="25"/>
  <c r="J15" i="25"/>
  <c r="J14" i="25"/>
  <c r="J13" i="25"/>
  <c r="L21" i="25"/>
  <c r="J21" i="25"/>
  <c r="L20" i="25"/>
  <c r="J20" i="25"/>
  <c r="L19" i="25"/>
  <c r="J19" i="25"/>
  <c r="L18" i="25"/>
  <c r="J18" i="25"/>
  <c r="L12" i="25"/>
  <c r="J12" i="25"/>
  <c r="L11" i="25"/>
  <c r="J11" i="25"/>
  <c r="L10" i="25"/>
  <c r="J10" i="25"/>
  <c r="L9" i="25"/>
  <c r="J9" i="25"/>
  <c r="L8" i="25"/>
  <c r="J8" i="25"/>
  <c r="L7" i="25"/>
  <c r="J7" i="25"/>
  <c r="L6" i="25"/>
  <c r="J6" i="25"/>
  <c r="K21" i="26"/>
  <c r="I23" i="26" s="1"/>
  <c r="I257" i="2"/>
  <c r="I256" i="2"/>
  <c r="I255" i="2"/>
  <c r="I254" i="2"/>
  <c r="I253" i="2"/>
  <c r="I252" i="2"/>
  <c r="I251" i="2"/>
  <c r="I250" i="2"/>
  <c r="I249" i="2"/>
  <c r="I248" i="2"/>
  <c r="I247" i="2"/>
  <c r="I246" i="2"/>
  <c r="G257" i="2"/>
  <c r="G256" i="2"/>
  <c r="G255" i="2"/>
  <c r="G254" i="2"/>
  <c r="G253" i="2"/>
  <c r="G252" i="2"/>
  <c r="G251" i="2"/>
  <c r="G250" i="2"/>
  <c r="G249" i="2"/>
  <c r="G248" i="2"/>
  <c r="G247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L13" i="24"/>
  <c r="J13" i="24"/>
  <c r="L16" i="24"/>
  <c r="J16" i="24"/>
  <c r="L15" i="24"/>
  <c r="J15" i="24"/>
  <c r="L14" i="24"/>
  <c r="J14" i="24"/>
  <c r="L12" i="24"/>
  <c r="J12" i="24"/>
  <c r="L11" i="24"/>
  <c r="J11" i="24"/>
  <c r="L10" i="24"/>
  <c r="J10" i="24"/>
  <c r="L9" i="24"/>
  <c r="J9" i="24"/>
  <c r="L8" i="24"/>
  <c r="J8" i="24"/>
  <c r="L7" i="24"/>
  <c r="J7" i="24"/>
  <c r="L6" i="24"/>
  <c r="J6" i="24"/>
  <c r="J23" i="23"/>
  <c r="J22" i="23"/>
  <c r="J21" i="23"/>
  <c r="J20" i="23"/>
  <c r="J19" i="23"/>
  <c r="J18" i="23"/>
  <c r="J17" i="23"/>
  <c r="J16" i="23"/>
  <c r="J15" i="23"/>
  <c r="J14" i="23"/>
  <c r="J13" i="23"/>
  <c r="L23" i="23"/>
  <c r="L22" i="23"/>
  <c r="L21" i="23"/>
  <c r="L20" i="23"/>
  <c r="L19" i="23"/>
  <c r="L18" i="23"/>
  <c r="L17" i="23"/>
  <c r="L16" i="23"/>
  <c r="L15" i="23"/>
  <c r="L14" i="23"/>
  <c r="L13" i="23"/>
  <c r="L25" i="23"/>
  <c r="J25" i="23"/>
  <c r="L24" i="23"/>
  <c r="J24" i="23"/>
  <c r="L12" i="23"/>
  <c r="J12" i="23"/>
  <c r="L11" i="23"/>
  <c r="J11" i="23"/>
  <c r="L10" i="23"/>
  <c r="J10" i="23"/>
  <c r="L9" i="23"/>
  <c r="J9" i="23"/>
  <c r="L8" i="23"/>
  <c r="J8" i="23"/>
  <c r="L7" i="23"/>
  <c r="J7" i="23"/>
  <c r="L6" i="23"/>
  <c r="J6" i="23"/>
  <c r="I24" i="26"/>
  <c r="I226" i="2"/>
  <c r="I225" i="2"/>
  <c r="I224" i="2"/>
  <c r="I223" i="2"/>
  <c r="I222" i="2"/>
  <c r="I221" i="2"/>
  <c r="I220" i="2"/>
  <c r="I219" i="2"/>
  <c r="I218" i="2"/>
  <c r="G226" i="2"/>
  <c r="G225" i="2"/>
  <c r="G224" i="2"/>
  <c r="G223" i="2"/>
  <c r="G222" i="2"/>
  <c r="G221" i="2"/>
  <c r="G220" i="2"/>
  <c r="G219" i="2"/>
  <c r="G218" i="2"/>
  <c r="L14" i="22"/>
  <c r="J14" i="22"/>
  <c r="L13" i="22"/>
  <c r="J13" i="22"/>
  <c r="L12" i="22"/>
  <c r="J12" i="22"/>
  <c r="L11" i="22"/>
  <c r="J11" i="22"/>
  <c r="L10" i="22"/>
  <c r="J10" i="22"/>
  <c r="L9" i="22"/>
  <c r="J9" i="22"/>
  <c r="L8" i="22"/>
  <c r="J8" i="22"/>
  <c r="L7" i="22"/>
  <c r="J7" i="22"/>
  <c r="L6" i="22"/>
  <c r="J6" i="22"/>
  <c r="I217" i="2"/>
  <c r="I216" i="2"/>
  <c r="I215" i="2"/>
  <c r="I214" i="2"/>
  <c r="I213" i="2"/>
  <c r="I212" i="2"/>
  <c r="I211" i="2"/>
  <c r="I210" i="2"/>
  <c r="I209" i="2"/>
  <c r="I208" i="2"/>
  <c r="G217" i="2"/>
  <c r="G216" i="2"/>
  <c r="G215" i="2"/>
  <c r="G214" i="2"/>
  <c r="G213" i="2"/>
  <c r="G212" i="2"/>
  <c r="G211" i="2"/>
  <c r="G210" i="2"/>
  <c r="G209" i="2"/>
  <c r="G208" i="2"/>
  <c r="L15" i="21"/>
  <c r="J15" i="21"/>
  <c r="L14" i="21"/>
  <c r="J14" i="21"/>
  <c r="L13" i="21"/>
  <c r="J13" i="21"/>
  <c r="L12" i="21"/>
  <c r="J12" i="21"/>
  <c r="L11" i="21"/>
  <c r="J11" i="21"/>
  <c r="L10" i="21"/>
  <c r="J10" i="21"/>
  <c r="L9" i="21"/>
  <c r="J9" i="21"/>
  <c r="L8" i="21"/>
  <c r="J8" i="21"/>
  <c r="L7" i="21"/>
  <c r="J7" i="21"/>
  <c r="L6" i="21"/>
  <c r="J6" i="21"/>
  <c r="I189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L14" i="19"/>
  <c r="J14" i="19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8" i="2"/>
  <c r="I187" i="2"/>
  <c r="I186" i="2"/>
  <c r="I185" i="2"/>
  <c r="I184" i="2"/>
  <c r="I183" i="2"/>
  <c r="G207" i="2"/>
  <c r="G206" i="2"/>
  <c r="G205" i="2"/>
  <c r="G204" i="2"/>
  <c r="G203" i="2"/>
  <c r="G202" i="2"/>
  <c r="G201" i="2"/>
  <c r="G200" i="2"/>
  <c r="G199" i="2"/>
  <c r="G198" i="2"/>
  <c r="G197" i="2"/>
  <c r="L14" i="20"/>
  <c r="J14" i="20"/>
  <c r="L16" i="20"/>
  <c r="J16" i="20"/>
  <c r="L15" i="20"/>
  <c r="J15" i="20"/>
  <c r="L13" i="20"/>
  <c r="J13" i="20"/>
  <c r="L12" i="20"/>
  <c r="J12" i="20"/>
  <c r="L11" i="20"/>
  <c r="J11" i="20"/>
  <c r="L10" i="20"/>
  <c r="J10" i="20"/>
  <c r="L9" i="20"/>
  <c r="J9" i="20"/>
  <c r="L8" i="20"/>
  <c r="J8" i="20"/>
  <c r="L7" i="20"/>
  <c r="J7" i="20"/>
  <c r="L6" i="20"/>
  <c r="J6" i="20"/>
  <c r="L17" i="19"/>
  <c r="L16" i="19"/>
  <c r="J17" i="19"/>
  <c r="J16" i="19"/>
  <c r="L19" i="19"/>
  <c r="J19" i="19"/>
  <c r="L18" i="19"/>
  <c r="J18" i="19"/>
  <c r="L15" i="19"/>
  <c r="J15" i="19"/>
  <c r="L13" i="19"/>
  <c r="J13" i="19"/>
  <c r="L12" i="19"/>
  <c r="J12" i="19"/>
  <c r="L11" i="19"/>
  <c r="J11" i="19"/>
  <c r="L10" i="19"/>
  <c r="J10" i="19"/>
  <c r="L9" i="19"/>
  <c r="J9" i="19"/>
  <c r="L8" i="19"/>
  <c r="J8" i="19"/>
  <c r="L7" i="19"/>
  <c r="J7" i="19"/>
  <c r="L6" i="19"/>
  <c r="J6" i="19"/>
  <c r="I182" i="2"/>
  <c r="I181" i="2"/>
  <c r="I180" i="2"/>
  <c r="I179" i="2"/>
  <c r="I178" i="2"/>
  <c r="I177" i="2"/>
  <c r="I176" i="2"/>
  <c r="I175" i="2"/>
  <c r="I174" i="2"/>
  <c r="I173" i="2"/>
  <c r="I172" i="2"/>
  <c r="G182" i="2"/>
  <c r="G181" i="2"/>
  <c r="G180" i="2"/>
  <c r="G179" i="2"/>
  <c r="G178" i="2"/>
  <c r="G177" i="2"/>
  <c r="G176" i="2"/>
  <c r="G175" i="2"/>
  <c r="G174" i="2"/>
  <c r="G173" i="2"/>
  <c r="G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L16" i="18"/>
  <c r="J16" i="18"/>
  <c r="L15" i="18"/>
  <c r="J15" i="18"/>
  <c r="L14" i="18"/>
  <c r="J14" i="18"/>
  <c r="L13" i="18"/>
  <c r="J13" i="18"/>
  <c r="L12" i="18"/>
  <c r="J12" i="18"/>
  <c r="L11" i="18"/>
  <c r="J11" i="18"/>
  <c r="L10" i="18"/>
  <c r="J10" i="18"/>
  <c r="L9" i="18"/>
  <c r="J9" i="18"/>
  <c r="L8" i="18"/>
  <c r="J8" i="18"/>
  <c r="L7" i="18"/>
  <c r="J7" i="18"/>
  <c r="L6" i="18"/>
  <c r="J6" i="18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L17" i="17"/>
  <c r="L13" i="17"/>
  <c r="L14" i="17"/>
  <c r="L19" i="17"/>
  <c r="L18" i="17"/>
  <c r="L16" i="17"/>
  <c r="L15" i="17"/>
  <c r="L12" i="17"/>
  <c r="L11" i="17"/>
  <c r="L10" i="17"/>
  <c r="L9" i="17"/>
  <c r="L8" i="17"/>
  <c r="L7" i="17"/>
  <c r="L6" i="17"/>
  <c r="I146" i="2"/>
  <c r="I145" i="2"/>
  <c r="I144" i="2"/>
  <c r="I143" i="2"/>
  <c r="I142" i="2"/>
  <c r="I141" i="2"/>
  <c r="I140" i="2"/>
  <c r="I139" i="2"/>
  <c r="I138" i="2"/>
  <c r="I137" i="2"/>
  <c r="I136" i="2"/>
  <c r="I135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J15" i="15"/>
  <c r="L15" i="15"/>
  <c r="I157" i="2"/>
  <c r="I156" i="2"/>
  <c r="I155" i="2"/>
  <c r="I154" i="2"/>
  <c r="I153" i="2"/>
  <c r="I152" i="2"/>
  <c r="I151" i="2"/>
  <c r="I150" i="2"/>
  <c r="I149" i="2"/>
  <c r="I148" i="2"/>
  <c r="I147" i="2"/>
  <c r="G157" i="2"/>
  <c r="G156" i="2"/>
  <c r="G155" i="2"/>
  <c r="G154" i="2"/>
  <c r="G153" i="2"/>
  <c r="G152" i="2"/>
  <c r="G151" i="2"/>
  <c r="G150" i="2"/>
  <c r="G149" i="2"/>
  <c r="G148" i="2"/>
  <c r="G147" i="2"/>
  <c r="L16" i="16"/>
  <c r="L15" i="16"/>
  <c r="L14" i="16"/>
  <c r="L13" i="16"/>
  <c r="L12" i="16"/>
  <c r="L11" i="16"/>
  <c r="J16" i="16"/>
  <c r="J15" i="16"/>
  <c r="J14" i="16"/>
  <c r="J13" i="16"/>
  <c r="J12" i="16"/>
  <c r="J11" i="16"/>
  <c r="J16" i="15"/>
  <c r="J14" i="15"/>
  <c r="J13" i="15"/>
  <c r="J12" i="15"/>
  <c r="J11" i="15"/>
  <c r="J10" i="15"/>
  <c r="L17" i="15"/>
  <c r="L16" i="15"/>
  <c r="L14" i="15"/>
  <c r="L13" i="15"/>
  <c r="L12" i="15"/>
  <c r="L11" i="15"/>
  <c r="L10" i="16"/>
  <c r="J10" i="16"/>
  <c r="L9" i="16"/>
  <c r="J9" i="16"/>
  <c r="L8" i="16"/>
  <c r="J8" i="16"/>
  <c r="L7" i="16"/>
  <c r="J7" i="16"/>
  <c r="L6" i="16"/>
  <c r="J6" i="16"/>
  <c r="J17" i="15"/>
  <c r="L10" i="15"/>
  <c r="L9" i="15"/>
  <c r="J9" i="15"/>
  <c r="L8" i="15"/>
  <c r="J8" i="15"/>
  <c r="L7" i="15"/>
  <c r="J7" i="15"/>
  <c r="L6" i="15"/>
  <c r="J6" i="15"/>
  <c r="I134" i="2"/>
  <c r="I133" i="2"/>
  <c r="I132" i="2"/>
  <c r="I131" i="2"/>
  <c r="I130" i="2"/>
  <c r="I129" i="2"/>
  <c r="I128" i="2"/>
  <c r="G134" i="2"/>
  <c r="G133" i="2"/>
  <c r="G132" i="2"/>
  <c r="G131" i="2"/>
  <c r="G130" i="2"/>
  <c r="G129" i="2"/>
  <c r="G128" i="2"/>
  <c r="I127" i="2"/>
  <c r="I126" i="2"/>
  <c r="I125" i="2"/>
  <c r="I124" i="2"/>
  <c r="G127" i="2"/>
  <c r="G126" i="2"/>
  <c r="G125" i="2"/>
  <c r="G124" i="2"/>
  <c r="I123" i="2"/>
  <c r="I122" i="2"/>
  <c r="I121" i="2"/>
  <c r="I120" i="2"/>
  <c r="I119" i="2"/>
  <c r="I118" i="2"/>
  <c r="I117" i="2"/>
  <c r="I116" i="2"/>
  <c r="G123" i="2"/>
  <c r="G122" i="2"/>
  <c r="G121" i="2"/>
  <c r="G120" i="2"/>
  <c r="G119" i="2"/>
  <c r="G118" i="2"/>
  <c r="G117" i="2"/>
  <c r="G116" i="2"/>
  <c r="L12" i="14"/>
  <c r="J12" i="14"/>
  <c r="L11" i="14"/>
  <c r="J11" i="14"/>
  <c r="L10" i="14"/>
  <c r="J10" i="14"/>
  <c r="L9" i="14"/>
  <c r="J9" i="14"/>
  <c r="L8" i="14"/>
  <c r="J8" i="14"/>
  <c r="L7" i="14"/>
  <c r="J7" i="14"/>
  <c r="L6" i="14"/>
  <c r="J6" i="14"/>
  <c r="L9" i="13"/>
  <c r="J9" i="13"/>
  <c r="L8" i="13"/>
  <c r="J8" i="13"/>
  <c r="L7" i="13"/>
  <c r="J7" i="13"/>
  <c r="L6" i="13"/>
  <c r="J6" i="13"/>
  <c r="L13" i="12"/>
  <c r="J13" i="12"/>
  <c r="L12" i="12"/>
  <c r="J12" i="12"/>
  <c r="L11" i="12"/>
  <c r="J11" i="12"/>
  <c r="L10" i="12"/>
  <c r="J10" i="12"/>
  <c r="L9" i="12"/>
  <c r="J9" i="12"/>
  <c r="L8" i="12"/>
  <c r="J8" i="12"/>
  <c r="L7" i="12"/>
  <c r="J7" i="12"/>
  <c r="L6" i="12"/>
  <c r="J6" i="12"/>
  <c r="I115" i="2"/>
  <c r="I114" i="2"/>
  <c r="I113" i="2"/>
  <c r="I112" i="2"/>
  <c r="I111" i="2"/>
  <c r="I110" i="2"/>
  <c r="I109" i="2"/>
  <c r="I108" i="2"/>
  <c r="I107" i="2"/>
  <c r="I106" i="2"/>
  <c r="I105" i="2"/>
  <c r="G115" i="2"/>
  <c r="G114" i="2"/>
  <c r="G113" i="2"/>
  <c r="G112" i="2"/>
  <c r="G111" i="2"/>
  <c r="G110" i="2"/>
  <c r="G109" i="2"/>
  <c r="G108" i="2"/>
  <c r="G107" i="2"/>
  <c r="G106" i="2"/>
  <c r="G105" i="2"/>
  <c r="I104" i="2"/>
  <c r="I103" i="2"/>
  <c r="I102" i="2"/>
  <c r="I101" i="2"/>
  <c r="I100" i="2"/>
  <c r="I99" i="2"/>
  <c r="I98" i="2"/>
  <c r="I97" i="2"/>
  <c r="G104" i="2"/>
  <c r="G103" i="2"/>
  <c r="G102" i="2"/>
  <c r="G101" i="2"/>
  <c r="G100" i="2"/>
  <c r="G99" i="2"/>
  <c r="G98" i="2"/>
  <c r="G97" i="2"/>
  <c r="L12" i="11"/>
  <c r="L11" i="11"/>
  <c r="L10" i="11"/>
  <c r="J12" i="11"/>
  <c r="J11" i="11"/>
  <c r="J10" i="11"/>
  <c r="L16" i="11"/>
  <c r="J16" i="11"/>
  <c r="L15" i="11"/>
  <c r="J15" i="11"/>
  <c r="L14" i="11"/>
  <c r="J14" i="11"/>
  <c r="L13" i="11"/>
  <c r="J13" i="11"/>
  <c r="L9" i="11"/>
  <c r="J9" i="11"/>
  <c r="L8" i="11"/>
  <c r="J8" i="11"/>
  <c r="L7" i="11"/>
  <c r="J7" i="11"/>
  <c r="L6" i="11"/>
  <c r="J6" i="11"/>
  <c r="L13" i="10"/>
  <c r="J13" i="10"/>
  <c r="L12" i="10"/>
  <c r="J12" i="10"/>
  <c r="L11" i="10"/>
  <c r="J11" i="10"/>
  <c r="L10" i="10"/>
  <c r="J10" i="10"/>
  <c r="L9" i="10"/>
  <c r="J9" i="10"/>
  <c r="L8" i="10"/>
  <c r="J8" i="10"/>
  <c r="L7" i="10"/>
  <c r="J7" i="10"/>
  <c r="L6" i="10"/>
  <c r="J6" i="10"/>
  <c r="I96" i="2"/>
  <c r="I95" i="2"/>
  <c r="I94" i="2"/>
  <c r="I93" i="2"/>
  <c r="I92" i="2"/>
  <c r="I91" i="2"/>
  <c r="I90" i="2"/>
  <c r="I89" i="2"/>
  <c r="I88" i="2"/>
  <c r="I87" i="2"/>
  <c r="G96" i="2"/>
  <c r="G95" i="2"/>
  <c r="G94" i="2"/>
  <c r="G93" i="2"/>
  <c r="G92" i="2"/>
  <c r="G91" i="2"/>
  <c r="G90" i="2"/>
  <c r="G89" i="2"/>
  <c r="G88" i="2"/>
  <c r="G87" i="2"/>
  <c r="L13" i="9"/>
  <c r="J13" i="9"/>
  <c r="I86" i="2"/>
  <c r="I85" i="2"/>
  <c r="I84" i="2"/>
  <c r="I83" i="2"/>
  <c r="I82" i="2"/>
  <c r="I81" i="2"/>
  <c r="I80" i="2"/>
  <c r="I79" i="2"/>
  <c r="I78" i="2"/>
  <c r="I77" i="2"/>
  <c r="G86" i="2"/>
  <c r="G85" i="2"/>
  <c r="G84" i="2"/>
  <c r="G83" i="2"/>
  <c r="G82" i="2"/>
  <c r="G81" i="2"/>
  <c r="G80" i="2"/>
  <c r="G79" i="2"/>
  <c r="G78" i="2"/>
  <c r="G77" i="2"/>
  <c r="L15" i="9"/>
  <c r="J15" i="9"/>
  <c r="L14" i="9"/>
  <c r="J14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15" i="8"/>
  <c r="J15" i="8"/>
  <c r="L14" i="8"/>
  <c r="J14" i="8"/>
  <c r="L13" i="8"/>
  <c r="J13" i="8"/>
  <c r="L12" i="8"/>
  <c r="J12" i="8"/>
  <c r="L11" i="8"/>
  <c r="J11" i="8"/>
  <c r="L10" i="8"/>
  <c r="J10" i="8"/>
  <c r="L9" i="8"/>
  <c r="J9" i="8"/>
  <c r="L8" i="8"/>
  <c r="J8" i="8"/>
  <c r="L7" i="8"/>
  <c r="J7" i="8"/>
  <c r="L6" i="8"/>
  <c r="J6" i="8"/>
  <c r="K6" i="8"/>
  <c r="K16" i="8" s="1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L8" i="7"/>
  <c r="J8" i="7"/>
  <c r="J17" i="7"/>
  <c r="L17" i="7"/>
  <c r="J16" i="6"/>
  <c r="L16" i="6"/>
  <c r="I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L18" i="7"/>
  <c r="J18" i="7"/>
  <c r="L16" i="7"/>
  <c r="J16" i="7"/>
  <c r="L15" i="7"/>
  <c r="J15" i="7"/>
  <c r="L14" i="7"/>
  <c r="J14" i="7"/>
  <c r="L13" i="7"/>
  <c r="J13" i="7"/>
  <c r="L12" i="7"/>
  <c r="J12" i="7"/>
  <c r="L11" i="7"/>
  <c r="J11" i="7"/>
  <c r="L10" i="7"/>
  <c r="J10" i="7"/>
  <c r="L9" i="7"/>
  <c r="J9" i="7"/>
  <c r="L7" i="7"/>
  <c r="J7" i="7"/>
  <c r="L6" i="7"/>
  <c r="J6" i="7"/>
  <c r="I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L15" i="6"/>
  <c r="J15" i="6"/>
  <c r="L14" i="6"/>
  <c r="J14" i="6"/>
  <c r="L13" i="6"/>
  <c r="J13" i="6"/>
  <c r="L12" i="6"/>
  <c r="J12" i="6"/>
  <c r="L11" i="6"/>
  <c r="J11" i="6"/>
  <c r="L10" i="6"/>
  <c r="J10" i="6"/>
  <c r="L9" i="6"/>
  <c r="J9" i="6"/>
  <c r="L8" i="6"/>
  <c r="J8" i="6"/>
  <c r="L7" i="6"/>
  <c r="J7" i="6"/>
  <c r="L6" i="6"/>
  <c r="J6" i="6"/>
  <c r="I52" i="2"/>
  <c r="I51" i="2"/>
  <c r="I50" i="2"/>
  <c r="I49" i="2"/>
  <c r="I48" i="2"/>
  <c r="I47" i="2"/>
  <c r="I46" i="2"/>
  <c r="I45" i="2"/>
  <c r="I44" i="2"/>
  <c r="I43" i="2"/>
  <c r="I42" i="2"/>
  <c r="G52" i="2"/>
  <c r="G51" i="2"/>
  <c r="G50" i="2"/>
  <c r="G49" i="2"/>
  <c r="G48" i="2"/>
  <c r="G47" i="2"/>
  <c r="G46" i="2"/>
  <c r="G45" i="2"/>
  <c r="G44" i="2"/>
  <c r="G43" i="2"/>
  <c r="G42" i="2"/>
  <c r="I41" i="2"/>
  <c r="I40" i="2"/>
  <c r="I39" i="2"/>
  <c r="I38" i="2"/>
  <c r="I37" i="2"/>
  <c r="I36" i="2"/>
  <c r="I35" i="2"/>
  <c r="I34" i="2"/>
  <c r="I33" i="2"/>
  <c r="I32" i="2"/>
  <c r="I31" i="2"/>
  <c r="I30" i="2"/>
  <c r="G41" i="2"/>
  <c r="G40" i="2"/>
  <c r="G39" i="2"/>
  <c r="G38" i="2"/>
  <c r="G37" i="2"/>
  <c r="G36" i="2"/>
  <c r="G35" i="2"/>
  <c r="G34" i="2"/>
  <c r="G33" i="2"/>
  <c r="G32" i="2"/>
  <c r="G31" i="2"/>
  <c r="G30" i="2"/>
  <c r="J15" i="5"/>
  <c r="J16" i="5"/>
  <c r="I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L16" i="5"/>
  <c r="L15" i="5"/>
  <c r="L14" i="5"/>
  <c r="J14" i="5"/>
  <c r="L13" i="5"/>
  <c r="J13" i="5"/>
  <c r="L12" i="5"/>
  <c r="J12" i="5"/>
  <c r="L11" i="5"/>
  <c r="J11" i="5"/>
  <c r="L10" i="5"/>
  <c r="J10" i="5"/>
  <c r="L9" i="5"/>
  <c r="J9" i="5"/>
  <c r="L8" i="5"/>
  <c r="J8" i="5"/>
  <c r="L7" i="5"/>
  <c r="J7" i="5"/>
  <c r="L6" i="5"/>
  <c r="J6" i="5"/>
  <c r="I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L17" i="4"/>
  <c r="J17" i="4"/>
  <c r="L16" i="4"/>
  <c r="J16" i="4"/>
  <c r="L15" i="4"/>
  <c r="J15" i="4"/>
  <c r="L14" i="4"/>
  <c r="J14" i="4"/>
  <c r="L13" i="4"/>
  <c r="J13" i="4"/>
  <c r="L12" i="4"/>
  <c r="J12" i="4"/>
  <c r="L11" i="4"/>
  <c r="J11" i="4"/>
  <c r="L10" i="4"/>
  <c r="J10" i="4"/>
  <c r="L9" i="4"/>
  <c r="J9" i="4"/>
  <c r="L8" i="4"/>
  <c r="J8" i="4"/>
  <c r="L7" i="4"/>
  <c r="J7" i="4"/>
  <c r="L6" i="4"/>
  <c r="J6" i="4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I16" i="2"/>
  <c r="I15" i="2"/>
  <c r="I14" i="2"/>
  <c r="I13" i="2"/>
  <c r="I12" i="2"/>
  <c r="I11" i="2"/>
  <c r="I10" i="2"/>
  <c r="I9" i="2"/>
  <c r="I8" i="2"/>
  <c r="I7" i="2"/>
  <c r="I6" i="2"/>
  <c r="I5" i="2"/>
  <c r="G16" i="2"/>
  <c r="G15" i="2"/>
  <c r="G14" i="2"/>
  <c r="G13" i="2"/>
  <c r="G12" i="2"/>
  <c r="G11" i="2"/>
  <c r="G10" i="2"/>
  <c r="G9" i="2"/>
  <c r="G8" i="2"/>
  <c r="G7" i="2"/>
  <c r="G6" i="2"/>
  <c r="G5" i="2"/>
  <c r="L16" i="3"/>
  <c r="J16" i="3"/>
  <c r="L15" i="3"/>
  <c r="J15" i="3"/>
  <c r="J14" i="3"/>
  <c r="J13" i="3"/>
  <c r="L15" i="1"/>
  <c r="J15" i="1"/>
  <c r="L14" i="1"/>
  <c r="J14" i="1"/>
  <c r="L13" i="1"/>
  <c r="J13" i="1"/>
  <c r="I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L18" i="3"/>
  <c r="J18" i="3"/>
  <c r="L17" i="3"/>
  <c r="J17" i="3"/>
  <c r="L14" i="3"/>
  <c r="L13" i="3"/>
  <c r="L12" i="3"/>
  <c r="J12" i="3"/>
  <c r="L11" i="3"/>
  <c r="J11" i="3"/>
  <c r="L10" i="3"/>
  <c r="J10" i="3"/>
  <c r="L9" i="3"/>
  <c r="J9" i="3"/>
  <c r="L8" i="3"/>
  <c r="J8" i="3"/>
  <c r="L7" i="3"/>
  <c r="J7" i="3"/>
  <c r="L6" i="3"/>
  <c r="J6" i="3"/>
  <c r="J24" i="1"/>
  <c r="J23" i="1"/>
  <c r="J22" i="1"/>
  <c r="J21" i="1"/>
  <c r="J20" i="1"/>
  <c r="J19" i="1"/>
  <c r="J18" i="1"/>
  <c r="L17" i="1"/>
  <c r="L16" i="1"/>
  <c r="L12" i="1"/>
  <c r="L11" i="1"/>
  <c r="L10" i="1"/>
  <c r="L9" i="1"/>
  <c r="L8" i="1"/>
  <c r="L7" i="1"/>
  <c r="L6" i="1"/>
  <c r="I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17" i="1"/>
  <c r="J16" i="1"/>
  <c r="J12" i="1"/>
  <c r="J11" i="1"/>
  <c r="J10" i="1"/>
  <c r="J9" i="1"/>
  <c r="J8" i="1"/>
  <c r="J7" i="1"/>
  <c r="J6" i="1"/>
  <c r="I39" i="46" l="1"/>
  <c r="I24" i="46"/>
  <c r="I20" i="46"/>
  <c r="J20" i="46" s="1"/>
  <c r="I32" i="74"/>
  <c r="I36" i="74"/>
  <c r="I31" i="74"/>
  <c r="I41" i="74"/>
  <c r="I18" i="67"/>
  <c r="L18" i="67" s="1"/>
  <c r="I35" i="67"/>
  <c r="I36" i="67"/>
  <c r="L36" i="67" s="1"/>
  <c r="K6" i="3"/>
  <c r="K6" i="25"/>
  <c r="K22" i="25" s="1"/>
  <c r="I32" i="25" s="1"/>
  <c r="K6" i="21"/>
  <c r="K16" i="21" s="1"/>
  <c r="I17" i="21" s="1"/>
  <c r="K6" i="22"/>
  <c r="K15" i="22" s="1"/>
  <c r="I43" i="26"/>
  <c r="L26" i="40"/>
  <c r="K6" i="66"/>
  <c r="K18" i="66" s="1"/>
  <c r="I27" i="66" s="1"/>
  <c r="H26" i="77"/>
  <c r="K6" i="12"/>
  <c r="K14" i="12" s="1"/>
  <c r="L32" i="40"/>
  <c r="K6" i="33"/>
  <c r="K26" i="33" s="1"/>
  <c r="K18" i="4"/>
  <c r="K6" i="59"/>
  <c r="K17" i="59" s="1"/>
  <c r="J6" i="76"/>
  <c r="J21" i="76" s="1"/>
  <c r="H37" i="76" s="1"/>
  <c r="I39" i="26"/>
  <c r="K46" i="77"/>
  <c r="K6" i="16"/>
  <c r="K17" i="16" s="1"/>
  <c r="K19" i="7"/>
  <c r="I36" i="26"/>
  <c r="I29" i="26"/>
  <c r="K6" i="73"/>
  <c r="K22" i="73" s="1"/>
  <c r="I22" i="8"/>
  <c r="I28" i="8"/>
  <c r="I39" i="8"/>
  <c r="I20" i="8"/>
  <c r="I33" i="8"/>
  <c r="I23" i="8"/>
  <c r="I34" i="8"/>
  <c r="I25" i="8"/>
  <c r="I30" i="8"/>
  <c r="I37" i="8"/>
  <c r="I29" i="8"/>
  <c r="I35" i="8"/>
  <c r="I17" i="8"/>
  <c r="I19" i="8"/>
  <c r="I32" i="8"/>
  <c r="I18" i="8"/>
  <c r="I31" i="8"/>
  <c r="I38" i="8"/>
  <c r="I24" i="8"/>
  <c r="I27" i="8"/>
  <c r="I16" i="8"/>
  <c r="I21" i="8"/>
  <c r="I36" i="8"/>
  <c r="I26" i="8"/>
  <c r="I40" i="8"/>
  <c r="J17" i="21"/>
  <c r="L17" i="21"/>
  <c r="J32" i="25"/>
  <c r="L32" i="25"/>
  <c r="I35" i="16"/>
  <c r="I31" i="16"/>
  <c r="I41" i="16"/>
  <c r="I40" i="16"/>
  <c r="I23" i="16"/>
  <c r="I33" i="16"/>
  <c r="I32" i="16"/>
  <c r="I38" i="16"/>
  <c r="I25" i="16"/>
  <c r="I18" i="16"/>
  <c r="I27" i="16"/>
  <c r="I37" i="16"/>
  <c r="I39" i="16"/>
  <c r="I21" i="16"/>
  <c r="I19" i="16"/>
  <c r="I24" i="16"/>
  <c r="I34" i="16"/>
  <c r="I26" i="16"/>
  <c r="I36" i="16"/>
  <c r="I30" i="16"/>
  <c r="I17" i="16"/>
  <c r="I28" i="16"/>
  <c r="I22" i="16"/>
  <c r="I29" i="16"/>
  <c r="I20" i="16"/>
  <c r="J6" i="95"/>
  <c r="J22" i="95" s="1"/>
  <c r="I38" i="21"/>
  <c r="I44" i="25"/>
  <c r="I20" i="12"/>
  <c r="I18" i="12"/>
  <c r="I37" i="12"/>
  <c r="I15" i="12"/>
  <c r="I38" i="12"/>
  <c r="I17" i="12"/>
  <c r="I21" i="12"/>
  <c r="I35" i="12"/>
  <c r="I31" i="12"/>
  <c r="I33" i="12"/>
  <c r="I19" i="12"/>
  <c r="I32" i="12"/>
  <c r="I28" i="12"/>
  <c r="I30" i="12"/>
  <c r="I22" i="12"/>
  <c r="I24" i="12"/>
  <c r="I25" i="12"/>
  <c r="I16" i="12"/>
  <c r="I23" i="12"/>
  <c r="I29" i="12"/>
  <c r="I26" i="12"/>
  <c r="K19" i="3"/>
  <c r="K44" i="3" s="1"/>
  <c r="I27" i="12"/>
  <c r="I23" i="25"/>
  <c r="K6" i="24"/>
  <c r="K17" i="24" s="1"/>
  <c r="L29" i="26"/>
  <c r="J29" i="26"/>
  <c r="I20" i="21"/>
  <c r="I29" i="21"/>
  <c r="I27" i="21"/>
  <c r="I33" i="21"/>
  <c r="I34" i="21"/>
  <c r="I19" i="21"/>
  <c r="I25" i="21"/>
  <c r="I26" i="21"/>
  <c r="I40" i="21"/>
  <c r="I18" i="21"/>
  <c r="I16" i="21"/>
  <c r="I36" i="21"/>
  <c r="I39" i="21"/>
  <c r="I28" i="21"/>
  <c r="I31" i="21"/>
  <c r="I22" i="21"/>
  <c r="I24" i="21"/>
  <c r="I35" i="21"/>
  <c r="I30" i="21"/>
  <c r="I23" i="21"/>
  <c r="I32" i="21"/>
  <c r="I21" i="21"/>
  <c r="J24" i="26"/>
  <c r="L24" i="26"/>
  <c r="I26" i="51"/>
  <c r="I42" i="51"/>
  <c r="I39" i="51"/>
  <c r="I41" i="51"/>
  <c r="I21" i="51"/>
  <c r="I43" i="51"/>
  <c r="I23" i="51"/>
  <c r="I33" i="51"/>
  <c r="I35" i="51"/>
  <c r="I32" i="51"/>
  <c r="I22" i="51"/>
  <c r="I45" i="51"/>
  <c r="I27" i="51"/>
  <c r="I29" i="51"/>
  <c r="I44" i="51"/>
  <c r="I25" i="51"/>
  <c r="I36" i="51"/>
  <c r="I40" i="51"/>
  <c r="I28" i="51"/>
  <c r="I34" i="51"/>
  <c r="I37" i="51"/>
  <c r="I38" i="51"/>
  <c r="I30" i="51"/>
  <c r="I24" i="51"/>
  <c r="I31" i="51"/>
  <c r="K6" i="10"/>
  <c r="K14" i="10" s="1"/>
  <c r="J6" i="96"/>
  <c r="J20" i="96" s="1"/>
  <c r="J39" i="46"/>
  <c r="L39" i="46"/>
  <c r="I14" i="12"/>
  <c r="I37" i="21"/>
  <c r="L22" i="45"/>
  <c r="J22" i="45"/>
  <c r="J44" i="3"/>
  <c r="J42" i="5"/>
  <c r="K6" i="5"/>
  <c r="L23" i="26"/>
  <c r="J23" i="26"/>
  <c r="K6" i="1"/>
  <c r="I46" i="25"/>
  <c r="I28" i="25"/>
  <c r="I24" i="25"/>
  <c r="I38" i="25"/>
  <c r="I33" i="25"/>
  <c r="I45" i="25"/>
  <c r="I30" i="25"/>
  <c r="I43" i="25"/>
  <c r="I37" i="25"/>
  <c r="I34" i="25"/>
  <c r="I36" i="25"/>
  <c r="I26" i="25"/>
  <c r="I35" i="25"/>
  <c r="I39" i="25"/>
  <c r="I27" i="25"/>
  <c r="I22" i="25"/>
  <c r="I40" i="25"/>
  <c r="I31" i="25"/>
  <c r="I29" i="25"/>
  <c r="I42" i="25"/>
  <c r="I41" i="25"/>
  <c r="I25" i="25"/>
  <c r="K6" i="9"/>
  <c r="K16" i="9" s="1"/>
  <c r="K6" i="11"/>
  <c r="K17" i="11" s="1"/>
  <c r="K6" i="13"/>
  <c r="K10" i="13" s="1"/>
  <c r="L36" i="26"/>
  <c r="J36" i="26"/>
  <c r="I43" i="33"/>
  <c r="I49" i="33"/>
  <c r="I45" i="33"/>
  <c r="I39" i="33"/>
  <c r="I37" i="33"/>
  <c r="I40" i="33"/>
  <c r="I38" i="33"/>
  <c r="I50" i="33"/>
  <c r="I34" i="33"/>
  <c r="I41" i="33"/>
  <c r="I32" i="33"/>
  <c r="I33" i="33"/>
  <c r="I48" i="33"/>
  <c r="I42" i="33"/>
  <c r="I26" i="33"/>
  <c r="I30" i="33"/>
  <c r="I31" i="33"/>
  <c r="I47" i="33"/>
  <c r="I36" i="33"/>
  <c r="I35" i="33"/>
  <c r="I28" i="33"/>
  <c r="I29" i="33"/>
  <c r="I27" i="33"/>
  <c r="J29" i="54"/>
  <c r="L29" i="54"/>
  <c r="L39" i="62"/>
  <c r="J39" i="62"/>
  <c r="K6" i="6"/>
  <c r="K6" i="7"/>
  <c r="K44" i="7" s="1"/>
  <c r="J44" i="7"/>
  <c r="J20" i="40"/>
  <c r="L20" i="40"/>
  <c r="L20" i="46"/>
  <c r="L32" i="54"/>
  <c r="J32" i="54"/>
  <c r="L38" i="62"/>
  <c r="J38" i="62"/>
  <c r="J35" i="67"/>
  <c r="L35" i="67"/>
  <c r="K6" i="32"/>
  <c r="K15" i="32" s="1"/>
  <c r="I28" i="45"/>
  <c r="I40" i="45"/>
  <c r="I38" i="45"/>
  <c r="I33" i="45"/>
  <c r="I16" i="45"/>
  <c r="I31" i="45"/>
  <c r="I36" i="45"/>
  <c r="I29" i="45"/>
  <c r="I32" i="45"/>
  <c r="I24" i="45"/>
  <c r="I37" i="45"/>
  <c r="I23" i="45"/>
  <c r="I25" i="45"/>
  <c r="I19" i="45"/>
  <c r="I18" i="45"/>
  <c r="I30" i="45"/>
  <c r="I35" i="45"/>
  <c r="I34" i="45"/>
  <c r="I17" i="45"/>
  <c r="I20" i="45"/>
  <c r="I26" i="45"/>
  <c r="I21" i="45"/>
  <c r="I27" i="45"/>
  <c r="I39" i="45"/>
  <c r="J40" i="54"/>
  <c r="L40" i="54"/>
  <c r="I26" i="58"/>
  <c r="I38" i="58"/>
  <c r="I43" i="58"/>
  <c r="I41" i="58"/>
  <c r="I30" i="58"/>
  <c r="I35" i="58"/>
  <c r="I34" i="58"/>
  <c r="I29" i="58"/>
  <c r="I32" i="58"/>
  <c r="I46" i="58"/>
  <c r="I44" i="58"/>
  <c r="I37" i="58"/>
  <c r="I23" i="58"/>
  <c r="I22" i="58"/>
  <c r="I25" i="58"/>
  <c r="I45" i="58"/>
  <c r="I42" i="58"/>
  <c r="I40" i="58"/>
  <c r="I39" i="58"/>
  <c r="I31" i="58"/>
  <c r="I36" i="58"/>
  <c r="I33" i="58"/>
  <c r="I28" i="58"/>
  <c r="J43" i="1"/>
  <c r="K18" i="1"/>
  <c r="H42" i="2"/>
  <c r="K6" i="20"/>
  <c r="K17" i="20" s="1"/>
  <c r="I28" i="26"/>
  <c r="I30" i="26"/>
  <c r="I33" i="26"/>
  <c r="I22" i="26"/>
  <c r="I35" i="26"/>
  <c r="I40" i="26"/>
  <c r="I42" i="26"/>
  <c r="I38" i="26"/>
  <c r="I41" i="26"/>
  <c r="I32" i="26"/>
  <c r="I34" i="26"/>
  <c r="I45" i="26"/>
  <c r="I27" i="26"/>
  <c r="I31" i="26"/>
  <c r="I21" i="26"/>
  <c r="I44" i="26"/>
  <c r="I37" i="26"/>
  <c r="I26" i="26"/>
  <c r="I25" i="26"/>
  <c r="K6" i="27"/>
  <c r="K19" i="27" s="1"/>
  <c r="K6" i="28"/>
  <c r="K18" i="28" s="1"/>
  <c r="K6" i="17"/>
  <c r="K20" i="17" s="1"/>
  <c r="J39" i="26"/>
  <c r="L39" i="26"/>
  <c r="I27" i="58"/>
  <c r="K6" i="19"/>
  <c r="K20" i="19" s="1"/>
  <c r="J33" i="40"/>
  <c r="L33" i="40"/>
  <c r="L30" i="40"/>
  <c r="J30" i="40"/>
  <c r="I26" i="46"/>
  <c r="I17" i="46"/>
  <c r="I30" i="46"/>
  <c r="I22" i="46"/>
  <c r="I21" i="46"/>
  <c r="I29" i="46"/>
  <c r="I34" i="46"/>
  <c r="I27" i="46"/>
  <c r="I28" i="46"/>
  <c r="I36" i="46"/>
  <c r="I25" i="46"/>
  <c r="I33" i="46"/>
  <c r="I37" i="46"/>
  <c r="I16" i="46"/>
  <c r="I31" i="46"/>
  <c r="I35" i="46"/>
  <c r="I23" i="46"/>
  <c r="I40" i="46"/>
  <c r="I32" i="46"/>
  <c r="I38" i="46"/>
  <c r="I18" i="46"/>
  <c r="I19" i="46"/>
  <c r="I24" i="58"/>
  <c r="J35" i="54"/>
  <c r="L35" i="54"/>
  <c r="K26" i="77"/>
  <c r="I26" i="77"/>
  <c r="J6" i="93"/>
  <c r="J21" i="93" s="1"/>
  <c r="J6" i="94"/>
  <c r="J19" i="94" s="1"/>
  <c r="J42" i="6"/>
  <c r="K6" i="23"/>
  <c r="K26" i="23" s="1"/>
  <c r="K6" i="34"/>
  <c r="K26" i="34" s="1"/>
  <c r="K6" i="36"/>
  <c r="K19" i="36" s="1"/>
  <c r="I28" i="40"/>
  <c r="I34" i="40"/>
  <c r="I16" i="40"/>
  <c r="I17" i="40"/>
  <c r="I21" i="40"/>
  <c r="I29" i="40"/>
  <c r="I22" i="40"/>
  <c r="I18" i="40"/>
  <c r="I37" i="40"/>
  <c r="I38" i="40"/>
  <c r="I31" i="40"/>
  <c r="I27" i="40"/>
  <c r="I36" i="40"/>
  <c r="I19" i="40"/>
  <c r="I35" i="40"/>
  <c r="I24" i="40"/>
  <c r="I25" i="40"/>
  <c r="K6" i="42"/>
  <c r="K15" i="42" s="1"/>
  <c r="J21" i="47"/>
  <c r="L21" i="47"/>
  <c r="I30" i="47"/>
  <c r="I25" i="47"/>
  <c r="I18" i="47"/>
  <c r="I19" i="47"/>
  <c r="I27" i="47"/>
  <c r="I31" i="47"/>
  <c r="I36" i="47"/>
  <c r="I37" i="47"/>
  <c r="I40" i="47"/>
  <c r="I34" i="47"/>
  <c r="I20" i="47"/>
  <c r="I22" i="47"/>
  <c r="I17" i="47"/>
  <c r="I32" i="47"/>
  <c r="I38" i="47"/>
  <c r="I24" i="47"/>
  <c r="I16" i="47"/>
  <c r="I29" i="47"/>
  <c r="I28" i="47"/>
  <c r="I39" i="47"/>
  <c r="I35" i="47"/>
  <c r="I36" i="59"/>
  <c r="I24" i="59"/>
  <c r="I22" i="59"/>
  <c r="I28" i="59"/>
  <c r="I39" i="59"/>
  <c r="I17" i="59"/>
  <c r="I41" i="59"/>
  <c r="I25" i="59"/>
  <c r="I34" i="59"/>
  <c r="I38" i="59"/>
  <c r="I21" i="59"/>
  <c r="I30" i="59"/>
  <c r="I26" i="59"/>
  <c r="I27" i="59"/>
  <c r="I18" i="59"/>
  <c r="I19" i="59"/>
  <c r="I29" i="59"/>
  <c r="I20" i="59"/>
  <c r="I32" i="59"/>
  <c r="I35" i="59"/>
  <c r="I40" i="59"/>
  <c r="K6" i="64"/>
  <c r="K24" i="64" s="1"/>
  <c r="K6" i="65"/>
  <c r="K19" i="65" s="1"/>
  <c r="I38" i="66"/>
  <c r="I32" i="66"/>
  <c r="I34" i="66"/>
  <c r="I25" i="66"/>
  <c r="I22" i="66"/>
  <c r="I20" i="66"/>
  <c r="I41" i="66"/>
  <c r="I28" i="66"/>
  <c r="I37" i="66"/>
  <c r="I39" i="66"/>
  <c r="I19" i="66"/>
  <c r="I31" i="66"/>
  <c r="I24" i="66"/>
  <c r="I18" i="66"/>
  <c r="I29" i="66"/>
  <c r="I33" i="66"/>
  <c r="I42" i="66"/>
  <c r="I26" i="66"/>
  <c r="I30" i="66"/>
  <c r="I23" i="66"/>
  <c r="I36" i="66"/>
  <c r="I35" i="66"/>
  <c r="I40" i="66"/>
  <c r="I21" i="66"/>
  <c r="K6" i="41"/>
  <c r="K22" i="41" s="1"/>
  <c r="J33" i="47"/>
  <c r="L33" i="47"/>
  <c r="J36" i="74"/>
  <c r="L36" i="74"/>
  <c r="K17" i="6"/>
  <c r="K6" i="18"/>
  <c r="K17" i="18" s="1"/>
  <c r="K6" i="31"/>
  <c r="K17" i="31" s="1"/>
  <c r="L39" i="40"/>
  <c r="I23" i="40"/>
  <c r="K6" i="35"/>
  <c r="K17" i="35" s="1"/>
  <c r="K6" i="39"/>
  <c r="K15" i="39" s="1"/>
  <c r="I23" i="47"/>
  <c r="I31" i="59"/>
  <c r="J43" i="4"/>
  <c r="K6" i="4"/>
  <c r="K43" i="4" s="1"/>
  <c r="K17" i="5"/>
  <c r="K6" i="14"/>
  <c r="K13" i="14" s="1"/>
  <c r="K6" i="15"/>
  <c r="K18" i="15" s="1"/>
  <c r="I28" i="22"/>
  <c r="I15" i="22"/>
  <c r="I34" i="22"/>
  <c r="I37" i="22"/>
  <c r="I16" i="22"/>
  <c r="I22" i="22"/>
  <c r="I30" i="22"/>
  <c r="I39" i="22"/>
  <c r="I33" i="22"/>
  <c r="I18" i="22"/>
  <c r="I32" i="22"/>
  <c r="I17" i="22"/>
  <c r="I31" i="22"/>
  <c r="I36" i="22"/>
  <c r="I21" i="22"/>
  <c r="I23" i="22"/>
  <c r="I29" i="22"/>
  <c r="K6" i="29"/>
  <c r="K14" i="29" s="1"/>
  <c r="K6" i="30"/>
  <c r="K16" i="30" s="1"/>
  <c r="L26" i="47"/>
  <c r="J26" i="47"/>
  <c r="I31" i="54"/>
  <c r="I28" i="54"/>
  <c r="I24" i="54"/>
  <c r="I23" i="54"/>
  <c r="I20" i="54"/>
  <c r="I19" i="54"/>
  <c r="I27" i="54"/>
  <c r="I37" i="54"/>
  <c r="I38" i="54"/>
  <c r="I21" i="54"/>
  <c r="I39" i="54"/>
  <c r="I22" i="54"/>
  <c r="I42" i="54"/>
  <c r="I25" i="54"/>
  <c r="I34" i="54"/>
  <c r="I30" i="54"/>
  <c r="I26" i="54"/>
  <c r="I36" i="54"/>
  <c r="I43" i="54"/>
  <c r="I41" i="54"/>
  <c r="I33" i="54"/>
  <c r="J27" i="66"/>
  <c r="L27" i="66"/>
  <c r="L32" i="74"/>
  <c r="J32" i="74"/>
  <c r="K6" i="52"/>
  <c r="K16" i="52" s="1"/>
  <c r="J26" i="62"/>
  <c r="L26" i="62"/>
  <c r="K6" i="37"/>
  <c r="K16" i="37" s="1"/>
  <c r="J36" i="67"/>
  <c r="K6" i="44"/>
  <c r="K21" i="44" s="1"/>
  <c r="K6" i="43"/>
  <c r="K15" i="43" s="1"/>
  <c r="K6" i="53"/>
  <c r="K18" i="53" s="1"/>
  <c r="L31" i="74"/>
  <c r="J31" i="74"/>
  <c r="I35" i="73"/>
  <c r="I46" i="73"/>
  <c r="I34" i="73"/>
  <c r="I44" i="73"/>
  <c r="I30" i="73"/>
  <c r="I26" i="73"/>
  <c r="I36" i="73"/>
  <c r="I43" i="73"/>
  <c r="I39" i="73"/>
  <c r="I38" i="73"/>
  <c r="I23" i="73"/>
  <c r="I40" i="73"/>
  <c r="I22" i="73"/>
  <c r="I32" i="73"/>
  <c r="I41" i="73"/>
  <c r="I25" i="73"/>
  <c r="I27" i="73"/>
  <c r="I29" i="73"/>
  <c r="I31" i="73"/>
  <c r="I28" i="73"/>
  <c r="I42" i="73"/>
  <c r="I24" i="73"/>
  <c r="I45" i="73"/>
  <c r="I33" i="73"/>
  <c r="I37" i="73"/>
  <c r="J20" i="62"/>
  <c r="L20" i="62"/>
  <c r="K6" i="48"/>
  <c r="K21" i="48" s="1"/>
  <c r="L40" i="62"/>
  <c r="J40" i="62"/>
  <c r="J36" i="62"/>
  <c r="L36" i="62"/>
  <c r="I31" i="67"/>
  <c r="K6" i="72"/>
  <c r="K20" i="72" s="1"/>
  <c r="I27" i="77"/>
  <c r="K27" i="77"/>
  <c r="I38" i="81"/>
  <c r="K38" i="81"/>
  <c r="K6" i="49"/>
  <c r="K20" i="49" s="1"/>
  <c r="K6" i="55"/>
  <c r="K18" i="55" s="1"/>
  <c r="K6" i="56"/>
  <c r="K20" i="56" s="1"/>
  <c r="I38" i="67"/>
  <c r="I23" i="67"/>
  <c r="I32" i="67"/>
  <c r="I16" i="67"/>
  <c r="I26" i="67"/>
  <c r="I34" i="67"/>
  <c r="I25" i="67"/>
  <c r="I22" i="67"/>
  <c r="I40" i="67"/>
  <c r="I24" i="67"/>
  <c r="I27" i="67"/>
  <c r="I39" i="67"/>
  <c r="I21" i="67"/>
  <c r="I20" i="67"/>
  <c r="I30" i="67"/>
  <c r="I17" i="67"/>
  <c r="I29" i="67"/>
  <c r="I33" i="67"/>
  <c r="I37" i="67"/>
  <c r="I19" i="67"/>
  <c r="I28" i="67"/>
  <c r="I24" i="62"/>
  <c r="H28" i="76"/>
  <c r="H36" i="76"/>
  <c r="K38" i="77"/>
  <c r="I38" i="77"/>
  <c r="K6" i="50"/>
  <c r="K19" i="50" s="1"/>
  <c r="I22" i="62"/>
  <c r="K6" i="70"/>
  <c r="K21" i="70" s="1"/>
  <c r="K6" i="71"/>
  <c r="K23" i="71" s="1"/>
  <c r="I25" i="74"/>
  <c r="I26" i="74"/>
  <c r="I47" i="74"/>
  <c r="I27" i="74"/>
  <c r="I44" i="74"/>
  <c r="I45" i="74"/>
  <c r="I30" i="74"/>
  <c r="I38" i="74"/>
  <c r="I40" i="74"/>
  <c r="I24" i="74"/>
  <c r="I39" i="74"/>
  <c r="I43" i="74"/>
  <c r="I33" i="74"/>
  <c r="I35" i="74"/>
  <c r="I46" i="74"/>
  <c r="I48" i="74"/>
  <c r="I29" i="74"/>
  <c r="I34" i="74"/>
  <c r="I37" i="74"/>
  <c r="I42" i="74"/>
  <c r="I28" i="74"/>
  <c r="H39" i="77"/>
  <c r="H41" i="77"/>
  <c r="H30" i="77"/>
  <c r="H31" i="77"/>
  <c r="H33" i="77"/>
  <c r="H43" i="77"/>
  <c r="H34" i="77"/>
  <c r="H25" i="77"/>
  <c r="H24" i="77"/>
  <c r="H23" i="77"/>
  <c r="H40" i="77"/>
  <c r="H44" i="77"/>
  <c r="H32" i="77"/>
  <c r="H36" i="77"/>
  <c r="H22" i="77"/>
  <c r="H45" i="77"/>
  <c r="H29" i="77"/>
  <c r="H42" i="77"/>
  <c r="H28" i="77"/>
  <c r="H35" i="77"/>
  <c r="H37" i="77"/>
  <c r="J27" i="62"/>
  <c r="L27" i="62"/>
  <c r="I32" i="62"/>
  <c r="I25" i="62"/>
  <c r="I23" i="62"/>
  <c r="I28" i="62"/>
  <c r="I21" i="62"/>
  <c r="I19" i="62"/>
  <c r="I37" i="62"/>
  <c r="I31" i="62"/>
  <c r="I34" i="62"/>
  <c r="I33" i="62"/>
  <c r="I30" i="62"/>
  <c r="I29" i="62"/>
  <c r="I16" i="62"/>
  <c r="I18" i="62"/>
  <c r="I17" i="62"/>
  <c r="H25" i="81"/>
  <c r="I25" i="81" s="1"/>
  <c r="H23" i="81"/>
  <c r="I23" i="81" s="1"/>
  <c r="H27" i="81"/>
  <c r="I27" i="81" s="1"/>
  <c r="H41" i="81"/>
  <c r="H22" i="81"/>
  <c r="I22" i="81" s="1"/>
  <c r="H39" i="81"/>
  <c r="I39" i="81" s="1"/>
  <c r="H18" i="81"/>
  <c r="I18" i="81" s="1"/>
  <c r="H35" i="81"/>
  <c r="H37" i="81"/>
  <c r="H26" i="81"/>
  <c r="I26" i="81" s="1"/>
  <c r="H40" i="81"/>
  <c r="H36" i="81"/>
  <c r="J6" i="89"/>
  <c r="J18" i="89" s="1"/>
  <c r="K6" i="57"/>
  <c r="K20" i="57" s="1"/>
  <c r="K6" i="61"/>
  <c r="K21" i="61" s="1"/>
  <c r="H565" i="2"/>
  <c r="H590" i="2"/>
  <c r="K6" i="60"/>
  <c r="K19" i="60" s="1"/>
  <c r="K6" i="63"/>
  <c r="K20" i="63" s="1"/>
  <c r="K6" i="75"/>
  <c r="K22" i="75" s="1"/>
  <c r="J6" i="88"/>
  <c r="J21" i="88" s="1"/>
  <c r="K6" i="68"/>
  <c r="K19" i="68" s="1"/>
  <c r="K6" i="69"/>
  <c r="K18" i="69" s="1"/>
  <c r="H39" i="82"/>
  <c r="K39" i="82" s="1"/>
  <c r="H21" i="82"/>
  <c r="I21" i="82" s="1"/>
  <c r="H45" i="82"/>
  <c r="I45" i="82" s="1"/>
  <c r="H38" i="82"/>
  <c r="H43" i="82"/>
  <c r="I43" i="82" s="1"/>
  <c r="H37" i="82"/>
  <c r="I37" i="82" s="1"/>
  <c r="H22" i="82"/>
  <c r="I22" i="82" s="1"/>
  <c r="H28" i="82"/>
  <c r="I28" i="82" s="1"/>
  <c r="H32" i="82"/>
  <c r="J6" i="78"/>
  <c r="J18" i="78" s="1"/>
  <c r="J6" i="80"/>
  <c r="J19" i="80" s="1"/>
  <c r="J6" i="92"/>
  <c r="J20" i="92" s="1"/>
  <c r="J6" i="79"/>
  <c r="J19" i="79" s="1"/>
  <c r="J6" i="87"/>
  <c r="J18" i="87" s="1"/>
  <c r="J6" i="91"/>
  <c r="J18" i="91" s="1"/>
  <c r="J6" i="90"/>
  <c r="J20" i="90" s="1"/>
  <c r="K25" i="81"/>
  <c r="H30" i="81"/>
  <c r="K26" i="81"/>
  <c r="H20" i="81"/>
  <c r="H34" i="81"/>
  <c r="H32" i="81"/>
  <c r="H24" i="81"/>
  <c r="H29" i="81"/>
  <c r="H21" i="81"/>
  <c r="H19" i="81"/>
  <c r="H28" i="81"/>
  <c r="H33" i="81"/>
  <c r="H31" i="81"/>
  <c r="K18" i="81"/>
  <c r="H42" i="81"/>
  <c r="K22" i="81"/>
  <c r="I39" i="82"/>
  <c r="K30" i="82"/>
  <c r="K40" i="82"/>
  <c r="H25" i="82"/>
  <c r="H36" i="82"/>
  <c r="H29" i="82"/>
  <c r="H24" i="82"/>
  <c r="H44" i="82"/>
  <c r="H27" i="82"/>
  <c r="K33" i="82"/>
  <c r="H41" i="82"/>
  <c r="H26" i="82"/>
  <c r="H31" i="82"/>
  <c r="H42" i="82"/>
  <c r="H23" i="82"/>
  <c r="H35" i="82"/>
  <c r="K21" i="82"/>
  <c r="H34" i="82"/>
  <c r="H24" i="83"/>
  <c r="H38" i="83"/>
  <c r="H36" i="83"/>
  <c r="H29" i="83"/>
  <c r="H33" i="83"/>
  <c r="H27" i="83"/>
  <c r="H30" i="83"/>
  <c r="H28" i="83"/>
  <c r="H37" i="83"/>
  <c r="H25" i="83"/>
  <c r="H40" i="83"/>
  <c r="H41" i="83"/>
  <c r="H26" i="83"/>
  <c r="H18" i="83"/>
  <c r="H42" i="83"/>
  <c r="H21" i="83"/>
  <c r="H34" i="83"/>
  <c r="H35" i="83"/>
  <c r="H20" i="83"/>
  <c r="H19" i="83"/>
  <c r="H31" i="83"/>
  <c r="H39" i="83"/>
  <c r="H23" i="83"/>
  <c r="H22" i="83"/>
  <c r="H32" i="83"/>
  <c r="H39" i="84"/>
  <c r="I39" i="84" s="1"/>
  <c r="H19" i="84"/>
  <c r="I19" i="84" s="1"/>
  <c r="H25" i="84"/>
  <c r="I25" i="84" s="1"/>
  <c r="H29" i="84"/>
  <c r="I29" i="84" s="1"/>
  <c r="H22" i="84"/>
  <c r="I22" i="84" s="1"/>
  <c r="H30" i="84"/>
  <c r="I30" i="84" s="1"/>
  <c r="H32" i="84"/>
  <c r="I32" i="84" s="1"/>
  <c r="H33" i="84"/>
  <c r="I33" i="84" s="1"/>
  <c r="H21" i="84"/>
  <c r="I21" i="84" s="1"/>
  <c r="H35" i="84"/>
  <c r="I35" i="84" s="1"/>
  <c r="H36" i="84"/>
  <c r="I36" i="84" s="1"/>
  <c r="H31" i="84"/>
  <c r="I31" i="84" s="1"/>
  <c r="H26" i="84"/>
  <c r="I26" i="84" s="1"/>
  <c r="H18" i="84"/>
  <c r="I18" i="84" s="1"/>
  <c r="H27" i="84"/>
  <c r="I27" i="84" s="1"/>
  <c r="H28" i="84"/>
  <c r="I28" i="84" s="1"/>
  <c r="H23" i="84"/>
  <c r="I23" i="84" s="1"/>
  <c r="H24" i="84"/>
  <c r="I24" i="84" s="1"/>
  <c r="H17" i="84"/>
  <c r="I17" i="84" s="1"/>
  <c r="H16" i="84"/>
  <c r="I16" i="84" s="1"/>
  <c r="H40" i="84"/>
  <c r="I40" i="84" s="1"/>
  <c r="H20" i="84"/>
  <c r="I20" i="84" s="1"/>
  <c r="H37" i="84"/>
  <c r="I37" i="84" s="1"/>
  <c r="H34" i="84"/>
  <c r="I34" i="84" s="1"/>
  <c r="H38" i="84"/>
  <c r="I38" i="84" s="1"/>
  <c r="H43" i="85"/>
  <c r="H38" i="85"/>
  <c r="H35" i="85"/>
  <c r="H32" i="85"/>
  <c r="H30" i="85"/>
  <c r="H42" i="85"/>
  <c r="H40" i="85"/>
  <c r="I40" i="85" s="1"/>
  <c r="K29" i="85"/>
  <c r="H37" i="85"/>
  <c r="I37" i="85" s="1"/>
  <c r="H31" i="85"/>
  <c r="I31" i="85" s="1"/>
  <c r="H21" i="85"/>
  <c r="I21" i="85" s="1"/>
  <c r="H33" i="85"/>
  <c r="I33" i="85" s="1"/>
  <c r="H28" i="85"/>
  <c r="I28" i="85" s="1"/>
  <c r="H27" i="85"/>
  <c r="I27" i="85" s="1"/>
  <c r="H26" i="85"/>
  <c r="I26" i="85" s="1"/>
  <c r="H22" i="85"/>
  <c r="I22" i="85" s="1"/>
  <c r="H41" i="85"/>
  <c r="I41" i="85" s="1"/>
  <c r="H23" i="85"/>
  <c r="I23" i="85" s="1"/>
  <c r="H25" i="85"/>
  <c r="I25" i="85" s="1"/>
  <c r="H34" i="85"/>
  <c r="I34" i="85" s="1"/>
  <c r="H45" i="85"/>
  <c r="I45" i="85" s="1"/>
  <c r="H24" i="85"/>
  <c r="I24" i="85" s="1"/>
  <c r="H36" i="85"/>
  <c r="I36" i="85" s="1"/>
  <c r="H39" i="85"/>
  <c r="I39" i="85" s="1"/>
  <c r="H44" i="85"/>
  <c r="I44" i="85" s="1"/>
  <c r="H43" i="86"/>
  <c r="I43" i="86" s="1"/>
  <c r="H28" i="86"/>
  <c r="I28" i="86" s="1"/>
  <c r="H34" i="86"/>
  <c r="I34" i="86" s="1"/>
  <c r="H46" i="86"/>
  <c r="I46" i="86" s="1"/>
  <c r="H27" i="86"/>
  <c r="I27" i="86" s="1"/>
  <c r="H47" i="86"/>
  <c r="I47" i="86" s="1"/>
  <c r="H30" i="86"/>
  <c r="I30" i="86" s="1"/>
  <c r="H24" i="86"/>
  <c r="I24" i="86" s="1"/>
  <c r="H35" i="86"/>
  <c r="I35" i="86" s="1"/>
  <c r="H45" i="86"/>
  <c r="I45" i="86" s="1"/>
  <c r="H26" i="86"/>
  <c r="I26" i="86" s="1"/>
  <c r="H37" i="86"/>
  <c r="I37" i="86" s="1"/>
  <c r="H31" i="86"/>
  <c r="I31" i="86" s="1"/>
  <c r="H29" i="86"/>
  <c r="I29" i="86" s="1"/>
  <c r="H39" i="86"/>
  <c r="I39" i="86" s="1"/>
  <c r="H40" i="86"/>
  <c r="I40" i="86" s="1"/>
  <c r="H41" i="86"/>
  <c r="I41" i="86" s="1"/>
  <c r="H32" i="86"/>
  <c r="I32" i="86" s="1"/>
  <c r="H33" i="86"/>
  <c r="I33" i="86" s="1"/>
  <c r="H42" i="86"/>
  <c r="I42" i="86" s="1"/>
  <c r="H25" i="86"/>
  <c r="I25" i="86" s="1"/>
  <c r="H23" i="86"/>
  <c r="I23" i="86" s="1"/>
  <c r="H44" i="86"/>
  <c r="I44" i="86" s="1"/>
  <c r="H36" i="86"/>
  <c r="I36" i="86" s="1"/>
  <c r="H38" i="86"/>
  <c r="I38" i="86" s="1"/>
  <c r="H172" i="2"/>
  <c r="H478" i="2"/>
  <c r="H124" i="2"/>
  <c r="H1152" i="2"/>
  <c r="H1165" i="2"/>
  <c r="H1181" i="2"/>
  <c r="H332" i="2"/>
  <c r="H426" i="2"/>
  <c r="H908" i="2"/>
  <c r="H258" i="2"/>
  <c r="H158" i="2"/>
  <c r="H800" i="2"/>
  <c r="H827" i="2"/>
  <c r="H116" i="2"/>
  <c r="H392" i="2"/>
  <c r="H734" i="2"/>
  <c r="H602" i="2"/>
  <c r="H858" i="2"/>
  <c r="H372" i="2"/>
  <c r="H1004" i="2"/>
  <c r="H812" i="2"/>
  <c r="H97" i="2"/>
  <c r="H314" i="2"/>
  <c r="H5" i="2"/>
  <c r="H64" i="2"/>
  <c r="H147" i="2"/>
  <c r="H218" i="2"/>
  <c r="H416" i="2"/>
  <c r="H503" i="2"/>
  <c r="H627" i="2"/>
  <c r="H844" i="2"/>
  <c r="H30" i="2"/>
  <c r="H227" i="2"/>
  <c r="H77" i="2"/>
  <c r="H87" i="2"/>
  <c r="H128" i="2"/>
  <c r="H183" i="2"/>
  <c r="H444" i="2"/>
  <c r="H460" i="2"/>
  <c r="H469" i="2"/>
  <c r="H493" i="2"/>
  <c r="H513" i="2"/>
  <c r="H523" i="2"/>
  <c r="H538" i="2"/>
  <c r="H551" i="2"/>
  <c r="H964" i="2"/>
  <c r="H197" i="2"/>
  <c r="H247" i="2"/>
  <c r="H302" i="2"/>
  <c r="H352" i="2"/>
  <c r="H17" i="2"/>
  <c r="H343" i="2"/>
  <c r="H892" i="2"/>
  <c r="H322" i="2"/>
  <c r="H939" i="2"/>
  <c r="H765" i="2"/>
  <c r="H923" i="2"/>
  <c r="H989" i="2"/>
  <c r="H1058" i="2"/>
  <c r="H53" i="2"/>
  <c r="H274" i="2"/>
  <c r="H655" i="2"/>
  <c r="H671" i="2"/>
  <c r="H752" i="2"/>
  <c r="H874" i="2"/>
  <c r="H951" i="2"/>
  <c r="H1026" i="2"/>
  <c r="H135" i="2"/>
  <c r="H641" i="2"/>
  <c r="H682" i="2"/>
  <c r="H208" i="2"/>
  <c r="H435" i="2"/>
  <c r="H580" i="2"/>
  <c r="H105" i="2"/>
  <c r="H289" i="2"/>
  <c r="H403" i="2"/>
  <c r="H615" i="2"/>
  <c r="H695" i="2"/>
  <c r="H710" i="2"/>
  <c r="H720" i="2"/>
  <c r="H777" i="2"/>
  <c r="H787" i="2"/>
  <c r="H977" i="2"/>
  <c r="H1016" i="2"/>
  <c r="H45" i="98"/>
  <c r="H46" i="98"/>
  <c r="H33" i="98"/>
  <c r="I33" i="98" s="1"/>
  <c r="H31" i="98"/>
  <c r="H39" i="98"/>
  <c r="H34" i="98"/>
  <c r="I34" i="98" s="1"/>
  <c r="H42" i="98"/>
  <c r="H44" i="98"/>
  <c r="H47" i="98"/>
  <c r="H30" i="98"/>
  <c r="I30" i="98" s="1"/>
  <c r="H29" i="98"/>
  <c r="H27" i="98"/>
  <c r="H41" i="98"/>
  <c r="I41" i="98" s="1"/>
  <c r="H40" i="98"/>
  <c r="H49" i="98"/>
  <c r="H35" i="98"/>
  <c r="H28" i="98"/>
  <c r="H43" i="98"/>
  <c r="H36" i="98"/>
  <c r="I36" i="98" s="1"/>
  <c r="H51" i="98"/>
  <c r="H50" i="98"/>
  <c r="H37" i="98"/>
  <c r="I37" i="98" s="1"/>
  <c r="H38" i="98"/>
  <c r="I38" i="98" s="1"/>
  <c r="H32" i="98"/>
  <c r="H39" i="97"/>
  <c r="I39" i="97" s="1"/>
  <c r="H43" i="97"/>
  <c r="H47" i="97"/>
  <c r="I47" i="97" s="1"/>
  <c r="H51" i="97"/>
  <c r="I51" i="97" s="1"/>
  <c r="H33" i="97"/>
  <c r="H45" i="97"/>
  <c r="I45" i="97" s="1"/>
  <c r="H32" i="97"/>
  <c r="I32" i="97" s="1"/>
  <c r="H52" i="97"/>
  <c r="H30" i="97"/>
  <c r="H50" i="97"/>
  <c r="I50" i="97" s="1"/>
  <c r="H36" i="97"/>
  <c r="H35" i="97"/>
  <c r="I35" i="97" s="1"/>
  <c r="H29" i="97"/>
  <c r="H37" i="97"/>
  <c r="H38" i="97"/>
  <c r="I38" i="97" s="1"/>
  <c r="H44" i="97"/>
  <c r="H53" i="97"/>
  <c r="H46" i="97"/>
  <c r="H40" i="97"/>
  <c r="I40" i="97" s="1"/>
  <c r="H41" i="97"/>
  <c r="H34" i="97"/>
  <c r="H48" i="97"/>
  <c r="H49" i="97"/>
  <c r="I49" i="97" s="1"/>
  <c r="H42" i="97"/>
  <c r="I42" i="97" s="1"/>
  <c r="H41" i="99"/>
  <c r="H33" i="99"/>
  <c r="H25" i="99"/>
  <c r="H38" i="99"/>
  <c r="H30" i="99"/>
  <c r="H43" i="99"/>
  <c r="H35" i="99"/>
  <c r="H27" i="99"/>
  <c r="H32" i="99"/>
  <c r="H37" i="99"/>
  <c r="H29" i="99"/>
  <c r="H42" i="99"/>
  <c r="H34" i="99"/>
  <c r="H39" i="99"/>
  <c r="H44" i="99"/>
  <c r="H36" i="99"/>
  <c r="H28" i="99"/>
  <c r="H22" i="99"/>
  <c r="H40" i="99"/>
  <c r="H24" i="99"/>
  <c r="H45" i="99"/>
  <c r="H26" i="99"/>
  <c r="H21" i="99"/>
  <c r="H31" i="99"/>
  <c r="H23" i="99"/>
  <c r="K48" i="98"/>
  <c r="K31" i="97"/>
  <c r="H21" i="76" l="1"/>
  <c r="I37" i="59"/>
  <c r="I23" i="59"/>
  <c r="I33" i="59"/>
  <c r="L43" i="26"/>
  <c r="J43" i="26"/>
  <c r="L41" i="74"/>
  <c r="J41" i="74"/>
  <c r="H35" i="76"/>
  <c r="H39" i="76"/>
  <c r="H23" i="76"/>
  <c r="H41" i="76"/>
  <c r="H38" i="76"/>
  <c r="H25" i="76"/>
  <c r="H22" i="76"/>
  <c r="I25" i="22"/>
  <c r="I20" i="22"/>
  <c r="I38" i="22"/>
  <c r="I19" i="22"/>
  <c r="I26" i="22"/>
  <c r="I27" i="22"/>
  <c r="I35" i="22"/>
  <c r="I24" i="22"/>
  <c r="K37" i="82"/>
  <c r="H29" i="76"/>
  <c r="H34" i="76"/>
  <c r="H44" i="76"/>
  <c r="I46" i="33"/>
  <c r="I44" i="33"/>
  <c r="H40" i="76"/>
  <c r="H26" i="76"/>
  <c r="H45" i="76"/>
  <c r="I45" i="76" s="1"/>
  <c r="K43" i="1"/>
  <c r="H30" i="76"/>
  <c r="H33" i="76"/>
  <c r="H43" i="76"/>
  <c r="I36" i="12"/>
  <c r="I34" i="12"/>
  <c r="K23" i="81"/>
  <c r="H31" i="76"/>
  <c r="I31" i="76" s="1"/>
  <c r="H24" i="76"/>
  <c r="H42" i="76"/>
  <c r="J18" i="67"/>
  <c r="J24" i="46"/>
  <c r="L24" i="46"/>
  <c r="H32" i="76"/>
  <c r="H27" i="76"/>
  <c r="K42" i="5"/>
  <c r="H33" i="92"/>
  <c r="H35" i="92"/>
  <c r="H37" i="92"/>
  <c r="H20" i="92"/>
  <c r="H30" i="92"/>
  <c r="H43" i="92"/>
  <c r="H36" i="92"/>
  <c r="H28" i="92"/>
  <c r="H31" i="92"/>
  <c r="H38" i="92"/>
  <c r="H26" i="92"/>
  <c r="H32" i="92"/>
  <c r="H40" i="92"/>
  <c r="H24" i="92"/>
  <c r="H27" i="92"/>
  <c r="H25" i="92"/>
  <c r="H39" i="92"/>
  <c r="H23" i="92"/>
  <c r="H29" i="92"/>
  <c r="H41" i="92"/>
  <c r="H44" i="92"/>
  <c r="H34" i="92"/>
  <c r="H21" i="92"/>
  <c r="H42" i="92"/>
  <c r="H22" i="92"/>
  <c r="I29" i="57"/>
  <c r="I36" i="57"/>
  <c r="I22" i="57"/>
  <c r="I21" i="57"/>
  <c r="I28" i="57"/>
  <c r="I43" i="57"/>
  <c r="I44" i="57"/>
  <c r="I27" i="57"/>
  <c r="I41" i="57"/>
  <c r="I32" i="57"/>
  <c r="I33" i="57"/>
  <c r="I26" i="57"/>
  <c r="I40" i="57"/>
  <c r="I20" i="57"/>
  <c r="I42" i="57"/>
  <c r="I38" i="57"/>
  <c r="I24" i="57"/>
  <c r="I34" i="57"/>
  <c r="I37" i="57"/>
  <c r="I39" i="57"/>
  <c r="I23" i="57"/>
  <c r="I35" i="57"/>
  <c r="I25" i="57"/>
  <c r="I30" i="57"/>
  <c r="I31" i="57"/>
  <c r="K42" i="77"/>
  <c r="I42" i="77"/>
  <c r="L48" i="74"/>
  <c r="J48" i="74"/>
  <c r="K37" i="76"/>
  <c r="I37" i="76"/>
  <c r="J23" i="73"/>
  <c r="L23" i="73"/>
  <c r="L38" i="54"/>
  <c r="J38" i="54"/>
  <c r="L39" i="22"/>
  <c r="J39" i="22"/>
  <c r="L41" i="66"/>
  <c r="J41" i="66"/>
  <c r="L41" i="59"/>
  <c r="J41" i="59"/>
  <c r="L22" i="46"/>
  <c r="J22" i="46"/>
  <c r="L40" i="58"/>
  <c r="J40" i="58"/>
  <c r="J23" i="8"/>
  <c r="L23" i="8"/>
  <c r="H42" i="78"/>
  <c r="H31" i="78"/>
  <c r="H24" i="78"/>
  <c r="H38" i="78"/>
  <c r="H27" i="78"/>
  <c r="H34" i="78"/>
  <c r="H18" i="78"/>
  <c r="H25" i="78"/>
  <c r="H30" i="78"/>
  <c r="H40" i="78"/>
  <c r="H21" i="78"/>
  <c r="H26" i="78"/>
  <c r="H41" i="78"/>
  <c r="H39" i="78"/>
  <c r="H33" i="78"/>
  <c r="H35" i="78"/>
  <c r="H29" i="78"/>
  <c r="H20" i="78"/>
  <c r="H23" i="78"/>
  <c r="H19" i="78"/>
  <c r="H37" i="78"/>
  <c r="H22" i="78"/>
  <c r="H32" i="78"/>
  <c r="H28" i="78"/>
  <c r="H36" i="78"/>
  <c r="I34" i="75"/>
  <c r="I28" i="75"/>
  <c r="I35" i="75"/>
  <c r="I39" i="75"/>
  <c r="I33" i="75"/>
  <c r="I22" i="75"/>
  <c r="I31" i="75"/>
  <c r="I25" i="75"/>
  <c r="I45" i="75"/>
  <c r="I42" i="75"/>
  <c r="I38" i="75"/>
  <c r="I23" i="75"/>
  <c r="I43" i="75"/>
  <c r="I37" i="75"/>
  <c r="I27" i="75"/>
  <c r="I26" i="75"/>
  <c r="I32" i="75"/>
  <c r="I36" i="75"/>
  <c r="I41" i="75"/>
  <c r="I46" i="75"/>
  <c r="I30" i="75"/>
  <c r="I29" i="75"/>
  <c r="I24" i="75"/>
  <c r="I40" i="75"/>
  <c r="I44" i="75"/>
  <c r="I34" i="61"/>
  <c r="I27" i="61"/>
  <c r="I41" i="61"/>
  <c r="I21" i="61"/>
  <c r="I23" i="61"/>
  <c r="I37" i="61"/>
  <c r="I42" i="61"/>
  <c r="I36" i="61"/>
  <c r="I26" i="61"/>
  <c r="I43" i="61"/>
  <c r="I28" i="61"/>
  <c r="I39" i="61"/>
  <c r="I24" i="61"/>
  <c r="I33" i="61"/>
  <c r="I45" i="61"/>
  <c r="I29" i="61"/>
  <c r="I32" i="61"/>
  <c r="I38" i="61"/>
  <c r="I30" i="61"/>
  <c r="I22" i="61"/>
  <c r="I35" i="61"/>
  <c r="I31" i="61"/>
  <c r="I44" i="61"/>
  <c r="I40" i="61"/>
  <c r="I25" i="61"/>
  <c r="I40" i="81"/>
  <c r="K40" i="81"/>
  <c r="J16" i="62"/>
  <c r="I41" i="62"/>
  <c r="L16" i="62"/>
  <c r="J21" i="62"/>
  <c r="L21" i="62"/>
  <c r="I35" i="77"/>
  <c r="K35" i="77"/>
  <c r="I44" i="77"/>
  <c r="K44" i="77"/>
  <c r="K31" i="77"/>
  <c r="I31" i="77"/>
  <c r="J34" i="74"/>
  <c r="L34" i="74"/>
  <c r="L24" i="74"/>
  <c r="J24" i="74"/>
  <c r="I49" i="74"/>
  <c r="L26" i="74"/>
  <c r="J26" i="74"/>
  <c r="I25" i="50"/>
  <c r="I22" i="50"/>
  <c r="I31" i="50"/>
  <c r="I33" i="50"/>
  <c r="I37" i="50"/>
  <c r="I41" i="50"/>
  <c r="I43" i="50"/>
  <c r="I21" i="50"/>
  <c r="I30" i="50"/>
  <c r="I27" i="50"/>
  <c r="I42" i="50"/>
  <c r="I40" i="50"/>
  <c r="I39" i="50"/>
  <c r="I32" i="50"/>
  <c r="I23" i="50"/>
  <c r="I24" i="50"/>
  <c r="I35" i="50"/>
  <c r="I26" i="50"/>
  <c r="I20" i="50"/>
  <c r="I36" i="50"/>
  <c r="I28" i="50"/>
  <c r="I38" i="50"/>
  <c r="I19" i="50"/>
  <c r="I29" i="50"/>
  <c r="I34" i="50"/>
  <c r="K32" i="76"/>
  <c r="I32" i="76"/>
  <c r="I27" i="76"/>
  <c r="K27" i="76"/>
  <c r="J17" i="67"/>
  <c r="L17" i="67"/>
  <c r="L22" i="67"/>
  <c r="J22" i="67"/>
  <c r="I27" i="48"/>
  <c r="I43" i="48"/>
  <c r="I22" i="48"/>
  <c r="I23" i="48"/>
  <c r="I28" i="48"/>
  <c r="I45" i="48"/>
  <c r="I34" i="48"/>
  <c r="I37" i="48"/>
  <c r="I44" i="48"/>
  <c r="I38" i="48"/>
  <c r="I42" i="48"/>
  <c r="I35" i="48"/>
  <c r="I41" i="48"/>
  <c r="I25" i="48"/>
  <c r="I36" i="48"/>
  <c r="I21" i="48"/>
  <c r="I32" i="48"/>
  <c r="I30" i="48"/>
  <c r="I26" i="48"/>
  <c r="I33" i="48"/>
  <c r="I39" i="48"/>
  <c r="I29" i="48"/>
  <c r="I24" i="48"/>
  <c r="I31" i="48"/>
  <c r="I40" i="48"/>
  <c r="L42" i="73"/>
  <c r="J42" i="73"/>
  <c r="I47" i="73"/>
  <c r="J22" i="73"/>
  <c r="L22" i="73"/>
  <c r="L30" i="73"/>
  <c r="J30" i="73"/>
  <c r="I30" i="53"/>
  <c r="I26" i="53"/>
  <c r="I23" i="53"/>
  <c r="I22" i="53"/>
  <c r="I40" i="53"/>
  <c r="I18" i="53"/>
  <c r="I19" i="53"/>
  <c r="I36" i="53"/>
  <c r="I32" i="53"/>
  <c r="I20" i="53"/>
  <c r="I38" i="53"/>
  <c r="I24" i="53"/>
  <c r="I41" i="53"/>
  <c r="I39" i="53"/>
  <c r="I37" i="53"/>
  <c r="I31" i="53"/>
  <c r="I42" i="53"/>
  <c r="I28" i="53"/>
  <c r="I21" i="53"/>
  <c r="I33" i="53"/>
  <c r="I25" i="53"/>
  <c r="I35" i="53"/>
  <c r="I27" i="53"/>
  <c r="I34" i="53"/>
  <c r="I29" i="53"/>
  <c r="J43" i="54"/>
  <c r="L43" i="54"/>
  <c r="J39" i="54"/>
  <c r="L39" i="54"/>
  <c r="L24" i="54"/>
  <c r="J24" i="54"/>
  <c r="I28" i="29"/>
  <c r="I14" i="29"/>
  <c r="I38" i="29"/>
  <c r="I31" i="29"/>
  <c r="I32" i="29"/>
  <c r="I30" i="29"/>
  <c r="I23" i="29"/>
  <c r="I29" i="29"/>
  <c r="I22" i="29"/>
  <c r="I27" i="29"/>
  <c r="I37" i="29"/>
  <c r="I34" i="29"/>
  <c r="I19" i="29"/>
  <c r="I26" i="29"/>
  <c r="I21" i="29"/>
  <c r="I35" i="29"/>
  <c r="I16" i="29"/>
  <c r="I25" i="29"/>
  <c r="I18" i="29"/>
  <c r="I36" i="29"/>
  <c r="I15" i="29"/>
  <c r="I20" i="29"/>
  <c r="I17" i="29"/>
  <c r="I24" i="29"/>
  <c r="I33" i="29"/>
  <c r="L18" i="22"/>
  <c r="J18" i="22"/>
  <c r="L15" i="22"/>
  <c r="J15" i="22"/>
  <c r="J42" i="66"/>
  <c r="L42" i="66"/>
  <c r="L37" i="66"/>
  <c r="J37" i="66"/>
  <c r="J38" i="66"/>
  <c r="L38" i="66"/>
  <c r="J29" i="59"/>
  <c r="L29" i="59"/>
  <c r="J34" i="59"/>
  <c r="L34" i="59"/>
  <c r="J36" i="59"/>
  <c r="L36" i="59"/>
  <c r="J32" i="47"/>
  <c r="L32" i="47"/>
  <c r="L31" i="47"/>
  <c r="J31" i="47"/>
  <c r="J27" i="40"/>
  <c r="L27" i="40"/>
  <c r="L17" i="40"/>
  <c r="J17" i="40"/>
  <c r="H37" i="93"/>
  <c r="H36" i="93"/>
  <c r="H30" i="93"/>
  <c r="H29" i="93"/>
  <c r="H28" i="93"/>
  <c r="H43" i="93"/>
  <c r="H42" i="93"/>
  <c r="H41" i="93"/>
  <c r="H27" i="93"/>
  <c r="H21" i="93"/>
  <c r="H24" i="93"/>
  <c r="H44" i="93"/>
  <c r="H22" i="93"/>
  <c r="H45" i="93"/>
  <c r="H33" i="93"/>
  <c r="H34" i="93"/>
  <c r="H25" i="93"/>
  <c r="H35" i="93"/>
  <c r="H40" i="93"/>
  <c r="H32" i="93"/>
  <c r="H26" i="93"/>
  <c r="H31" i="93"/>
  <c r="H23" i="93"/>
  <c r="H39" i="93"/>
  <c r="H38" i="93"/>
  <c r="J19" i="46"/>
  <c r="L19" i="46"/>
  <c r="J16" i="46"/>
  <c r="I41" i="46"/>
  <c r="L16" i="46"/>
  <c r="L29" i="46"/>
  <c r="J29" i="46"/>
  <c r="I32" i="17"/>
  <c r="I43" i="17"/>
  <c r="I25" i="17"/>
  <c r="I24" i="17"/>
  <c r="I42" i="17"/>
  <c r="I39" i="17"/>
  <c r="I27" i="17"/>
  <c r="I34" i="17"/>
  <c r="I31" i="17"/>
  <c r="I21" i="17"/>
  <c r="I23" i="17"/>
  <c r="I20" i="17"/>
  <c r="I41" i="17"/>
  <c r="I26" i="17"/>
  <c r="I30" i="17"/>
  <c r="I44" i="17"/>
  <c r="I36" i="17"/>
  <c r="I28" i="17"/>
  <c r="I40" i="17"/>
  <c r="I38" i="17"/>
  <c r="I35" i="17"/>
  <c r="I29" i="17"/>
  <c r="I33" i="17"/>
  <c r="I37" i="17"/>
  <c r="I22" i="17"/>
  <c r="L37" i="26"/>
  <c r="J37" i="26"/>
  <c r="J41" i="26"/>
  <c r="L41" i="26"/>
  <c r="L28" i="26"/>
  <c r="J28" i="26"/>
  <c r="L31" i="58"/>
  <c r="J31" i="58"/>
  <c r="J37" i="58"/>
  <c r="L37" i="58"/>
  <c r="L41" i="58"/>
  <c r="J41" i="58"/>
  <c r="L21" i="45"/>
  <c r="J21" i="45"/>
  <c r="L19" i="45"/>
  <c r="J19" i="45"/>
  <c r="L31" i="45"/>
  <c r="J31" i="45"/>
  <c r="L28" i="33"/>
  <c r="J28" i="33"/>
  <c r="J48" i="33"/>
  <c r="L48" i="33"/>
  <c r="J37" i="33"/>
  <c r="L37" i="33"/>
  <c r="J31" i="25"/>
  <c r="L31" i="25"/>
  <c r="J34" i="25"/>
  <c r="L34" i="25"/>
  <c r="J28" i="25"/>
  <c r="L28" i="25"/>
  <c r="H21" i="96"/>
  <c r="H35" i="96"/>
  <c r="H33" i="96"/>
  <c r="H32" i="96"/>
  <c r="H39" i="96"/>
  <c r="H40" i="96"/>
  <c r="H34" i="96"/>
  <c r="H42" i="96"/>
  <c r="H24" i="96"/>
  <c r="H31" i="96"/>
  <c r="H37" i="96"/>
  <c r="H44" i="96"/>
  <c r="H30" i="96"/>
  <c r="H36" i="96"/>
  <c r="H41" i="96"/>
  <c r="H38" i="96"/>
  <c r="H26" i="96"/>
  <c r="H20" i="96"/>
  <c r="H27" i="96"/>
  <c r="H22" i="96"/>
  <c r="H43" i="96"/>
  <c r="H28" i="96"/>
  <c r="H29" i="96"/>
  <c r="H23" i="96"/>
  <c r="H25" i="96"/>
  <c r="L31" i="51"/>
  <c r="J31" i="51"/>
  <c r="L36" i="51"/>
  <c r="J36" i="51"/>
  <c r="J35" i="51"/>
  <c r="L35" i="51"/>
  <c r="J26" i="51"/>
  <c r="L26" i="51"/>
  <c r="L24" i="21"/>
  <c r="J24" i="21"/>
  <c r="L40" i="21"/>
  <c r="J40" i="21"/>
  <c r="L20" i="21"/>
  <c r="J20" i="21"/>
  <c r="J27" i="12"/>
  <c r="L27" i="12"/>
  <c r="L22" i="12"/>
  <c r="J22" i="12"/>
  <c r="L21" i="12"/>
  <c r="J21" i="12"/>
  <c r="J26" i="16"/>
  <c r="L26" i="16"/>
  <c r="L18" i="16"/>
  <c r="J18" i="16"/>
  <c r="L31" i="16"/>
  <c r="J31" i="16"/>
  <c r="J26" i="8"/>
  <c r="L26" i="8"/>
  <c r="L18" i="8"/>
  <c r="J18" i="8"/>
  <c r="J25" i="8"/>
  <c r="L25" i="8"/>
  <c r="K45" i="82"/>
  <c r="K39" i="81"/>
  <c r="K27" i="81"/>
  <c r="H39" i="79"/>
  <c r="H28" i="79"/>
  <c r="H25" i="79"/>
  <c r="H35" i="79"/>
  <c r="H24" i="79"/>
  <c r="H21" i="79"/>
  <c r="H23" i="79"/>
  <c r="H33" i="79"/>
  <c r="H40" i="79"/>
  <c r="H29" i="79"/>
  <c r="H41" i="79"/>
  <c r="H31" i="79"/>
  <c r="H42" i="79"/>
  <c r="H27" i="79"/>
  <c r="H38" i="79"/>
  <c r="H36" i="79"/>
  <c r="H22" i="79"/>
  <c r="H20" i="79"/>
  <c r="H19" i="79"/>
  <c r="H32" i="79"/>
  <c r="H34" i="79"/>
  <c r="H30" i="79"/>
  <c r="H26" i="79"/>
  <c r="H43" i="79"/>
  <c r="H37" i="79"/>
  <c r="I32" i="82"/>
  <c r="K32" i="82"/>
  <c r="L29" i="62"/>
  <c r="J29" i="62"/>
  <c r="J28" i="62"/>
  <c r="L28" i="62"/>
  <c r="I28" i="77"/>
  <c r="K28" i="77"/>
  <c r="I40" i="77"/>
  <c r="K40" i="77"/>
  <c r="K30" i="77"/>
  <c r="I30" i="77"/>
  <c r="J29" i="74"/>
  <c r="L29" i="74"/>
  <c r="L40" i="74"/>
  <c r="J40" i="74"/>
  <c r="L25" i="74"/>
  <c r="J25" i="74"/>
  <c r="I36" i="76"/>
  <c r="K36" i="76"/>
  <c r="I28" i="76"/>
  <c r="K28" i="76"/>
  <c r="J30" i="67"/>
  <c r="L30" i="67"/>
  <c r="L25" i="67"/>
  <c r="J25" i="67"/>
  <c r="I27" i="56"/>
  <c r="I31" i="56"/>
  <c r="I42" i="56"/>
  <c r="I30" i="56"/>
  <c r="I38" i="56"/>
  <c r="I25" i="56"/>
  <c r="I20" i="56"/>
  <c r="I33" i="56"/>
  <c r="I35" i="56"/>
  <c r="I22" i="56"/>
  <c r="I32" i="56"/>
  <c r="I36" i="56"/>
  <c r="I23" i="56"/>
  <c r="I34" i="56"/>
  <c r="I28" i="56"/>
  <c r="I40" i="56"/>
  <c r="I44" i="56"/>
  <c r="I21" i="56"/>
  <c r="I41" i="56"/>
  <c r="I29" i="56"/>
  <c r="I39" i="56"/>
  <c r="I37" i="56"/>
  <c r="I26" i="56"/>
  <c r="I43" i="56"/>
  <c r="I24" i="56"/>
  <c r="J28" i="73"/>
  <c r="L28" i="73"/>
  <c r="L40" i="73"/>
  <c r="J40" i="73"/>
  <c r="L44" i="73"/>
  <c r="J44" i="73"/>
  <c r="I26" i="43"/>
  <c r="I29" i="43"/>
  <c r="I22" i="43"/>
  <c r="I17" i="43"/>
  <c r="I34" i="43"/>
  <c r="I36" i="43"/>
  <c r="I23" i="43"/>
  <c r="I35" i="43"/>
  <c r="I19" i="43"/>
  <c r="I24" i="43"/>
  <c r="I25" i="43"/>
  <c r="I27" i="43"/>
  <c r="I15" i="43"/>
  <c r="I33" i="43"/>
  <c r="I31" i="43"/>
  <c r="I38" i="43"/>
  <c r="I18" i="43"/>
  <c r="I32" i="43"/>
  <c r="I39" i="43"/>
  <c r="I37" i="43"/>
  <c r="I20" i="43"/>
  <c r="I21" i="43"/>
  <c r="I16" i="43"/>
  <c r="I28" i="43"/>
  <c r="I30" i="43"/>
  <c r="J36" i="54"/>
  <c r="L36" i="54"/>
  <c r="L21" i="54"/>
  <c r="J21" i="54"/>
  <c r="L28" i="54"/>
  <c r="J28" i="54"/>
  <c r="J29" i="22"/>
  <c r="L29" i="22"/>
  <c r="J33" i="22"/>
  <c r="L33" i="22"/>
  <c r="L28" i="22"/>
  <c r="J28" i="22"/>
  <c r="L31" i="59"/>
  <c r="J31" i="59"/>
  <c r="I22" i="31"/>
  <c r="I30" i="31"/>
  <c r="I26" i="31"/>
  <c r="I39" i="31"/>
  <c r="I35" i="31"/>
  <c r="I36" i="31"/>
  <c r="I37" i="31"/>
  <c r="I31" i="31"/>
  <c r="I27" i="31"/>
  <c r="I20" i="31"/>
  <c r="I41" i="31"/>
  <c r="I29" i="31"/>
  <c r="I33" i="31"/>
  <c r="I21" i="31"/>
  <c r="I25" i="31"/>
  <c r="I19" i="31"/>
  <c r="I40" i="31"/>
  <c r="I18" i="31"/>
  <c r="I24" i="31"/>
  <c r="I28" i="31"/>
  <c r="I34" i="31"/>
  <c r="I17" i="31"/>
  <c r="I32" i="31"/>
  <c r="I38" i="31"/>
  <c r="I23" i="31"/>
  <c r="J21" i="66"/>
  <c r="L21" i="66"/>
  <c r="J33" i="66"/>
  <c r="L33" i="66"/>
  <c r="L28" i="66"/>
  <c r="J28" i="66"/>
  <c r="J19" i="59"/>
  <c r="L19" i="59"/>
  <c r="J25" i="59"/>
  <c r="L25" i="59"/>
  <c r="L35" i="47"/>
  <c r="J35" i="47"/>
  <c r="J17" i="47"/>
  <c r="L17" i="47"/>
  <c r="J27" i="47"/>
  <c r="L27" i="47"/>
  <c r="I33" i="42"/>
  <c r="I39" i="42"/>
  <c r="I19" i="42"/>
  <c r="I38" i="42"/>
  <c r="I37" i="42"/>
  <c r="I34" i="42"/>
  <c r="I30" i="42"/>
  <c r="I32" i="42"/>
  <c r="I27" i="42"/>
  <c r="I18" i="42"/>
  <c r="I20" i="42"/>
  <c r="I26" i="42"/>
  <c r="I31" i="42"/>
  <c r="I35" i="42"/>
  <c r="I28" i="42"/>
  <c r="I24" i="42"/>
  <c r="I15" i="42"/>
  <c r="I25" i="42"/>
  <c r="I36" i="42"/>
  <c r="I22" i="42"/>
  <c r="I23" i="42"/>
  <c r="I17" i="42"/>
  <c r="I16" i="42"/>
  <c r="I21" i="42"/>
  <c r="I29" i="42"/>
  <c r="J31" i="40"/>
  <c r="L31" i="40"/>
  <c r="J16" i="40"/>
  <c r="L16" i="40"/>
  <c r="J18" i="46"/>
  <c r="L18" i="46"/>
  <c r="L37" i="46"/>
  <c r="J37" i="46"/>
  <c r="L21" i="46"/>
  <c r="J21" i="46"/>
  <c r="J44" i="26"/>
  <c r="L44" i="26"/>
  <c r="J38" i="26"/>
  <c r="L38" i="26"/>
  <c r="I24" i="20"/>
  <c r="I23" i="20"/>
  <c r="I30" i="20"/>
  <c r="I19" i="20"/>
  <c r="I25" i="20"/>
  <c r="I39" i="20"/>
  <c r="I26" i="20"/>
  <c r="I36" i="20"/>
  <c r="I28" i="20"/>
  <c r="I29" i="20"/>
  <c r="I32" i="20"/>
  <c r="I34" i="20"/>
  <c r="I22" i="20"/>
  <c r="I18" i="20"/>
  <c r="I37" i="20"/>
  <c r="I33" i="20"/>
  <c r="I40" i="20"/>
  <c r="I21" i="20"/>
  <c r="I41" i="20"/>
  <c r="I27" i="20"/>
  <c r="I31" i="20"/>
  <c r="I17" i="20"/>
  <c r="I35" i="20"/>
  <c r="I38" i="20"/>
  <c r="I20" i="20"/>
  <c r="J39" i="58"/>
  <c r="L39" i="58"/>
  <c r="L44" i="58"/>
  <c r="J44" i="58"/>
  <c r="J43" i="58"/>
  <c r="L43" i="58"/>
  <c r="J26" i="45"/>
  <c r="L26" i="45"/>
  <c r="L25" i="45"/>
  <c r="J25" i="45"/>
  <c r="I41" i="45"/>
  <c r="L16" i="45"/>
  <c r="J16" i="45"/>
  <c r="J35" i="33"/>
  <c r="L35" i="33"/>
  <c r="J33" i="33"/>
  <c r="L33" i="33"/>
  <c r="J39" i="33"/>
  <c r="L39" i="33"/>
  <c r="I33" i="11"/>
  <c r="I23" i="11"/>
  <c r="I22" i="11"/>
  <c r="I25" i="11"/>
  <c r="I20" i="11"/>
  <c r="I17" i="11"/>
  <c r="I34" i="11"/>
  <c r="I41" i="11"/>
  <c r="I27" i="11"/>
  <c r="I29" i="11"/>
  <c r="I31" i="11"/>
  <c r="I21" i="11"/>
  <c r="I40" i="11"/>
  <c r="I28" i="11"/>
  <c r="I24" i="11"/>
  <c r="I32" i="11"/>
  <c r="I38" i="11"/>
  <c r="I37" i="11"/>
  <c r="I30" i="11"/>
  <c r="I26" i="11"/>
  <c r="I18" i="11"/>
  <c r="I35" i="11"/>
  <c r="I36" i="11"/>
  <c r="I39" i="11"/>
  <c r="I19" i="11"/>
  <c r="J40" i="25"/>
  <c r="L40" i="25"/>
  <c r="L37" i="25"/>
  <c r="J37" i="25"/>
  <c r="L46" i="25"/>
  <c r="J46" i="25"/>
  <c r="L24" i="51"/>
  <c r="J24" i="51"/>
  <c r="J25" i="51"/>
  <c r="L25" i="51"/>
  <c r="L33" i="51"/>
  <c r="J33" i="51"/>
  <c r="L22" i="21"/>
  <c r="J22" i="21"/>
  <c r="L26" i="21"/>
  <c r="J26" i="21"/>
  <c r="J30" i="12"/>
  <c r="L30" i="12"/>
  <c r="J17" i="12"/>
  <c r="L17" i="12"/>
  <c r="L20" i="16"/>
  <c r="J20" i="16"/>
  <c r="J34" i="16"/>
  <c r="L34" i="16"/>
  <c r="L25" i="16"/>
  <c r="J25" i="16"/>
  <c r="J35" i="16"/>
  <c r="L35" i="16"/>
  <c r="J36" i="8"/>
  <c r="L36" i="8"/>
  <c r="L32" i="8"/>
  <c r="J32" i="8"/>
  <c r="J34" i="8"/>
  <c r="L34" i="8"/>
  <c r="I37" i="81"/>
  <c r="K37" i="81"/>
  <c r="K23" i="77"/>
  <c r="I23" i="77"/>
  <c r="I40" i="72"/>
  <c r="I28" i="72"/>
  <c r="I26" i="72"/>
  <c r="I35" i="72"/>
  <c r="I23" i="72"/>
  <c r="I25" i="72"/>
  <c r="I42" i="72"/>
  <c r="I36" i="72"/>
  <c r="I38" i="72"/>
  <c r="I37" i="72"/>
  <c r="I39" i="72"/>
  <c r="I27" i="72"/>
  <c r="I41" i="72"/>
  <c r="I33" i="72"/>
  <c r="I22" i="72"/>
  <c r="I24" i="72"/>
  <c r="I34" i="72"/>
  <c r="I29" i="72"/>
  <c r="I43" i="72"/>
  <c r="I32" i="72"/>
  <c r="I44" i="72"/>
  <c r="I30" i="72"/>
  <c r="I21" i="72"/>
  <c r="I31" i="72"/>
  <c r="I20" i="72"/>
  <c r="J31" i="54"/>
  <c r="L31" i="54"/>
  <c r="I21" i="18"/>
  <c r="I22" i="18"/>
  <c r="I41" i="18"/>
  <c r="I26" i="18"/>
  <c r="I18" i="18"/>
  <c r="I27" i="18"/>
  <c r="I35" i="18"/>
  <c r="I38" i="18"/>
  <c r="I37" i="18"/>
  <c r="I28" i="18"/>
  <c r="I29" i="18"/>
  <c r="I40" i="18"/>
  <c r="I17" i="18"/>
  <c r="I36" i="18"/>
  <c r="I34" i="18"/>
  <c r="I24" i="18"/>
  <c r="I39" i="18"/>
  <c r="I25" i="18"/>
  <c r="I23" i="18"/>
  <c r="I33" i="18"/>
  <c r="I32" i="18"/>
  <c r="I31" i="18"/>
  <c r="I30" i="18"/>
  <c r="I19" i="18"/>
  <c r="I20" i="18"/>
  <c r="L40" i="66"/>
  <c r="J40" i="66"/>
  <c r="J18" i="59"/>
  <c r="L18" i="59"/>
  <c r="L19" i="47"/>
  <c r="J19" i="47"/>
  <c r="J34" i="40"/>
  <c r="L34" i="40"/>
  <c r="J33" i="46"/>
  <c r="L33" i="46"/>
  <c r="L21" i="26"/>
  <c r="I46" i="26"/>
  <c r="J21" i="26"/>
  <c r="J46" i="58"/>
  <c r="L46" i="58"/>
  <c r="J33" i="45"/>
  <c r="L33" i="45"/>
  <c r="J36" i="33"/>
  <c r="L36" i="33"/>
  <c r="I24" i="9"/>
  <c r="I38" i="9"/>
  <c r="I18" i="9"/>
  <c r="I16" i="9"/>
  <c r="I30" i="9"/>
  <c r="I29" i="9"/>
  <c r="I22" i="9"/>
  <c r="I28" i="9"/>
  <c r="I33" i="9"/>
  <c r="I35" i="9"/>
  <c r="I36" i="9"/>
  <c r="I40" i="9"/>
  <c r="I27" i="9"/>
  <c r="I37" i="9"/>
  <c r="I34" i="9"/>
  <c r="I31" i="9"/>
  <c r="I23" i="9"/>
  <c r="I19" i="9"/>
  <c r="I25" i="9"/>
  <c r="I32" i="9"/>
  <c r="I39" i="9"/>
  <c r="I20" i="9"/>
  <c r="I26" i="9"/>
  <c r="I17" i="9"/>
  <c r="I21" i="9"/>
  <c r="J37" i="21"/>
  <c r="L37" i="21"/>
  <c r="L30" i="51"/>
  <c r="J30" i="51"/>
  <c r="J31" i="21"/>
  <c r="L31" i="21"/>
  <c r="J26" i="12"/>
  <c r="L26" i="12"/>
  <c r="L38" i="12"/>
  <c r="J38" i="12"/>
  <c r="L29" i="16"/>
  <c r="J29" i="16"/>
  <c r="J24" i="16"/>
  <c r="L24" i="16"/>
  <c r="L38" i="16"/>
  <c r="J38" i="16"/>
  <c r="I35" i="69"/>
  <c r="I29" i="69"/>
  <c r="I36" i="69"/>
  <c r="I19" i="69"/>
  <c r="I42" i="69"/>
  <c r="I20" i="69"/>
  <c r="I26" i="69"/>
  <c r="I39" i="69"/>
  <c r="I41" i="69"/>
  <c r="I24" i="69"/>
  <c r="I25" i="69"/>
  <c r="I30" i="69"/>
  <c r="I21" i="69"/>
  <c r="I22" i="69"/>
  <c r="I31" i="69"/>
  <c r="I34" i="69"/>
  <c r="I28" i="69"/>
  <c r="I27" i="69"/>
  <c r="I40" i="69"/>
  <c r="I37" i="69"/>
  <c r="I18" i="69"/>
  <c r="I33" i="69"/>
  <c r="I38" i="69"/>
  <c r="I32" i="69"/>
  <c r="I23" i="69"/>
  <c r="I42" i="60"/>
  <c r="I39" i="60"/>
  <c r="I38" i="60"/>
  <c r="I35" i="60"/>
  <c r="I29" i="60"/>
  <c r="I22" i="60"/>
  <c r="I25" i="60"/>
  <c r="I33" i="60"/>
  <c r="I43" i="60"/>
  <c r="I34" i="60"/>
  <c r="I40" i="60"/>
  <c r="I24" i="60"/>
  <c r="I41" i="60"/>
  <c r="I30" i="60"/>
  <c r="I36" i="60"/>
  <c r="I32" i="60"/>
  <c r="I19" i="60"/>
  <c r="I23" i="60"/>
  <c r="I28" i="60"/>
  <c r="I31" i="60"/>
  <c r="I26" i="60"/>
  <c r="I20" i="60"/>
  <c r="I21" i="60"/>
  <c r="I37" i="60"/>
  <c r="I27" i="60"/>
  <c r="I35" i="81"/>
  <c r="K35" i="81"/>
  <c r="L33" i="62"/>
  <c r="J33" i="62"/>
  <c r="J25" i="62"/>
  <c r="L25" i="62"/>
  <c r="K29" i="77"/>
  <c r="I29" i="77"/>
  <c r="K24" i="77"/>
  <c r="I24" i="77"/>
  <c r="I39" i="77"/>
  <c r="K39" i="77"/>
  <c r="J46" i="74"/>
  <c r="L46" i="74"/>
  <c r="J30" i="74"/>
  <c r="L30" i="74"/>
  <c r="K38" i="76"/>
  <c r="I38" i="76"/>
  <c r="K25" i="76"/>
  <c r="I25" i="76"/>
  <c r="I22" i="76"/>
  <c r="K22" i="76"/>
  <c r="L28" i="67"/>
  <c r="J28" i="67"/>
  <c r="L21" i="67"/>
  <c r="J21" i="67"/>
  <c r="L26" i="67"/>
  <c r="J26" i="67"/>
  <c r="I32" i="55"/>
  <c r="I28" i="55"/>
  <c r="I42" i="55"/>
  <c r="I22" i="55"/>
  <c r="I20" i="55"/>
  <c r="I27" i="55"/>
  <c r="I21" i="55"/>
  <c r="I25" i="55"/>
  <c r="I33" i="55"/>
  <c r="I24" i="55"/>
  <c r="I41" i="55"/>
  <c r="I34" i="55"/>
  <c r="I23" i="55"/>
  <c r="I37" i="55"/>
  <c r="I36" i="55"/>
  <c r="I31" i="55"/>
  <c r="I35" i="55"/>
  <c r="I38" i="55"/>
  <c r="I29" i="55"/>
  <c r="I18" i="55"/>
  <c r="I30" i="55"/>
  <c r="I39" i="55"/>
  <c r="I19" i="55"/>
  <c r="I26" i="55"/>
  <c r="I40" i="55"/>
  <c r="L31" i="67"/>
  <c r="J31" i="67"/>
  <c r="L29" i="73"/>
  <c r="J29" i="73"/>
  <c r="J38" i="73"/>
  <c r="L38" i="73"/>
  <c r="J46" i="73"/>
  <c r="L46" i="73"/>
  <c r="I29" i="37"/>
  <c r="I21" i="37"/>
  <c r="I24" i="37"/>
  <c r="I23" i="37"/>
  <c r="I26" i="37"/>
  <c r="I16" i="37"/>
  <c r="I32" i="37"/>
  <c r="I22" i="37"/>
  <c r="I18" i="37"/>
  <c r="I33" i="37"/>
  <c r="I27" i="37"/>
  <c r="I39" i="37"/>
  <c r="I19" i="37"/>
  <c r="I37" i="37"/>
  <c r="I31" i="37"/>
  <c r="I34" i="37"/>
  <c r="I38" i="37"/>
  <c r="I20" i="37"/>
  <c r="I28" i="37"/>
  <c r="I35" i="37"/>
  <c r="I17" i="37"/>
  <c r="I25" i="37"/>
  <c r="I36" i="37"/>
  <c r="I40" i="37"/>
  <c r="I30" i="37"/>
  <c r="J30" i="54"/>
  <c r="L30" i="54"/>
  <c r="L37" i="54"/>
  <c r="J37" i="54"/>
  <c r="L21" i="22"/>
  <c r="J21" i="22"/>
  <c r="J30" i="22"/>
  <c r="L30" i="22"/>
  <c r="I29" i="14"/>
  <c r="I18" i="14"/>
  <c r="I25" i="14"/>
  <c r="I24" i="14"/>
  <c r="I23" i="14"/>
  <c r="I30" i="14"/>
  <c r="I31" i="14"/>
  <c r="I28" i="14"/>
  <c r="I37" i="14"/>
  <c r="I15" i="14"/>
  <c r="I32" i="14"/>
  <c r="I14" i="14"/>
  <c r="I17" i="14"/>
  <c r="I13" i="14"/>
  <c r="I20" i="14"/>
  <c r="I36" i="14"/>
  <c r="I27" i="14"/>
  <c r="I35" i="14"/>
  <c r="I16" i="14"/>
  <c r="I21" i="14"/>
  <c r="I33" i="14"/>
  <c r="I22" i="14"/>
  <c r="I26" i="14"/>
  <c r="I34" i="14"/>
  <c r="I19" i="14"/>
  <c r="L23" i="47"/>
  <c r="J23" i="47"/>
  <c r="J35" i="66"/>
  <c r="L35" i="66"/>
  <c r="L18" i="66"/>
  <c r="J18" i="66"/>
  <c r="I43" i="66"/>
  <c r="L20" i="66"/>
  <c r="J20" i="66"/>
  <c r="I46" i="64"/>
  <c r="I40" i="64"/>
  <c r="I34" i="64"/>
  <c r="I44" i="64"/>
  <c r="I30" i="64"/>
  <c r="I45" i="64"/>
  <c r="I39" i="64"/>
  <c r="I36" i="64"/>
  <c r="I31" i="64"/>
  <c r="I37" i="64"/>
  <c r="I38" i="64"/>
  <c r="I47" i="64"/>
  <c r="I35" i="64"/>
  <c r="I26" i="64"/>
  <c r="I27" i="64"/>
  <c r="I25" i="64"/>
  <c r="I43" i="64"/>
  <c r="I48" i="64"/>
  <c r="I28" i="64"/>
  <c r="I33" i="64"/>
  <c r="I32" i="64"/>
  <c r="I41" i="64"/>
  <c r="I29" i="64"/>
  <c r="I24" i="64"/>
  <c r="I42" i="64"/>
  <c r="L27" i="59"/>
  <c r="J27" i="59"/>
  <c r="I42" i="59"/>
  <c r="L17" i="59"/>
  <c r="J17" i="59"/>
  <c r="J28" i="47"/>
  <c r="L28" i="47"/>
  <c r="J20" i="47"/>
  <c r="L20" i="47"/>
  <c r="L18" i="47"/>
  <c r="J18" i="47"/>
  <c r="J25" i="40"/>
  <c r="L25" i="40"/>
  <c r="L37" i="40"/>
  <c r="J37" i="40"/>
  <c r="J28" i="40"/>
  <c r="L28" i="40"/>
  <c r="L32" i="46"/>
  <c r="J32" i="46"/>
  <c r="L25" i="46"/>
  <c r="J25" i="46"/>
  <c r="J30" i="46"/>
  <c r="L30" i="46"/>
  <c r="L31" i="26"/>
  <c r="J31" i="26"/>
  <c r="J40" i="26"/>
  <c r="L40" i="26"/>
  <c r="L42" i="58"/>
  <c r="J42" i="58"/>
  <c r="L32" i="58"/>
  <c r="J32" i="58"/>
  <c r="L26" i="58"/>
  <c r="J26" i="58"/>
  <c r="J17" i="45"/>
  <c r="L17" i="45"/>
  <c r="J37" i="45"/>
  <c r="L37" i="45"/>
  <c r="J38" i="45"/>
  <c r="L38" i="45"/>
  <c r="J47" i="33"/>
  <c r="L47" i="33"/>
  <c r="J41" i="33"/>
  <c r="L41" i="33"/>
  <c r="L49" i="33"/>
  <c r="J49" i="33"/>
  <c r="J27" i="25"/>
  <c r="L27" i="25"/>
  <c r="J30" i="25"/>
  <c r="L30" i="25"/>
  <c r="L14" i="12"/>
  <c r="I39" i="12"/>
  <c r="J14" i="12"/>
  <c r="L38" i="51"/>
  <c r="J38" i="51"/>
  <c r="J29" i="51"/>
  <c r="L29" i="51"/>
  <c r="J43" i="51"/>
  <c r="L43" i="51"/>
  <c r="L21" i="21"/>
  <c r="J21" i="21"/>
  <c r="L28" i="21"/>
  <c r="J28" i="21"/>
  <c r="L19" i="21"/>
  <c r="J19" i="21"/>
  <c r="J29" i="12"/>
  <c r="L29" i="12"/>
  <c r="J32" i="12"/>
  <c r="L32" i="12"/>
  <c r="L15" i="12"/>
  <c r="J15" i="12"/>
  <c r="J22" i="16"/>
  <c r="L22" i="16"/>
  <c r="L19" i="16"/>
  <c r="J19" i="16"/>
  <c r="L32" i="16"/>
  <c r="J32" i="16"/>
  <c r="L16" i="8"/>
  <c r="I41" i="8"/>
  <c r="J16" i="8"/>
  <c r="L17" i="8"/>
  <c r="J17" i="8"/>
  <c r="J33" i="8"/>
  <c r="L33" i="8"/>
  <c r="I34" i="68"/>
  <c r="I25" i="68"/>
  <c r="I35" i="68"/>
  <c r="I28" i="68"/>
  <c r="I38" i="68"/>
  <c r="I40" i="68"/>
  <c r="I20" i="68"/>
  <c r="I30" i="68"/>
  <c r="I32" i="68"/>
  <c r="I33" i="68"/>
  <c r="I19" i="68"/>
  <c r="I31" i="68"/>
  <c r="I22" i="68"/>
  <c r="I23" i="68"/>
  <c r="I29" i="68"/>
  <c r="I43" i="68"/>
  <c r="I39" i="68"/>
  <c r="I27" i="68"/>
  <c r="I36" i="68"/>
  <c r="I24" i="68"/>
  <c r="I26" i="68"/>
  <c r="I42" i="68"/>
  <c r="I37" i="68"/>
  <c r="I21" i="68"/>
  <c r="I41" i="68"/>
  <c r="L34" i="62"/>
  <c r="J34" i="62"/>
  <c r="J32" i="62"/>
  <c r="L32" i="62"/>
  <c r="K45" i="77"/>
  <c r="I45" i="77"/>
  <c r="K25" i="77"/>
  <c r="I25" i="77"/>
  <c r="K31" i="76"/>
  <c r="J35" i="74"/>
  <c r="L35" i="74"/>
  <c r="L45" i="74"/>
  <c r="J45" i="74"/>
  <c r="I32" i="71"/>
  <c r="I46" i="71"/>
  <c r="I23" i="71"/>
  <c r="I24" i="71"/>
  <c r="I47" i="71"/>
  <c r="I41" i="71"/>
  <c r="I37" i="71"/>
  <c r="I44" i="71"/>
  <c r="I43" i="71"/>
  <c r="I42" i="71"/>
  <c r="I28" i="71"/>
  <c r="I35" i="71"/>
  <c r="I34" i="71"/>
  <c r="I33" i="71"/>
  <c r="I30" i="71"/>
  <c r="I36" i="71"/>
  <c r="I45" i="71"/>
  <c r="I29" i="71"/>
  <c r="I26" i="71"/>
  <c r="I39" i="71"/>
  <c r="I31" i="71"/>
  <c r="I40" i="71"/>
  <c r="I25" i="71"/>
  <c r="I38" i="71"/>
  <c r="I27" i="71"/>
  <c r="I29" i="76"/>
  <c r="K29" i="76"/>
  <c r="I34" i="76"/>
  <c r="K34" i="76"/>
  <c r="I44" i="76"/>
  <c r="K44" i="76"/>
  <c r="L19" i="67"/>
  <c r="J19" i="67"/>
  <c r="L39" i="67"/>
  <c r="J39" i="67"/>
  <c r="L16" i="67"/>
  <c r="I41" i="67"/>
  <c r="J16" i="67"/>
  <c r="L37" i="73"/>
  <c r="J37" i="73"/>
  <c r="J27" i="73"/>
  <c r="L27" i="73"/>
  <c r="J39" i="73"/>
  <c r="L39" i="73"/>
  <c r="L35" i="73"/>
  <c r="J35" i="73"/>
  <c r="L34" i="54"/>
  <c r="J34" i="54"/>
  <c r="J27" i="54"/>
  <c r="L27" i="54"/>
  <c r="L36" i="22"/>
  <c r="J36" i="22"/>
  <c r="L22" i="22"/>
  <c r="J22" i="22"/>
  <c r="I38" i="39"/>
  <c r="I21" i="39"/>
  <c r="I24" i="39"/>
  <c r="I23" i="39"/>
  <c r="I27" i="39"/>
  <c r="I30" i="39"/>
  <c r="I19" i="39"/>
  <c r="I18" i="39"/>
  <c r="I15" i="39"/>
  <c r="I36" i="39"/>
  <c r="I31" i="39"/>
  <c r="I16" i="39"/>
  <c r="I25" i="39"/>
  <c r="I34" i="39"/>
  <c r="I28" i="39"/>
  <c r="I26" i="39"/>
  <c r="I29" i="39"/>
  <c r="I37" i="39"/>
  <c r="I39" i="39"/>
  <c r="I20" i="39"/>
  <c r="I32" i="39"/>
  <c r="I22" i="39"/>
  <c r="I33" i="39"/>
  <c r="I35" i="39"/>
  <c r="I17" i="39"/>
  <c r="J36" i="66"/>
  <c r="L36" i="66"/>
  <c r="J24" i="66"/>
  <c r="L24" i="66"/>
  <c r="J22" i="66"/>
  <c r="L22" i="66"/>
  <c r="L40" i="59"/>
  <c r="J40" i="59"/>
  <c r="J26" i="59"/>
  <c r="L26" i="59"/>
  <c r="J39" i="59"/>
  <c r="L39" i="59"/>
  <c r="L29" i="47"/>
  <c r="J29" i="47"/>
  <c r="L34" i="47"/>
  <c r="J34" i="47"/>
  <c r="J25" i="47"/>
  <c r="L25" i="47"/>
  <c r="J24" i="40"/>
  <c r="L24" i="40"/>
  <c r="L18" i="40"/>
  <c r="J18" i="40"/>
  <c r="I36" i="36"/>
  <c r="I30" i="36"/>
  <c r="I40" i="36"/>
  <c r="I28" i="36"/>
  <c r="I22" i="36"/>
  <c r="I32" i="36"/>
  <c r="I20" i="36"/>
  <c r="I37" i="36"/>
  <c r="I24" i="36"/>
  <c r="I25" i="36"/>
  <c r="I29" i="36"/>
  <c r="I38" i="36"/>
  <c r="I26" i="36"/>
  <c r="I39" i="36"/>
  <c r="I21" i="36"/>
  <c r="I31" i="36"/>
  <c r="I27" i="36"/>
  <c r="I23" i="36"/>
  <c r="I19" i="36"/>
  <c r="I41" i="36"/>
  <c r="I33" i="36"/>
  <c r="I35" i="36"/>
  <c r="I42" i="36"/>
  <c r="I43" i="36"/>
  <c r="I34" i="36"/>
  <c r="J40" i="46"/>
  <c r="L40" i="46"/>
  <c r="L36" i="46"/>
  <c r="J36" i="46"/>
  <c r="J17" i="46"/>
  <c r="L17" i="46"/>
  <c r="I40" i="19"/>
  <c r="I42" i="19"/>
  <c r="I36" i="19"/>
  <c r="I44" i="19"/>
  <c r="I30" i="19"/>
  <c r="I38" i="19"/>
  <c r="I37" i="19"/>
  <c r="I34" i="19"/>
  <c r="I23" i="19"/>
  <c r="I20" i="19"/>
  <c r="I22" i="19"/>
  <c r="I41" i="19"/>
  <c r="I28" i="19"/>
  <c r="I39" i="19"/>
  <c r="I33" i="19"/>
  <c r="I27" i="19"/>
  <c r="I31" i="19"/>
  <c r="I43" i="19"/>
  <c r="I32" i="19"/>
  <c r="I29" i="19"/>
  <c r="I26" i="19"/>
  <c r="I24" i="19"/>
  <c r="I35" i="19"/>
  <c r="I25" i="19"/>
  <c r="I21" i="19"/>
  <c r="I34" i="27"/>
  <c r="I42" i="27"/>
  <c r="I38" i="27"/>
  <c r="I40" i="27"/>
  <c r="I20" i="27"/>
  <c r="I23" i="27"/>
  <c r="I39" i="27"/>
  <c r="I22" i="27"/>
  <c r="I30" i="27"/>
  <c r="I32" i="27"/>
  <c r="I36" i="27"/>
  <c r="I31" i="27"/>
  <c r="I29" i="27"/>
  <c r="I19" i="27"/>
  <c r="I33" i="27"/>
  <c r="I26" i="27"/>
  <c r="I28" i="27"/>
  <c r="I41" i="27"/>
  <c r="I21" i="27"/>
  <c r="I24" i="27"/>
  <c r="I27" i="27"/>
  <c r="I43" i="27"/>
  <c r="I25" i="27"/>
  <c r="I37" i="27"/>
  <c r="I35" i="27"/>
  <c r="J27" i="26"/>
  <c r="L27" i="26"/>
  <c r="J35" i="26"/>
  <c r="L35" i="26"/>
  <c r="L45" i="58"/>
  <c r="J45" i="58"/>
  <c r="L29" i="58"/>
  <c r="J29" i="58"/>
  <c r="J34" i="45"/>
  <c r="L34" i="45"/>
  <c r="L24" i="45"/>
  <c r="J24" i="45"/>
  <c r="J40" i="45"/>
  <c r="L40" i="45"/>
  <c r="J31" i="33"/>
  <c r="L31" i="33"/>
  <c r="J34" i="33"/>
  <c r="L34" i="33"/>
  <c r="L43" i="33"/>
  <c r="J43" i="33"/>
  <c r="L25" i="25"/>
  <c r="J25" i="25"/>
  <c r="L39" i="25"/>
  <c r="J39" i="25"/>
  <c r="J45" i="25"/>
  <c r="L45" i="25"/>
  <c r="L37" i="51"/>
  <c r="J37" i="51"/>
  <c r="J27" i="51"/>
  <c r="L27" i="51"/>
  <c r="J21" i="51"/>
  <c r="I46" i="51"/>
  <c r="L21" i="51"/>
  <c r="L32" i="21"/>
  <c r="J32" i="21"/>
  <c r="L39" i="21"/>
  <c r="J39" i="21"/>
  <c r="L34" i="21"/>
  <c r="J34" i="21"/>
  <c r="I39" i="24"/>
  <c r="I33" i="24"/>
  <c r="I19" i="24"/>
  <c r="I31" i="24"/>
  <c r="I25" i="24"/>
  <c r="I40" i="24"/>
  <c r="I37" i="24"/>
  <c r="I23" i="24"/>
  <c r="I38" i="24"/>
  <c r="I32" i="24"/>
  <c r="I21" i="24"/>
  <c r="I41" i="24"/>
  <c r="I34" i="24"/>
  <c r="I30" i="24"/>
  <c r="I26" i="24"/>
  <c r="I22" i="24"/>
  <c r="I18" i="24"/>
  <c r="I36" i="24"/>
  <c r="I20" i="24"/>
  <c r="I29" i="24"/>
  <c r="I28" i="24"/>
  <c r="I24" i="24"/>
  <c r="I35" i="24"/>
  <c r="I27" i="24"/>
  <c r="I17" i="24"/>
  <c r="J23" i="12"/>
  <c r="L23" i="12"/>
  <c r="J19" i="12"/>
  <c r="L19" i="12"/>
  <c r="L37" i="12"/>
  <c r="J37" i="12"/>
  <c r="H34" i="95"/>
  <c r="H33" i="95"/>
  <c r="H40" i="95"/>
  <c r="H36" i="95"/>
  <c r="H22" i="95"/>
  <c r="H30" i="95"/>
  <c r="H35" i="95"/>
  <c r="H37" i="95"/>
  <c r="H43" i="95"/>
  <c r="H28" i="95"/>
  <c r="H38" i="95"/>
  <c r="H25" i="95"/>
  <c r="H42" i="95"/>
  <c r="H23" i="95"/>
  <c r="H24" i="95"/>
  <c r="H27" i="95"/>
  <c r="H39" i="95"/>
  <c r="H32" i="95"/>
  <c r="H41" i="95"/>
  <c r="H29" i="95"/>
  <c r="H45" i="95"/>
  <c r="H46" i="95"/>
  <c r="H26" i="95"/>
  <c r="H31" i="95"/>
  <c r="H44" i="95"/>
  <c r="L28" i="16"/>
  <c r="J28" i="16"/>
  <c r="L21" i="16"/>
  <c r="J21" i="16"/>
  <c r="J33" i="16"/>
  <c r="L33" i="16"/>
  <c r="L27" i="8"/>
  <c r="J27" i="8"/>
  <c r="L35" i="8"/>
  <c r="J35" i="8"/>
  <c r="L20" i="8"/>
  <c r="J20" i="8"/>
  <c r="I23" i="63"/>
  <c r="I39" i="63"/>
  <c r="I32" i="63"/>
  <c r="I36" i="63"/>
  <c r="I35" i="63"/>
  <c r="I34" i="63"/>
  <c r="I37" i="63"/>
  <c r="I24" i="63"/>
  <c r="I31" i="63"/>
  <c r="I41" i="63"/>
  <c r="I38" i="63"/>
  <c r="I22" i="63"/>
  <c r="I29" i="63"/>
  <c r="I33" i="63"/>
  <c r="I25" i="63"/>
  <c r="I27" i="63"/>
  <c r="I44" i="63"/>
  <c r="I20" i="63"/>
  <c r="I21" i="63"/>
  <c r="I26" i="63"/>
  <c r="I30" i="63"/>
  <c r="I43" i="63"/>
  <c r="I42" i="63"/>
  <c r="I40" i="63"/>
  <c r="I28" i="63"/>
  <c r="L30" i="62"/>
  <c r="J30" i="62"/>
  <c r="I41" i="77"/>
  <c r="K41" i="77"/>
  <c r="J38" i="74"/>
  <c r="L38" i="74"/>
  <c r="K21" i="76"/>
  <c r="I21" i="76"/>
  <c r="L24" i="62"/>
  <c r="J24" i="62"/>
  <c r="L34" i="67"/>
  <c r="J34" i="67"/>
  <c r="J34" i="73"/>
  <c r="L34" i="73"/>
  <c r="L26" i="54"/>
  <c r="J26" i="54"/>
  <c r="J23" i="22"/>
  <c r="L23" i="22"/>
  <c r="J29" i="66"/>
  <c r="L29" i="66"/>
  <c r="L22" i="47"/>
  <c r="J22" i="47"/>
  <c r="I35" i="23"/>
  <c r="I31" i="23"/>
  <c r="I37" i="23"/>
  <c r="I41" i="23"/>
  <c r="I36" i="23"/>
  <c r="I42" i="23"/>
  <c r="I30" i="23"/>
  <c r="I50" i="23"/>
  <c r="I47" i="23"/>
  <c r="I32" i="23"/>
  <c r="I34" i="23"/>
  <c r="I38" i="23"/>
  <c r="I33" i="23"/>
  <c r="I49" i="23"/>
  <c r="I26" i="23"/>
  <c r="I28" i="23"/>
  <c r="I43" i="23"/>
  <c r="I40" i="23"/>
  <c r="I48" i="23"/>
  <c r="I45" i="23"/>
  <c r="I39" i="23"/>
  <c r="I27" i="23"/>
  <c r="I44" i="23"/>
  <c r="I29" i="23"/>
  <c r="I46" i="23"/>
  <c r="L38" i="46"/>
  <c r="J38" i="46"/>
  <c r="J42" i="26"/>
  <c r="L42" i="26"/>
  <c r="L20" i="45"/>
  <c r="J20" i="45"/>
  <c r="L45" i="33"/>
  <c r="J45" i="33"/>
  <c r="J43" i="25"/>
  <c r="L43" i="25"/>
  <c r="L44" i="51"/>
  <c r="J44" i="51"/>
  <c r="L38" i="21"/>
  <c r="J38" i="21"/>
  <c r="L19" i="8"/>
  <c r="J19" i="8"/>
  <c r="K22" i="82"/>
  <c r="H34" i="90"/>
  <c r="H41" i="90"/>
  <c r="H35" i="90"/>
  <c r="H40" i="90"/>
  <c r="H26" i="90"/>
  <c r="H33" i="90"/>
  <c r="H27" i="90"/>
  <c r="H32" i="90"/>
  <c r="H39" i="90"/>
  <c r="H25" i="90"/>
  <c r="H24" i="90"/>
  <c r="H36" i="90"/>
  <c r="H37" i="90"/>
  <c r="H28" i="90"/>
  <c r="H29" i="90"/>
  <c r="H20" i="90"/>
  <c r="H42" i="90"/>
  <c r="H23" i="90"/>
  <c r="H44" i="90"/>
  <c r="H22" i="90"/>
  <c r="H30" i="90"/>
  <c r="H43" i="90"/>
  <c r="H31" i="90"/>
  <c r="H38" i="90"/>
  <c r="H21" i="90"/>
  <c r="J31" i="62"/>
  <c r="L31" i="62"/>
  <c r="H47" i="77"/>
  <c r="I22" i="77"/>
  <c r="K22" i="77"/>
  <c r="J28" i="74"/>
  <c r="L28" i="74"/>
  <c r="J44" i="74"/>
  <c r="L44" i="74"/>
  <c r="I40" i="76"/>
  <c r="K40" i="76"/>
  <c r="J37" i="67"/>
  <c r="L37" i="67"/>
  <c r="I38" i="49"/>
  <c r="I28" i="49"/>
  <c r="I39" i="49"/>
  <c r="I42" i="49"/>
  <c r="I37" i="49"/>
  <c r="I20" i="49"/>
  <c r="I33" i="49"/>
  <c r="I23" i="49"/>
  <c r="I24" i="49"/>
  <c r="I31" i="49"/>
  <c r="I35" i="49"/>
  <c r="I36" i="49"/>
  <c r="I41" i="49"/>
  <c r="I32" i="49"/>
  <c r="I22" i="49"/>
  <c r="I27" i="49"/>
  <c r="I29" i="49"/>
  <c r="I26" i="49"/>
  <c r="I25" i="49"/>
  <c r="I30" i="49"/>
  <c r="I43" i="49"/>
  <c r="I44" i="49"/>
  <c r="I40" i="49"/>
  <c r="I34" i="49"/>
  <c r="I21" i="49"/>
  <c r="L33" i="73"/>
  <c r="J33" i="73"/>
  <c r="L43" i="73"/>
  <c r="J43" i="73"/>
  <c r="L25" i="54"/>
  <c r="J25" i="54"/>
  <c r="I40" i="40"/>
  <c r="L31" i="22"/>
  <c r="J31" i="22"/>
  <c r="J16" i="22"/>
  <c r="L16" i="22"/>
  <c r="L23" i="66"/>
  <c r="J23" i="66"/>
  <c r="J31" i="66"/>
  <c r="L31" i="66"/>
  <c r="J25" i="66"/>
  <c r="L25" i="66"/>
  <c r="J35" i="59"/>
  <c r="L35" i="59"/>
  <c r="L30" i="59"/>
  <c r="J30" i="59"/>
  <c r="L28" i="59"/>
  <c r="J28" i="59"/>
  <c r="I41" i="47"/>
  <c r="J16" i="47"/>
  <c r="L16" i="47"/>
  <c r="L40" i="47"/>
  <c r="J40" i="47"/>
  <c r="J30" i="47"/>
  <c r="L30" i="47"/>
  <c r="L35" i="40"/>
  <c r="J35" i="40"/>
  <c r="L22" i="40"/>
  <c r="J22" i="40"/>
  <c r="L23" i="46"/>
  <c r="J23" i="46"/>
  <c r="L28" i="46"/>
  <c r="J28" i="46"/>
  <c r="J27" i="58"/>
  <c r="L27" i="58"/>
  <c r="J45" i="26"/>
  <c r="L45" i="26"/>
  <c r="L22" i="26"/>
  <c r="J22" i="26"/>
  <c r="J28" i="58"/>
  <c r="L28" i="58"/>
  <c r="L25" i="58"/>
  <c r="J25" i="58"/>
  <c r="L34" i="58"/>
  <c r="J34" i="58"/>
  <c r="J35" i="45"/>
  <c r="L35" i="45"/>
  <c r="L32" i="45"/>
  <c r="J32" i="45"/>
  <c r="L28" i="45"/>
  <c r="J28" i="45"/>
  <c r="K42" i="6"/>
  <c r="J30" i="33"/>
  <c r="L30" i="33"/>
  <c r="L50" i="33"/>
  <c r="J50" i="33"/>
  <c r="J41" i="25"/>
  <c r="L41" i="25"/>
  <c r="J35" i="25"/>
  <c r="L35" i="25"/>
  <c r="L33" i="25"/>
  <c r="J33" i="25"/>
  <c r="L34" i="51"/>
  <c r="J34" i="51"/>
  <c r="J45" i="51"/>
  <c r="L45" i="51"/>
  <c r="L41" i="51"/>
  <c r="J41" i="51"/>
  <c r="L23" i="21"/>
  <c r="J23" i="21"/>
  <c r="J36" i="21"/>
  <c r="L36" i="21"/>
  <c r="J33" i="21"/>
  <c r="L33" i="21"/>
  <c r="L23" i="25"/>
  <c r="J23" i="25"/>
  <c r="L16" i="12"/>
  <c r="J16" i="12"/>
  <c r="L33" i="12"/>
  <c r="J33" i="12"/>
  <c r="L18" i="12"/>
  <c r="J18" i="12"/>
  <c r="J17" i="16"/>
  <c r="L17" i="16"/>
  <c r="I42" i="16"/>
  <c r="L39" i="16"/>
  <c r="J39" i="16"/>
  <c r="L23" i="16"/>
  <c r="J23" i="16"/>
  <c r="J24" i="8"/>
  <c r="L24" i="8"/>
  <c r="J29" i="8"/>
  <c r="L29" i="8"/>
  <c r="J39" i="8"/>
  <c r="L39" i="8"/>
  <c r="K43" i="82"/>
  <c r="H30" i="91"/>
  <c r="H25" i="91"/>
  <c r="H40" i="91"/>
  <c r="H28" i="91"/>
  <c r="H39" i="91"/>
  <c r="H36" i="91"/>
  <c r="H37" i="91"/>
  <c r="H23" i="91"/>
  <c r="H38" i="91"/>
  <c r="H27" i="91"/>
  <c r="H42" i="91"/>
  <c r="H22" i="91"/>
  <c r="H18" i="91"/>
  <c r="H19" i="91"/>
  <c r="H31" i="91"/>
  <c r="H20" i="91"/>
  <c r="H24" i="91"/>
  <c r="H35" i="91"/>
  <c r="H32" i="91"/>
  <c r="H33" i="91"/>
  <c r="H26" i="91"/>
  <c r="H21" i="91"/>
  <c r="H34" i="91"/>
  <c r="H41" i="91"/>
  <c r="H29" i="91"/>
  <c r="H31" i="80"/>
  <c r="H33" i="80"/>
  <c r="H39" i="80"/>
  <c r="H20" i="80"/>
  <c r="H25" i="80"/>
  <c r="H38" i="80"/>
  <c r="H27" i="80"/>
  <c r="H19" i="80"/>
  <c r="H22" i="80"/>
  <c r="H26" i="80"/>
  <c r="H40" i="80"/>
  <c r="H28" i="80"/>
  <c r="H35" i="80"/>
  <c r="H42" i="80"/>
  <c r="H23" i="80"/>
  <c r="H32" i="80"/>
  <c r="H21" i="80"/>
  <c r="H30" i="80"/>
  <c r="H36" i="80"/>
  <c r="H41" i="80"/>
  <c r="H43" i="80"/>
  <c r="H24" i="80"/>
  <c r="H37" i="80"/>
  <c r="H29" i="80"/>
  <c r="H34" i="80"/>
  <c r="I38" i="82"/>
  <c r="K38" i="82"/>
  <c r="L17" i="62"/>
  <c r="J17" i="62"/>
  <c r="J37" i="62"/>
  <c r="L37" i="62"/>
  <c r="K36" i="77"/>
  <c r="I36" i="77"/>
  <c r="K43" i="77"/>
  <c r="I43" i="77"/>
  <c r="J42" i="74"/>
  <c r="L42" i="74"/>
  <c r="L43" i="74"/>
  <c r="J43" i="74"/>
  <c r="L27" i="74"/>
  <c r="J27" i="74"/>
  <c r="I35" i="70"/>
  <c r="I45" i="70"/>
  <c r="I26" i="70"/>
  <c r="I27" i="70"/>
  <c r="I37" i="70"/>
  <c r="I21" i="70"/>
  <c r="I43" i="70"/>
  <c r="I44" i="70"/>
  <c r="I40" i="70"/>
  <c r="I28" i="70"/>
  <c r="I32" i="70"/>
  <c r="I42" i="70"/>
  <c r="I25" i="70"/>
  <c r="I38" i="70"/>
  <c r="I36" i="70"/>
  <c r="I30" i="70"/>
  <c r="I34" i="70"/>
  <c r="I41" i="70"/>
  <c r="I29" i="70"/>
  <c r="I39" i="70"/>
  <c r="I22" i="70"/>
  <c r="I33" i="70"/>
  <c r="I24" i="70"/>
  <c r="I31" i="70"/>
  <c r="I23" i="70"/>
  <c r="K30" i="76"/>
  <c r="I30" i="76"/>
  <c r="I33" i="76"/>
  <c r="K33" i="76"/>
  <c r="I43" i="76"/>
  <c r="K43" i="76"/>
  <c r="J33" i="67"/>
  <c r="L33" i="67"/>
  <c r="L24" i="67"/>
  <c r="J24" i="67"/>
  <c r="J23" i="67"/>
  <c r="L23" i="67"/>
  <c r="L45" i="73"/>
  <c r="J45" i="73"/>
  <c r="L41" i="73"/>
  <c r="J41" i="73"/>
  <c r="L36" i="73"/>
  <c r="J36" i="73"/>
  <c r="I41" i="44"/>
  <c r="I43" i="44"/>
  <c r="I31" i="44"/>
  <c r="I32" i="44"/>
  <c r="I33" i="44"/>
  <c r="I35" i="44"/>
  <c r="I23" i="44"/>
  <c r="I45" i="44"/>
  <c r="I28" i="44"/>
  <c r="I42" i="44"/>
  <c r="I38" i="44"/>
  <c r="I25" i="44"/>
  <c r="I34" i="44"/>
  <c r="I22" i="44"/>
  <c r="I30" i="44"/>
  <c r="I44" i="44"/>
  <c r="I24" i="44"/>
  <c r="I36" i="44"/>
  <c r="I29" i="44"/>
  <c r="I27" i="44"/>
  <c r="I40" i="44"/>
  <c r="I21" i="44"/>
  <c r="I39" i="44"/>
  <c r="I37" i="44"/>
  <c r="I26" i="44"/>
  <c r="J33" i="54"/>
  <c r="L33" i="54"/>
  <c r="L42" i="54"/>
  <c r="J42" i="54"/>
  <c r="J20" i="54"/>
  <c r="L20" i="54"/>
  <c r="J17" i="22"/>
  <c r="L17" i="22"/>
  <c r="L37" i="22"/>
  <c r="J37" i="22"/>
  <c r="I40" i="35"/>
  <c r="I27" i="35"/>
  <c r="I38" i="35"/>
  <c r="I20" i="35"/>
  <c r="I22" i="35"/>
  <c r="I34" i="35"/>
  <c r="I31" i="35"/>
  <c r="I18" i="35"/>
  <c r="I41" i="35"/>
  <c r="I30" i="35"/>
  <c r="I19" i="35"/>
  <c r="I26" i="35"/>
  <c r="I21" i="35"/>
  <c r="I36" i="35"/>
  <c r="I29" i="35"/>
  <c r="I39" i="35"/>
  <c r="I24" i="35"/>
  <c r="I17" i="35"/>
  <c r="I35" i="35"/>
  <c r="I32" i="35"/>
  <c r="I23" i="35"/>
  <c r="I28" i="35"/>
  <c r="I37" i="35"/>
  <c r="I25" i="35"/>
  <c r="I33" i="35"/>
  <c r="J30" i="66"/>
  <c r="L30" i="66"/>
  <c r="L19" i="66"/>
  <c r="J19" i="66"/>
  <c r="L34" i="66"/>
  <c r="J34" i="66"/>
  <c r="L32" i="59"/>
  <c r="J32" i="59"/>
  <c r="J21" i="59"/>
  <c r="L21" i="59"/>
  <c r="L22" i="59"/>
  <c r="J22" i="59"/>
  <c r="J24" i="47"/>
  <c r="L24" i="47"/>
  <c r="L37" i="47"/>
  <c r="J37" i="47"/>
  <c r="L19" i="40"/>
  <c r="J19" i="40"/>
  <c r="L29" i="40"/>
  <c r="J29" i="40"/>
  <c r="L35" i="46"/>
  <c r="J35" i="46"/>
  <c r="J27" i="46"/>
  <c r="L27" i="46"/>
  <c r="L25" i="26"/>
  <c r="J25" i="26"/>
  <c r="L34" i="26"/>
  <c r="J34" i="26"/>
  <c r="J33" i="26"/>
  <c r="L33" i="26"/>
  <c r="L33" i="58"/>
  <c r="J33" i="58"/>
  <c r="I47" i="58"/>
  <c r="J22" i="58"/>
  <c r="L22" i="58"/>
  <c r="J35" i="58"/>
  <c r="L35" i="58"/>
  <c r="J39" i="45"/>
  <c r="L39" i="45"/>
  <c r="J30" i="45"/>
  <c r="L30" i="45"/>
  <c r="L29" i="45"/>
  <c r="J29" i="45"/>
  <c r="L27" i="33"/>
  <c r="J27" i="33"/>
  <c r="L26" i="33"/>
  <c r="I51" i="33"/>
  <c r="J26" i="33"/>
  <c r="J38" i="33"/>
  <c r="L38" i="33"/>
  <c r="L42" i="25"/>
  <c r="J42" i="25"/>
  <c r="L26" i="25"/>
  <c r="J26" i="25"/>
  <c r="J38" i="25"/>
  <c r="L38" i="25"/>
  <c r="J28" i="51"/>
  <c r="L28" i="51"/>
  <c r="J22" i="51"/>
  <c r="L22" i="51"/>
  <c r="L39" i="51"/>
  <c r="J39" i="51"/>
  <c r="L30" i="21"/>
  <c r="J30" i="21"/>
  <c r="I41" i="21"/>
  <c r="L16" i="21"/>
  <c r="J16" i="21"/>
  <c r="L27" i="21"/>
  <c r="J27" i="21"/>
  <c r="J25" i="12"/>
  <c r="L25" i="12"/>
  <c r="J31" i="12"/>
  <c r="L31" i="12"/>
  <c r="J20" i="12"/>
  <c r="L20" i="12"/>
  <c r="L30" i="16"/>
  <c r="J30" i="16"/>
  <c r="L37" i="16"/>
  <c r="J37" i="16"/>
  <c r="L40" i="16"/>
  <c r="J40" i="16"/>
  <c r="J38" i="8"/>
  <c r="L38" i="8"/>
  <c r="L37" i="8"/>
  <c r="J37" i="8"/>
  <c r="L28" i="8"/>
  <c r="J28" i="8"/>
  <c r="J23" i="62"/>
  <c r="L23" i="62"/>
  <c r="L20" i="67"/>
  <c r="J20" i="67"/>
  <c r="L31" i="73"/>
  <c r="J31" i="73"/>
  <c r="I34" i="15"/>
  <c r="I18" i="15"/>
  <c r="I35" i="15"/>
  <c r="I22" i="15"/>
  <c r="I25" i="15"/>
  <c r="I33" i="15"/>
  <c r="I19" i="15"/>
  <c r="I41" i="15"/>
  <c r="I26" i="15"/>
  <c r="I36" i="15"/>
  <c r="I23" i="15"/>
  <c r="I31" i="15"/>
  <c r="I39" i="15"/>
  <c r="I28" i="15"/>
  <c r="I30" i="15"/>
  <c r="I27" i="15"/>
  <c r="I32" i="15"/>
  <c r="I42" i="15"/>
  <c r="I40" i="15"/>
  <c r="I29" i="15"/>
  <c r="I38" i="15"/>
  <c r="I20" i="15"/>
  <c r="I24" i="15"/>
  <c r="I21" i="15"/>
  <c r="I37" i="15"/>
  <c r="I41" i="65"/>
  <c r="I27" i="65"/>
  <c r="I42" i="65"/>
  <c r="I31" i="65"/>
  <c r="I25" i="65"/>
  <c r="I32" i="65"/>
  <c r="I23" i="65"/>
  <c r="I38" i="65"/>
  <c r="I24" i="65"/>
  <c r="I34" i="65"/>
  <c r="I37" i="65"/>
  <c r="I30" i="65"/>
  <c r="I21" i="65"/>
  <c r="I22" i="65"/>
  <c r="I26" i="65"/>
  <c r="I43" i="65"/>
  <c r="I35" i="65"/>
  <c r="I40" i="65"/>
  <c r="I36" i="65"/>
  <c r="I28" i="65"/>
  <c r="I33" i="65"/>
  <c r="I19" i="65"/>
  <c r="I29" i="65"/>
  <c r="I20" i="65"/>
  <c r="I39" i="65"/>
  <c r="L39" i="47"/>
  <c r="J39" i="47"/>
  <c r="L38" i="40"/>
  <c r="J38" i="40"/>
  <c r="I40" i="28"/>
  <c r="I28" i="28"/>
  <c r="I29" i="28"/>
  <c r="I24" i="28"/>
  <c r="I25" i="28"/>
  <c r="I33" i="28"/>
  <c r="I23" i="28"/>
  <c r="I39" i="28"/>
  <c r="I32" i="28"/>
  <c r="I22" i="28"/>
  <c r="I27" i="28"/>
  <c r="I21" i="28"/>
  <c r="I26" i="28"/>
  <c r="I18" i="28"/>
  <c r="I36" i="28"/>
  <c r="I34" i="28"/>
  <c r="I37" i="28"/>
  <c r="I42" i="28"/>
  <c r="I20" i="28"/>
  <c r="I30" i="28"/>
  <c r="I41" i="28"/>
  <c r="I31" i="28"/>
  <c r="I19" i="28"/>
  <c r="I35" i="28"/>
  <c r="I38" i="28"/>
  <c r="L38" i="58"/>
  <c r="J38" i="58"/>
  <c r="L23" i="45"/>
  <c r="J23" i="45"/>
  <c r="L32" i="33"/>
  <c r="J32" i="33"/>
  <c r="I47" i="25"/>
  <c r="L22" i="25"/>
  <c r="J22" i="25"/>
  <c r="L23" i="51"/>
  <c r="J23" i="51"/>
  <c r="J25" i="21"/>
  <c r="L25" i="21"/>
  <c r="J28" i="12"/>
  <c r="L28" i="12"/>
  <c r="J21" i="8"/>
  <c r="L21" i="8"/>
  <c r="K28" i="82"/>
  <c r="H36" i="88"/>
  <c r="H22" i="88"/>
  <c r="H30" i="88"/>
  <c r="H26" i="88"/>
  <c r="H23" i="88"/>
  <c r="H25" i="88"/>
  <c r="H28" i="88"/>
  <c r="H41" i="88"/>
  <c r="H32" i="88"/>
  <c r="H34" i="88"/>
  <c r="H29" i="88"/>
  <c r="H37" i="88"/>
  <c r="H24" i="88"/>
  <c r="H31" i="88"/>
  <c r="H27" i="88"/>
  <c r="H33" i="88"/>
  <c r="H35" i="88"/>
  <c r="H40" i="88"/>
  <c r="H45" i="88"/>
  <c r="H42" i="88"/>
  <c r="H44" i="88"/>
  <c r="H21" i="88"/>
  <c r="H38" i="88"/>
  <c r="H43" i="88"/>
  <c r="H39" i="88"/>
  <c r="H40" i="89"/>
  <c r="H33" i="89"/>
  <c r="H20" i="89"/>
  <c r="H24" i="89"/>
  <c r="H34" i="89"/>
  <c r="H29" i="89"/>
  <c r="H25" i="89"/>
  <c r="H28" i="89"/>
  <c r="H26" i="89"/>
  <c r="H37" i="89"/>
  <c r="H38" i="89"/>
  <c r="H21" i="89"/>
  <c r="H30" i="89"/>
  <c r="H27" i="89"/>
  <c r="H36" i="89"/>
  <c r="H32" i="89"/>
  <c r="H22" i="89"/>
  <c r="H19" i="89"/>
  <c r="H18" i="89"/>
  <c r="H41" i="89"/>
  <c r="H31" i="89"/>
  <c r="H23" i="89"/>
  <c r="H35" i="89"/>
  <c r="H42" i="89"/>
  <c r="H39" i="89"/>
  <c r="I34" i="77"/>
  <c r="K34" i="77"/>
  <c r="L33" i="74"/>
  <c r="J33" i="74"/>
  <c r="K26" i="76"/>
  <c r="I26" i="76"/>
  <c r="L27" i="67"/>
  <c r="J27" i="67"/>
  <c r="L32" i="67"/>
  <c r="J32" i="67"/>
  <c r="L25" i="73"/>
  <c r="J25" i="73"/>
  <c r="I44" i="54"/>
  <c r="J19" i="54"/>
  <c r="L19" i="54"/>
  <c r="L26" i="46"/>
  <c r="J26" i="46"/>
  <c r="H27" i="87"/>
  <c r="H34" i="87"/>
  <c r="H24" i="87"/>
  <c r="H37" i="87"/>
  <c r="H41" i="87"/>
  <c r="H40" i="87"/>
  <c r="H36" i="87"/>
  <c r="H25" i="87"/>
  <c r="H20" i="87"/>
  <c r="H19" i="87"/>
  <c r="H21" i="87"/>
  <c r="H39" i="87"/>
  <c r="H32" i="87"/>
  <c r="H30" i="87"/>
  <c r="H35" i="87"/>
  <c r="H22" i="87"/>
  <c r="H23" i="87"/>
  <c r="H18" i="87"/>
  <c r="H26" i="87"/>
  <c r="H38" i="87"/>
  <c r="H31" i="87"/>
  <c r="H29" i="87"/>
  <c r="H33" i="87"/>
  <c r="H42" i="87"/>
  <c r="H28" i="87"/>
  <c r="I36" i="81"/>
  <c r="K36" i="81"/>
  <c r="I41" i="81"/>
  <c r="K41" i="81"/>
  <c r="L18" i="62"/>
  <c r="J18" i="62"/>
  <c r="L19" i="62"/>
  <c r="J19" i="62"/>
  <c r="I37" i="77"/>
  <c r="K37" i="77"/>
  <c r="K32" i="77"/>
  <c r="I32" i="77"/>
  <c r="K33" i="77"/>
  <c r="I33" i="77"/>
  <c r="J37" i="74"/>
  <c r="L37" i="74"/>
  <c r="J39" i="74"/>
  <c r="L39" i="74"/>
  <c r="L47" i="74"/>
  <c r="J47" i="74"/>
  <c r="L22" i="62"/>
  <c r="J22" i="62"/>
  <c r="K24" i="76"/>
  <c r="I24" i="76"/>
  <c r="I42" i="76"/>
  <c r="K42" i="76"/>
  <c r="L29" i="67"/>
  <c r="J29" i="67"/>
  <c r="L40" i="67"/>
  <c r="J40" i="67"/>
  <c r="L38" i="67"/>
  <c r="J38" i="67"/>
  <c r="L24" i="73"/>
  <c r="J24" i="73"/>
  <c r="J32" i="73"/>
  <c r="L32" i="73"/>
  <c r="L26" i="73"/>
  <c r="J26" i="73"/>
  <c r="I36" i="52"/>
  <c r="I32" i="52"/>
  <c r="I29" i="52"/>
  <c r="I23" i="52"/>
  <c r="I28" i="52"/>
  <c r="I33" i="52"/>
  <c r="I21" i="52"/>
  <c r="I30" i="52"/>
  <c r="I24" i="52"/>
  <c r="I19" i="52"/>
  <c r="I16" i="52"/>
  <c r="I40" i="52"/>
  <c r="I34" i="52"/>
  <c r="I25" i="52"/>
  <c r="I31" i="52"/>
  <c r="I17" i="52"/>
  <c r="I22" i="52"/>
  <c r="I26" i="52"/>
  <c r="I20" i="52"/>
  <c r="I18" i="52"/>
  <c r="I39" i="52"/>
  <c r="I27" i="52"/>
  <c r="I37" i="52"/>
  <c r="I38" i="52"/>
  <c r="I35" i="52"/>
  <c r="L41" i="54"/>
  <c r="J41" i="54"/>
  <c r="J22" i="54"/>
  <c r="L22" i="54"/>
  <c r="J23" i="54"/>
  <c r="L23" i="54"/>
  <c r="I18" i="30"/>
  <c r="I16" i="30"/>
  <c r="I37" i="30"/>
  <c r="I23" i="30"/>
  <c r="I31" i="30"/>
  <c r="I29" i="30"/>
  <c r="I33" i="30"/>
  <c r="I38" i="30"/>
  <c r="I21" i="30"/>
  <c r="I35" i="30"/>
  <c r="I39" i="30"/>
  <c r="I36" i="30"/>
  <c r="I27" i="30"/>
  <c r="I28" i="30"/>
  <c r="I19" i="30"/>
  <c r="I22" i="30"/>
  <c r="I40" i="30"/>
  <c r="I34" i="30"/>
  <c r="I24" i="30"/>
  <c r="I26" i="30"/>
  <c r="I25" i="30"/>
  <c r="I17" i="30"/>
  <c r="I32" i="30"/>
  <c r="I20" i="30"/>
  <c r="I30" i="30"/>
  <c r="J32" i="22"/>
  <c r="L32" i="22"/>
  <c r="J34" i="22"/>
  <c r="L34" i="22"/>
  <c r="J23" i="40"/>
  <c r="L23" i="40"/>
  <c r="I28" i="41"/>
  <c r="I40" i="41"/>
  <c r="I46" i="41"/>
  <c r="I41" i="41"/>
  <c r="I32" i="41"/>
  <c r="I38" i="41"/>
  <c r="I42" i="41"/>
  <c r="I33" i="41"/>
  <c r="I24" i="41"/>
  <c r="I30" i="41"/>
  <c r="I39" i="41"/>
  <c r="I35" i="41"/>
  <c r="I31" i="41"/>
  <c r="I27" i="41"/>
  <c r="I23" i="41"/>
  <c r="I45" i="41"/>
  <c r="I29" i="41"/>
  <c r="I34" i="41"/>
  <c r="I36" i="41"/>
  <c r="I25" i="41"/>
  <c r="I44" i="41"/>
  <c r="I43" i="41"/>
  <c r="I22" i="41"/>
  <c r="I37" i="41"/>
  <c r="I26" i="41"/>
  <c r="L26" i="66"/>
  <c r="J26" i="66"/>
  <c r="L39" i="66"/>
  <c r="J39" i="66"/>
  <c r="L32" i="66"/>
  <c r="J32" i="66"/>
  <c r="J20" i="59"/>
  <c r="L20" i="59"/>
  <c r="L38" i="59"/>
  <c r="J38" i="59"/>
  <c r="L24" i="59"/>
  <c r="J24" i="59"/>
  <c r="L38" i="47"/>
  <c r="J38" i="47"/>
  <c r="J36" i="47"/>
  <c r="L36" i="47"/>
  <c r="L36" i="40"/>
  <c r="J36" i="40"/>
  <c r="L21" i="40"/>
  <c r="J21" i="40"/>
  <c r="I35" i="34"/>
  <c r="I45" i="34"/>
  <c r="I28" i="34"/>
  <c r="I27" i="34"/>
  <c r="I37" i="34"/>
  <c r="I49" i="34"/>
  <c r="I50" i="34"/>
  <c r="I47" i="34"/>
  <c r="I41" i="34"/>
  <c r="I30" i="34"/>
  <c r="I39" i="34"/>
  <c r="I29" i="34"/>
  <c r="I31" i="34"/>
  <c r="I43" i="34"/>
  <c r="I26" i="34"/>
  <c r="I40" i="34"/>
  <c r="I32" i="34"/>
  <c r="I46" i="34"/>
  <c r="I36" i="34"/>
  <c r="I38" i="34"/>
  <c r="I33" i="34"/>
  <c r="I42" i="34"/>
  <c r="I34" i="34"/>
  <c r="I48" i="34"/>
  <c r="I44" i="34"/>
  <c r="H28" i="94"/>
  <c r="H26" i="94"/>
  <c r="H21" i="94"/>
  <c r="H27" i="94"/>
  <c r="H36" i="94"/>
  <c r="H43" i="94"/>
  <c r="H20" i="94"/>
  <c r="H39" i="94"/>
  <c r="H31" i="94"/>
  <c r="H40" i="94"/>
  <c r="H19" i="94"/>
  <c r="H34" i="94"/>
  <c r="H42" i="94"/>
  <c r="H38" i="94"/>
  <c r="H41" i="94"/>
  <c r="H25" i="94"/>
  <c r="H32" i="94"/>
  <c r="H22" i="94"/>
  <c r="H24" i="94"/>
  <c r="H30" i="94"/>
  <c r="H29" i="94"/>
  <c r="H33" i="94"/>
  <c r="H23" i="94"/>
  <c r="H35" i="94"/>
  <c r="H37" i="94"/>
  <c r="L24" i="58"/>
  <c r="J24" i="58"/>
  <c r="J31" i="46"/>
  <c r="L31" i="46"/>
  <c r="J34" i="46"/>
  <c r="L34" i="46"/>
  <c r="L26" i="26"/>
  <c r="J26" i="26"/>
  <c r="L32" i="26"/>
  <c r="J32" i="26"/>
  <c r="L30" i="26"/>
  <c r="J30" i="26"/>
  <c r="J36" i="58"/>
  <c r="L36" i="58"/>
  <c r="J23" i="58"/>
  <c r="L23" i="58"/>
  <c r="L30" i="58"/>
  <c r="J30" i="58"/>
  <c r="L27" i="45"/>
  <c r="J27" i="45"/>
  <c r="J18" i="45"/>
  <c r="L18" i="45"/>
  <c r="L36" i="45"/>
  <c r="J36" i="45"/>
  <c r="I18" i="32"/>
  <c r="I38" i="32"/>
  <c r="I28" i="32"/>
  <c r="I35" i="32"/>
  <c r="I31" i="32"/>
  <c r="I30" i="32"/>
  <c r="I20" i="32"/>
  <c r="I27" i="32"/>
  <c r="I21" i="32"/>
  <c r="I22" i="32"/>
  <c r="I15" i="32"/>
  <c r="I36" i="32"/>
  <c r="I33" i="32"/>
  <c r="I19" i="32"/>
  <c r="I25" i="32"/>
  <c r="I26" i="32"/>
  <c r="I32" i="32"/>
  <c r="I39" i="32"/>
  <c r="I16" i="32"/>
  <c r="I37" i="32"/>
  <c r="I24" i="32"/>
  <c r="I34" i="32"/>
  <c r="I29" i="32"/>
  <c r="I23" i="32"/>
  <c r="I17" i="32"/>
  <c r="L29" i="33"/>
  <c r="J29" i="33"/>
  <c r="J42" i="33"/>
  <c r="L42" i="33"/>
  <c r="J40" i="33"/>
  <c r="L40" i="33"/>
  <c r="I23" i="13"/>
  <c r="I30" i="13"/>
  <c r="I26" i="13"/>
  <c r="I25" i="13"/>
  <c r="I29" i="13"/>
  <c r="I17" i="13"/>
  <c r="I19" i="13"/>
  <c r="I27" i="13"/>
  <c r="I14" i="13"/>
  <c r="I34" i="13"/>
  <c r="I16" i="13"/>
  <c r="I28" i="13"/>
  <c r="I32" i="13"/>
  <c r="I31" i="13"/>
  <c r="I10" i="13"/>
  <c r="I18" i="13"/>
  <c r="I13" i="13"/>
  <c r="I15" i="13"/>
  <c r="I24" i="13"/>
  <c r="I21" i="13"/>
  <c r="I22" i="13"/>
  <c r="I11" i="13"/>
  <c r="I33" i="13"/>
  <c r="I20" i="13"/>
  <c r="I12" i="13"/>
  <c r="L29" i="25"/>
  <c r="J29" i="25"/>
  <c r="J36" i="25"/>
  <c r="L36" i="25"/>
  <c r="L24" i="25"/>
  <c r="J24" i="25"/>
  <c r="I38" i="10"/>
  <c r="I28" i="10"/>
  <c r="I24" i="10"/>
  <c r="I30" i="10"/>
  <c r="I20" i="10"/>
  <c r="I16" i="10"/>
  <c r="I23" i="10"/>
  <c r="I22" i="10"/>
  <c r="I37" i="10"/>
  <c r="I26" i="10"/>
  <c r="I35" i="10"/>
  <c r="I18" i="10"/>
  <c r="I27" i="10"/>
  <c r="I15" i="10"/>
  <c r="I14" i="10"/>
  <c r="I17" i="10"/>
  <c r="I36" i="10"/>
  <c r="I19" i="10"/>
  <c r="I34" i="10"/>
  <c r="I29" i="10"/>
  <c r="I21" i="10"/>
  <c r="I25" i="10"/>
  <c r="I31" i="10"/>
  <c r="I33" i="10"/>
  <c r="I32" i="10"/>
  <c r="J40" i="51"/>
  <c r="L40" i="51"/>
  <c r="L32" i="51"/>
  <c r="J32" i="51"/>
  <c r="J42" i="51"/>
  <c r="L42" i="51"/>
  <c r="L35" i="21"/>
  <c r="J35" i="21"/>
  <c r="J18" i="21"/>
  <c r="L18" i="21"/>
  <c r="L29" i="21"/>
  <c r="J29" i="21"/>
  <c r="L24" i="12"/>
  <c r="J24" i="12"/>
  <c r="J35" i="12"/>
  <c r="L35" i="12"/>
  <c r="L44" i="25"/>
  <c r="J44" i="25"/>
  <c r="J36" i="16"/>
  <c r="L36" i="16"/>
  <c r="J27" i="16"/>
  <c r="L27" i="16"/>
  <c r="L41" i="16"/>
  <c r="J41" i="16"/>
  <c r="J40" i="8"/>
  <c r="L40" i="8"/>
  <c r="L31" i="8"/>
  <c r="J31" i="8"/>
  <c r="J30" i="8"/>
  <c r="L30" i="8"/>
  <c r="J22" i="8"/>
  <c r="L22" i="8"/>
  <c r="I34" i="81"/>
  <c r="K34" i="81"/>
  <c r="I20" i="81"/>
  <c r="K20" i="81"/>
  <c r="I19" i="81"/>
  <c r="K19" i="81"/>
  <c r="H43" i="81"/>
  <c r="I30" i="81"/>
  <c r="K30" i="81"/>
  <c r="I31" i="81"/>
  <c r="K31" i="81"/>
  <c r="I33" i="81"/>
  <c r="K33" i="81"/>
  <c r="I28" i="81"/>
  <c r="K28" i="81"/>
  <c r="I21" i="81"/>
  <c r="K21" i="81"/>
  <c r="I42" i="81"/>
  <c r="K42" i="81"/>
  <c r="I29" i="81"/>
  <c r="K29" i="81"/>
  <c r="I24" i="81"/>
  <c r="K24" i="81"/>
  <c r="I32" i="81"/>
  <c r="K32" i="81"/>
  <c r="I27" i="82"/>
  <c r="K27" i="82"/>
  <c r="I35" i="82"/>
  <c r="K35" i="82"/>
  <c r="I44" i="82"/>
  <c r="K44" i="82"/>
  <c r="I25" i="82"/>
  <c r="K25" i="82"/>
  <c r="I23" i="82"/>
  <c r="K23" i="82"/>
  <c r="I24" i="82"/>
  <c r="K24" i="82"/>
  <c r="I42" i="82"/>
  <c r="K42" i="82"/>
  <c r="I31" i="82"/>
  <c r="K31" i="82"/>
  <c r="H46" i="82"/>
  <c r="I26" i="82"/>
  <c r="K26" i="82"/>
  <c r="I29" i="82"/>
  <c r="K29" i="82"/>
  <c r="I41" i="82"/>
  <c r="K41" i="82"/>
  <c r="I36" i="82"/>
  <c r="K36" i="82"/>
  <c r="I34" i="82"/>
  <c r="K34" i="82"/>
  <c r="I28" i="83"/>
  <c r="K28" i="83"/>
  <c r="I23" i="83"/>
  <c r="K23" i="83"/>
  <c r="I39" i="83"/>
  <c r="K39" i="83"/>
  <c r="I18" i="83"/>
  <c r="K18" i="83"/>
  <c r="H43" i="83"/>
  <c r="I31" i="83"/>
  <c r="K31" i="83"/>
  <c r="I33" i="83"/>
  <c r="K33" i="83"/>
  <c r="I19" i="83"/>
  <c r="K19" i="83"/>
  <c r="I41" i="83"/>
  <c r="K41" i="83"/>
  <c r="I29" i="83"/>
  <c r="K29" i="83"/>
  <c r="I21" i="83"/>
  <c r="K21" i="83"/>
  <c r="I30" i="83"/>
  <c r="K30" i="83"/>
  <c r="I27" i="83"/>
  <c r="K27" i="83"/>
  <c r="I26" i="83"/>
  <c r="K26" i="83"/>
  <c r="I20" i="83"/>
  <c r="K20" i="83"/>
  <c r="I40" i="83"/>
  <c r="K40" i="83"/>
  <c r="I36" i="83"/>
  <c r="K36" i="83"/>
  <c r="I22" i="83"/>
  <c r="K22" i="83"/>
  <c r="I42" i="83"/>
  <c r="K42" i="83"/>
  <c r="I35" i="83"/>
  <c r="K35" i="83"/>
  <c r="I25" i="83"/>
  <c r="K25" i="83"/>
  <c r="I38" i="83"/>
  <c r="K38" i="83"/>
  <c r="I32" i="83"/>
  <c r="K32" i="83"/>
  <c r="I34" i="83"/>
  <c r="K34" i="83"/>
  <c r="I37" i="83"/>
  <c r="K37" i="83"/>
  <c r="I24" i="83"/>
  <c r="K24" i="83"/>
  <c r="K28" i="84"/>
  <c r="K37" i="84"/>
  <c r="K27" i="84"/>
  <c r="K32" i="84"/>
  <c r="K33" i="84"/>
  <c r="K20" i="84"/>
  <c r="K18" i="84"/>
  <c r="K30" i="84"/>
  <c r="K21" i="84"/>
  <c r="K40" i="84"/>
  <c r="K26" i="84"/>
  <c r="K22" i="84"/>
  <c r="K39" i="84"/>
  <c r="K34" i="84"/>
  <c r="K16" i="84"/>
  <c r="H41" i="84"/>
  <c r="K31" i="84"/>
  <c r="K29" i="84"/>
  <c r="K38" i="84"/>
  <c r="K17" i="84"/>
  <c r="K36" i="84"/>
  <c r="K25" i="84"/>
  <c r="K23" i="84"/>
  <c r="K24" i="84"/>
  <c r="K35" i="84"/>
  <c r="K19" i="84"/>
  <c r="I42" i="85"/>
  <c r="K42" i="85"/>
  <c r="I30" i="85"/>
  <c r="K30" i="85"/>
  <c r="K32" i="85"/>
  <c r="I32" i="85"/>
  <c r="I35" i="85"/>
  <c r="K35" i="85"/>
  <c r="I38" i="85"/>
  <c r="K38" i="85"/>
  <c r="K40" i="85"/>
  <c r="I43" i="85"/>
  <c r="K43" i="85"/>
  <c r="K45" i="85"/>
  <c r="K21" i="85"/>
  <c r="H46" i="85"/>
  <c r="K31" i="85"/>
  <c r="K44" i="85"/>
  <c r="K41" i="85"/>
  <c r="K37" i="85"/>
  <c r="K23" i="85"/>
  <c r="K39" i="85"/>
  <c r="K22" i="85"/>
  <c r="K34" i="85"/>
  <c r="K36" i="85"/>
  <c r="K26" i="85"/>
  <c r="K28" i="85"/>
  <c r="K33" i="85"/>
  <c r="K25" i="85"/>
  <c r="K24" i="85"/>
  <c r="K27" i="85"/>
  <c r="K32" i="86"/>
  <c r="K28" i="86"/>
  <c r="K38" i="86"/>
  <c r="K41" i="86"/>
  <c r="K35" i="86"/>
  <c r="K36" i="86"/>
  <c r="K24" i="86"/>
  <c r="K44" i="86"/>
  <c r="K39" i="86"/>
  <c r="K29" i="86"/>
  <c r="K27" i="86"/>
  <c r="K42" i="86"/>
  <c r="K37" i="86"/>
  <c r="K46" i="86"/>
  <c r="K45" i="86"/>
  <c r="K43" i="86"/>
  <c r="K40" i="86"/>
  <c r="K30" i="86"/>
  <c r="H48" i="86"/>
  <c r="K23" i="86"/>
  <c r="K47" i="86"/>
  <c r="K25" i="86"/>
  <c r="K31" i="86"/>
  <c r="K33" i="86"/>
  <c r="K26" i="86"/>
  <c r="K34" i="86"/>
  <c r="K44" i="97"/>
  <c r="I44" i="97"/>
  <c r="K52" i="97"/>
  <c r="I52" i="97"/>
  <c r="K48" i="97"/>
  <c r="I48" i="97"/>
  <c r="K37" i="97"/>
  <c r="I37" i="97"/>
  <c r="K34" i="97"/>
  <c r="I34" i="97"/>
  <c r="K29" i="97"/>
  <c r="I29" i="97"/>
  <c r="K33" i="97"/>
  <c r="I33" i="97"/>
  <c r="K41" i="97"/>
  <c r="I41" i="97"/>
  <c r="K36" i="97"/>
  <c r="I36" i="97"/>
  <c r="K46" i="97"/>
  <c r="I46" i="97"/>
  <c r="K43" i="97"/>
  <c r="I43" i="97"/>
  <c r="K53" i="97"/>
  <c r="I53" i="97"/>
  <c r="K30" i="97"/>
  <c r="I30" i="97"/>
  <c r="K50" i="98"/>
  <c r="I50" i="98"/>
  <c r="K31" i="98"/>
  <c r="I31" i="98"/>
  <c r="K29" i="98"/>
  <c r="I29" i="98"/>
  <c r="K43" i="98"/>
  <c r="I43" i="98"/>
  <c r="K46" i="98"/>
  <c r="I46" i="98"/>
  <c r="K39" i="98"/>
  <c r="I39" i="98"/>
  <c r="K51" i="98"/>
  <c r="I51" i="98"/>
  <c r="K28" i="98"/>
  <c r="I28" i="98"/>
  <c r="K47" i="98"/>
  <c r="I47" i="98"/>
  <c r="K45" i="98"/>
  <c r="I45" i="98"/>
  <c r="K40" i="98"/>
  <c r="I40" i="98"/>
  <c r="K27" i="98"/>
  <c r="I27" i="98"/>
  <c r="K32" i="98"/>
  <c r="I32" i="98"/>
  <c r="K35" i="98"/>
  <c r="I35" i="98"/>
  <c r="K44" i="98"/>
  <c r="I44" i="98"/>
  <c r="K49" i="98"/>
  <c r="I49" i="98"/>
  <c r="K42" i="98"/>
  <c r="I42" i="98"/>
  <c r="K33" i="98"/>
  <c r="K38" i="98"/>
  <c r="K40" i="97"/>
  <c r="K47" i="97"/>
  <c r="K51" i="97"/>
  <c r="K35" i="97"/>
  <c r="K34" i="98"/>
  <c r="K41" i="98"/>
  <c r="K37" i="98"/>
  <c r="H52" i="98"/>
  <c r="K30" i="98"/>
  <c r="K36" i="98"/>
  <c r="K45" i="97"/>
  <c r="K39" i="97"/>
  <c r="K50" i="97"/>
  <c r="K38" i="97"/>
  <c r="K32" i="97"/>
  <c r="H54" i="97"/>
  <c r="K42" i="97"/>
  <c r="K49" i="97"/>
  <c r="I22" i="99"/>
  <c r="K22" i="99"/>
  <c r="K37" i="99"/>
  <c r="I37" i="99"/>
  <c r="K31" i="99"/>
  <c r="I31" i="99"/>
  <c r="I36" i="99"/>
  <c r="K36" i="99"/>
  <c r="K27" i="99"/>
  <c r="I27" i="99"/>
  <c r="K21" i="99"/>
  <c r="I21" i="99"/>
  <c r="H46" i="99"/>
  <c r="K44" i="99"/>
  <c r="I44" i="99"/>
  <c r="K35" i="99"/>
  <c r="I35" i="99"/>
  <c r="K26" i="99"/>
  <c r="I26" i="99"/>
  <c r="K39" i="99"/>
  <c r="I39" i="99"/>
  <c r="K43" i="99"/>
  <c r="I43" i="99"/>
  <c r="I45" i="99"/>
  <c r="K45" i="99"/>
  <c r="I34" i="99"/>
  <c r="K34" i="99"/>
  <c r="I30" i="99"/>
  <c r="K30" i="99"/>
  <c r="K24" i="99"/>
  <c r="I24" i="99"/>
  <c r="I42" i="99"/>
  <c r="K42" i="99"/>
  <c r="I38" i="99"/>
  <c r="K38" i="99"/>
  <c r="K40" i="99"/>
  <c r="I40" i="99"/>
  <c r="K29" i="99"/>
  <c r="I29" i="99"/>
  <c r="K25" i="99"/>
  <c r="I25" i="99"/>
  <c r="K33" i="99"/>
  <c r="I33" i="99"/>
  <c r="K23" i="99"/>
  <c r="I23" i="99"/>
  <c r="K28" i="99"/>
  <c r="I28" i="99"/>
  <c r="K32" i="99"/>
  <c r="I32" i="99"/>
  <c r="K41" i="99"/>
  <c r="I41" i="99"/>
  <c r="L24" i="22" l="1"/>
  <c r="J24" i="22"/>
  <c r="J25" i="22"/>
  <c r="L25" i="22"/>
  <c r="H46" i="76"/>
  <c r="J34" i="12"/>
  <c r="L34" i="12"/>
  <c r="L35" i="22"/>
  <c r="J35" i="22"/>
  <c r="K45" i="76"/>
  <c r="I40" i="22"/>
  <c r="J36" i="12"/>
  <c r="L36" i="12"/>
  <c r="L44" i="33"/>
  <c r="J44" i="33"/>
  <c r="L27" i="22"/>
  <c r="J27" i="22"/>
  <c r="L46" i="33"/>
  <c r="J46" i="33"/>
  <c r="J26" i="22"/>
  <c r="L26" i="22"/>
  <c r="K41" i="76"/>
  <c r="I41" i="76"/>
  <c r="L33" i="59"/>
  <c r="J33" i="59"/>
  <c r="L19" i="22"/>
  <c r="J19" i="22"/>
  <c r="I23" i="76"/>
  <c r="K23" i="76"/>
  <c r="J23" i="59"/>
  <c r="L23" i="59"/>
  <c r="L38" i="22"/>
  <c r="J38" i="22"/>
  <c r="I39" i="76"/>
  <c r="K39" i="76"/>
  <c r="L37" i="59"/>
  <c r="J37" i="59"/>
  <c r="J20" i="22"/>
  <c r="L20" i="22"/>
  <c r="K35" i="76"/>
  <c r="I35" i="76"/>
  <c r="L30" i="10"/>
  <c r="J30" i="10"/>
  <c r="J26" i="13"/>
  <c r="L26" i="13"/>
  <c r="L22" i="32"/>
  <c r="J22" i="32"/>
  <c r="I24" i="94"/>
  <c r="K24" i="94"/>
  <c r="L38" i="34"/>
  <c r="J38" i="34"/>
  <c r="J29" i="41"/>
  <c r="L29" i="41"/>
  <c r="L20" i="30"/>
  <c r="J20" i="30"/>
  <c r="J21" i="52"/>
  <c r="L21" i="52"/>
  <c r="I29" i="87"/>
  <c r="K29" i="87"/>
  <c r="K37" i="89"/>
  <c r="I37" i="89"/>
  <c r="K29" i="88"/>
  <c r="I29" i="88"/>
  <c r="I43" i="28"/>
  <c r="L18" i="28"/>
  <c r="J18" i="28"/>
  <c r="L36" i="65"/>
  <c r="J36" i="65"/>
  <c r="L29" i="15"/>
  <c r="J29" i="15"/>
  <c r="L30" i="35"/>
  <c r="J30" i="35"/>
  <c r="L40" i="44"/>
  <c r="J40" i="44"/>
  <c r="J30" i="70"/>
  <c r="L30" i="70"/>
  <c r="K21" i="80"/>
  <c r="I21" i="80"/>
  <c r="K35" i="91"/>
  <c r="I35" i="91"/>
  <c r="J27" i="49"/>
  <c r="L27" i="49"/>
  <c r="I28" i="90"/>
  <c r="K28" i="90"/>
  <c r="L28" i="23"/>
  <c r="J28" i="23"/>
  <c r="J40" i="63"/>
  <c r="L40" i="63"/>
  <c r="I42" i="95"/>
  <c r="K42" i="95"/>
  <c r="J41" i="24"/>
  <c r="L41" i="24"/>
  <c r="L26" i="19"/>
  <c r="J26" i="19"/>
  <c r="L38" i="36"/>
  <c r="J38" i="36"/>
  <c r="J39" i="39"/>
  <c r="L39" i="39"/>
  <c r="L27" i="71"/>
  <c r="J27" i="71"/>
  <c r="J32" i="71"/>
  <c r="L32" i="71"/>
  <c r="L43" i="68"/>
  <c r="J43" i="68"/>
  <c r="L47" i="64"/>
  <c r="J47" i="64"/>
  <c r="J22" i="14"/>
  <c r="L22" i="14"/>
  <c r="J32" i="37"/>
  <c r="L32" i="37"/>
  <c r="J31" i="55"/>
  <c r="L31" i="55"/>
  <c r="L29" i="60"/>
  <c r="J29" i="60"/>
  <c r="J20" i="69"/>
  <c r="L20" i="69"/>
  <c r="L26" i="9"/>
  <c r="J26" i="9"/>
  <c r="J41" i="18"/>
  <c r="L41" i="18"/>
  <c r="J25" i="72"/>
  <c r="L25" i="72"/>
  <c r="J20" i="11"/>
  <c r="L20" i="11"/>
  <c r="J40" i="20"/>
  <c r="L40" i="20"/>
  <c r="J32" i="42"/>
  <c r="L32" i="42"/>
  <c r="L40" i="31"/>
  <c r="J40" i="31"/>
  <c r="J35" i="43"/>
  <c r="L35" i="43"/>
  <c r="L28" i="56"/>
  <c r="J28" i="56"/>
  <c r="I20" i="79"/>
  <c r="K20" i="79"/>
  <c r="K28" i="79"/>
  <c r="I28" i="79"/>
  <c r="I36" i="96"/>
  <c r="K36" i="96"/>
  <c r="J41" i="17"/>
  <c r="L41" i="17"/>
  <c r="L42" i="17"/>
  <c r="J42" i="17"/>
  <c r="K22" i="93"/>
  <c r="I22" i="93"/>
  <c r="J17" i="29"/>
  <c r="L17" i="29"/>
  <c r="J23" i="29"/>
  <c r="L23" i="29"/>
  <c r="L35" i="53"/>
  <c r="J35" i="53"/>
  <c r="L25" i="48"/>
  <c r="J25" i="48"/>
  <c r="L45" i="48"/>
  <c r="J45" i="48"/>
  <c r="I44" i="50"/>
  <c r="L19" i="50"/>
  <c r="J19" i="50"/>
  <c r="J23" i="50"/>
  <c r="L23" i="50"/>
  <c r="J43" i="50"/>
  <c r="L43" i="50"/>
  <c r="J22" i="61"/>
  <c r="L22" i="61"/>
  <c r="L39" i="61"/>
  <c r="J39" i="61"/>
  <c r="I46" i="61"/>
  <c r="J21" i="61"/>
  <c r="L21" i="61"/>
  <c r="J30" i="75"/>
  <c r="L30" i="75"/>
  <c r="J43" i="75"/>
  <c r="L43" i="75"/>
  <c r="L33" i="75"/>
  <c r="J33" i="75"/>
  <c r="K22" i="78"/>
  <c r="I22" i="78"/>
  <c r="K39" i="78"/>
  <c r="I39" i="78"/>
  <c r="I34" i="78"/>
  <c r="K34" i="78"/>
  <c r="J23" i="57"/>
  <c r="L23" i="57"/>
  <c r="L40" i="57"/>
  <c r="J40" i="57"/>
  <c r="J35" i="10"/>
  <c r="L35" i="10"/>
  <c r="J30" i="13"/>
  <c r="L30" i="13"/>
  <c r="K26" i="94"/>
  <c r="I26" i="94"/>
  <c r="J33" i="30"/>
  <c r="L33" i="30"/>
  <c r="K32" i="87"/>
  <c r="I32" i="87"/>
  <c r="L25" i="28"/>
  <c r="J25" i="28"/>
  <c r="L24" i="70"/>
  <c r="J24" i="70"/>
  <c r="J21" i="24"/>
  <c r="L21" i="24"/>
  <c r="J47" i="73"/>
  <c r="L25" i="10"/>
  <c r="J25" i="10"/>
  <c r="L15" i="10"/>
  <c r="J15" i="10"/>
  <c r="J16" i="10"/>
  <c r="L16" i="10"/>
  <c r="L22" i="13"/>
  <c r="J22" i="13"/>
  <c r="J32" i="13"/>
  <c r="L32" i="13"/>
  <c r="L29" i="13"/>
  <c r="J29" i="13"/>
  <c r="L37" i="32"/>
  <c r="J37" i="32"/>
  <c r="L36" i="32"/>
  <c r="J36" i="32"/>
  <c r="L35" i="32"/>
  <c r="J35" i="32"/>
  <c r="I29" i="94"/>
  <c r="K29" i="94"/>
  <c r="I42" i="94"/>
  <c r="K42" i="94"/>
  <c r="K36" i="94"/>
  <c r="I36" i="94"/>
  <c r="L42" i="34"/>
  <c r="J42" i="34"/>
  <c r="J43" i="34"/>
  <c r="L43" i="34"/>
  <c r="L49" i="34"/>
  <c r="J49" i="34"/>
  <c r="J36" i="41"/>
  <c r="L36" i="41"/>
  <c r="L39" i="41"/>
  <c r="J39" i="41"/>
  <c r="J46" i="41"/>
  <c r="L46" i="41"/>
  <c r="L34" i="30"/>
  <c r="J34" i="30"/>
  <c r="L35" i="30"/>
  <c r="J35" i="30"/>
  <c r="J16" i="30"/>
  <c r="I41" i="30"/>
  <c r="L16" i="30"/>
  <c r="L35" i="52"/>
  <c r="J35" i="52"/>
  <c r="J22" i="52"/>
  <c r="L22" i="52"/>
  <c r="L24" i="52"/>
  <c r="J24" i="52"/>
  <c r="L36" i="52"/>
  <c r="J36" i="52"/>
  <c r="I42" i="87"/>
  <c r="K42" i="87"/>
  <c r="I22" i="87"/>
  <c r="K22" i="87"/>
  <c r="K25" i="87"/>
  <c r="I25" i="87"/>
  <c r="K41" i="89"/>
  <c r="I41" i="89"/>
  <c r="K21" i="89"/>
  <c r="I21" i="89"/>
  <c r="K24" i="89"/>
  <c r="I24" i="89"/>
  <c r="K44" i="88"/>
  <c r="I44" i="88"/>
  <c r="I24" i="88"/>
  <c r="K24" i="88"/>
  <c r="I23" i="88"/>
  <c r="K23" i="88"/>
  <c r="J35" i="28"/>
  <c r="L35" i="28"/>
  <c r="J34" i="28"/>
  <c r="L34" i="28"/>
  <c r="L39" i="28"/>
  <c r="J39" i="28"/>
  <c r="L33" i="65"/>
  <c r="J33" i="65"/>
  <c r="L21" i="65"/>
  <c r="J21" i="65"/>
  <c r="J25" i="65"/>
  <c r="L25" i="65"/>
  <c r="J20" i="15"/>
  <c r="L20" i="15"/>
  <c r="L28" i="15"/>
  <c r="J28" i="15"/>
  <c r="J33" i="15"/>
  <c r="L33" i="15"/>
  <c r="J41" i="21"/>
  <c r="J32" i="35"/>
  <c r="L32" i="35"/>
  <c r="J26" i="35"/>
  <c r="L26" i="35"/>
  <c r="L20" i="35"/>
  <c r="J20" i="35"/>
  <c r="L39" i="44"/>
  <c r="J39" i="44"/>
  <c r="J30" i="44"/>
  <c r="L30" i="44"/>
  <c r="L23" i="44"/>
  <c r="J23" i="44"/>
  <c r="L41" i="70"/>
  <c r="J41" i="70"/>
  <c r="L28" i="70"/>
  <c r="J28" i="70"/>
  <c r="L45" i="70"/>
  <c r="J45" i="70"/>
  <c r="I36" i="80"/>
  <c r="K36" i="80"/>
  <c r="I40" i="80"/>
  <c r="K40" i="80"/>
  <c r="I39" i="80"/>
  <c r="K39" i="80"/>
  <c r="I33" i="91"/>
  <c r="K33" i="91"/>
  <c r="K22" i="91"/>
  <c r="I22" i="91"/>
  <c r="I28" i="91"/>
  <c r="K28" i="91"/>
  <c r="J41" i="47"/>
  <c r="L26" i="49"/>
  <c r="J26" i="49"/>
  <c r="L31" i="49"/>
  <c r="J31" i="49"/>
  <c r="L28" i="49"/>
  <c r="J28" i="49"/>
  <c r="I38" i="90"/>
  <c r="K38" i="90"/>
  <c r="I20" i="90"/>
  <c r="H45" i="90"/>
  <c r="K20" i="90"/>
  <c r="I32" i="90"/>
  <c r="K32" i="90"/>
  <c r="J40" i="23"/>
  <c r="L40" i="23"/>
  <c r="L32" i="23"/>
  <c r="J32" i="23"/>
  <c r="L31" i="23"/>
  <c r="J31" i="23"/>
  <c r="I46" i="76"/>
  <c r="I45" i="63"/>
  <c r="J20" i="63"/>
  <c r="L20" i="63"/>
  <c r="L41" i="63"/>
  <c r="J41" i="63"/>
  <c r="L39" i="63"/>
  <c r="J39" i="63"/>
  <c r="K26" i="95"/>
  <c r="I26" i="95"/>
  <c r="I24" i="95"/>
  <c r="K24" i="95"/>
  <c r="K35" i="95"/>
  <c r="I35" i="95"/>
  <c r="J24" i="24"/>
  <c r="L24" i="24"/>
  <c r="J30" i="24"/>
  <c r="L30" i="24"/>
  <c r="J40" i="24"/>
  <c r="L40" i="24"/>
  <c r="L43" i="27"/>
  <c r="J43" i="27"/>
  <c r="L19" i="27"/>
  <c r="J19" i="27"/>
  <c r="I44" i="27"/>
  <c r="J23" i="27"/>
  <c r="L23" i="27"/>
  <c r="J35" i="19"/>
  <c r="L35" i="19"/>
  <c r="J33" i="19"/>
  <c r="L33" i="19"/>
  <c r="J37" i="19"/>
  <c r="L37" i="19"/>
  <c r="L35" i="36"/>
  <c r="J35" i="36"/>
  <c r="L39" i="36"/>
  <c r="J39" i="36"/>
  <c r="L32" i="36"/>
  <c r="J32" i="36"/>
  <c r="J32" i="39"/>
  <c r="L32" i="39"/>
  <c r="L25" i="39"/>
  <c r="J25" i="39"/>
  <c r="L27" i="39"/>
  <c r="J27" i="39"/>
  <c r="L26" i="71"/>
  <c r="J26" i="71"/>
  <c r="L28" i="71"/>
  <c r="J28" i="71"/>
  <c r="J23" i="71"/>
  <c r="I48" i="71"/>
  <c r="L23" i="71"/>
  <c r="L27" i="68"/>
  <c r="J27" i="68"/>
  <c r="L33" i="68"/>
  <c r="J33" i="68"/>
  <c r="L25" i="68"/>
  <c r="J25" i="68"/>
  <c r="J42" i="59"/>
  <c r="J41" i="64"/>
  <c r="L41" i="64"/>
  <c r="J26" i="64"/>
  <c r="L26" i="64"/>
  <c r="J45" i="64"/>
  <c r="L45" i="64"/>
  <c r="L34" i="14"/>
  <c r="J34" i="14"/>
  <c r="J36" i="14"/>
  <c r="L36" i="14"/>
  <c r="J28" i="14"/>
  <c r="L28" i="14"/>
  <c r="L30" i="37"/>
  <c r="J30" i="37"/>
  <c r="J38" i="37"/>
  <c r="L38" i="37"/>
  <c r="J18" i="37"/>
  <c r="L18" i="37"/>
  <c r="L29" i="37"/>
  <c r="J29" i="37"/>
  <c r="J38" i="55"/>
  <c r="L38" i="55"/>
  <c r="J24" i="55"/>
  <c r="L24" i="55"/>
  <c r="J28" i="55"/>
  <c r="L28" i="55"/>
  <c r="L21" i="60"/>
  <c r="J21" i="60"/>
  <c r="J36" i="60"/>
  <c r="L36" i="60"/>
  <c r="L25" i="60"/>
  <c r="J25" i="60"/>
  <c r="L32" i="69"/>
  <c r="J32" i="69"/>
  <c r="J34" i="69"/>
  <c r="L34" i="69"/>
  <c r="L39" i="69"/>
  <c r="J39" i="69"/>
  <c r="J21" i="9"/>
  <c r="L21" i="9"/>
  <c r="J23" i="9"/>
  <c r="L23" i="9"/>
  <c r="J33" i="9"/>
  <c r="L33" i="9"/>
  <c r="L24" i="9"/>
  <c r="J24" i="9"/>
  <c r="L32" i="18"/>
  <c r="J32" i="18"/>
  <c r="I42" i="18"/>
  <c r="J17" i="18"/>
  <c r="L17" i="18"/>
  <c r="J18" i="18"/>
  <c r="L18" i="18"/>
  <c r="L31" i="72"/>
  <c r="J31" i="72"/>
  <c r="J24" i="72"/>
  <c r="L24" i="72"/>
  <c r="J36" i="72"/>
  <c r="L36" i="72"/>
  <c r="J36" i="11"/>
  <c r="L36" i="11"/>
  <c r="J24" i="11"/>
  <c r="L24" i="11"/>
  <c r="J34" i="11"/>
  <c r="L34" i="11"/>
  <c r="J41" i="20"/>
  <c r="L41" i="20"/>
  <c r="K43" i="92"/>
  <c r="I43" i="92"/>
  <c r="I30" i="92"/>
  <c r="K30" i="92"/>
  <c r="J24" i="14"/>
  <c r="L24" i="14"/>
  <c r="L29" i="10"/>
  <c r="J29" i="10"/>
  <c r="L16" i="13"/>
  <c r="J16" i="13"/>
  <c r="J38" i="32"/>
  <c r="L38" i="32"/>
  <c r="I21" i="94"/>
  <c r="K21" i="94"/>
  <c r="L27" i="34"/>
  <c r="J27" i="34"/>
  <c r="J26" i="41"/>
  <c r="L26" i="41"/>
  <c r="J24" i="41"/>
  <c r="L24" i="41"/>
  <c r="L22" i="30"/>
  <c r="J22" i="30"/>
  <c r="J37" i="52"/>
  <c r="L37" i="52"/>
  <c r="K30" i="87"/>
  <c r="I30" i="87"/>
  <c r="K19" i="89"/>
  <c r="I19" i="89"/>
  <c r="I45" i="88"/>
  <c r="K45" i="88"/>
  <c r="I30" i="88"/>
  <c r="K30" i="88"/>
  <c r="L31" i="28"/>
  <c r="J31" i="28"/>
  <c r="L42" i="65"/>
  <c r="J42" i="65"/>
  <c r="L22" i="15"/>
  <c r="J22" i="15"/>
  <c r="L17" i="35"/>
  <c r="J17" i="35"/>
  <c r="I42" i="35"/>
  <c r="L33" i="44"/>
  <c r="J33" i="44"/>
  <c r="J31" i="70"/>
  <c r="L31" i="70"/>
  <c r="I31" i="80"/>
  <c r="K31" i="80"/>
  <c r="I25" i="91"/>
  <c r="K25" i="91"/>
  <c r="L23" i="49"/>
  <c r="J23" i="49"/>
  <c r="K33" i="90"/>
  <c r="I33" i="90"/>
  <c r="J50" i="23"/>
  <c r="L50" i="23"/>
  <c r="L27" i="63"/>
  <c r="J27" i="63"/>
  <c r="I45" i="95"/>
  <c r="K45" i="95"/>
  <c r="L31" i="24"/>
  <c r="J31" i="24"/>
  <c r="J31" i="27"/>
  <c r="L31" i="27"/>
  <c r="J28" i="19"/>
  <c r="L28" i="19"/>
  <c r="L28" i="36"/>
  <c r="J28" i="36"/>
  <c r="J24" i="39"/>
  <c r="L24" i="39"/>
  <c r="L43" i="71"/>
  <c r="J43" i="71"/>
  <c r="L21" i="68"/>
  <c r="J21" i="68"/>
  <c r="J33" i="64"/>
  <c r="L33" i="64"/>
  <c r="J30" i="14"/>
  <c r="L30" i="14"/>
  <c r="L31" i="37"/>
  <c r="J31" i="37"/>
  <c r="L26" i="55"/>
  <c r="J26" i="55"/>
  <c r="L41" i="60"/>
  <c r="J41" i="60"/>
  <c r="J22" i="69"/>
  <c r="L22" i="69"/>
  <c r="L34" i="9"/>
  <c r="J34" i="9"/>
  <c r="L29" i="18"/>
  <c r="J29" i="18"/>
  <c r="J33" i="72"/>
  <c r="L33" i="72"/>
  <c r="L18" i="11"/>
  <c r="J18" i="11"/>
  <c r="J20" i="20"/>
  <c r="L20" i="20"/>
  <c r="L24" i="20"/>
  <c r="J24" i="20"/>
  <c r="J24" i="42"/>
  <c r="L24" i="42"/>
  <c r="J27" i="31"/>
  <c r="L27" i="31"/>
  <c r="J38" i="43"/>
  <c r="L38" i="43"/>
  <c r="L26" i="56"/>
  <c r="J26" i="56"/>
  <c r="K29" i="79"/>
  <c r="I29" i="79"/>
  <c r="K28" i="96"/>
  <c r="I28" i="96"/>
  <c r="L35" i="17"/>
  <c r="J35" i="17"/>
  <c r="K28" i="93"/>
  <c r="I28" i="93"/>
  <c r="J21" i="29"/>
  <c r="L21" i="29"/>
  <c r="J18" i="53"/>
  <c r="L18" i="53"/>
  <c r="I43" i="53"/>
  <c r="J29" i="48"/>
  <c r="L29" i="48"/>
  <c r="K34" i="92"/>
  <c r="I34" i="92"/>
  <c r="J24" i="10"/>
  <c r="L24" i="10"/>
  <c r="L34" i="13"/>
  <c r="J34" i="13"/>
  <c r="L17" i="32"/>
  <c r="J17" i="32"/>
  <c r="L18" i="32"/>
  <c r="J18" i="32"/>
  <c r="J36" i="34"/>
  <c r="L36" i="34"/>
  <c r="L33" i="41"/>
  <c r="J33" i="41"/>
  <c r="L19" i="30"/>
  <c r="J19" i="30"/>
  <c r="J33" i="52"/>
  <c r="L33" i="52"/>
  <c r="I41" i="87"/>
  <c r="K41" i="87"/>
  <c r="K39" i="89"/>
  <c r="I39" i="89"/>
  <c r="K26" i="89"/>
  <c r="I26" i="89"/>
  <c r="I40" i="88"/>
  <c r="K40" i="88"/>
  <c r="J26" i="28"/>
  <c r="L26" i="28"/>
  <c r="L40" i="65"/>
  <c r="J40" i="65"/>
  <c r="L27" i="65"/>
  <c r="J27" i="65"/>
  <c r="J35" i="15"/>
  <c r="L35" i="15"/>
  <c r="L24" i="35"/>
  <c r="J24" i="35"/>
  <c r="J32" i="44"/>
  <c r="L32" i="44"/>
  <c r="L36" i="70"/>
  <c r="J36" i="70"/>
  <c r="K19" i="80"/>
  <c r="H44" i="80"/>
  <c r="I19" i="80"/>
  <c r="I38" i="91"/>
  <c r="K38" i="91"/>
  <c r="L40" i="49"/>
  <c r="J40" i="49"/>
  <c r="J22" i="49"/>
  <c r="L22" i="49"/>
  <c r="I37" i="90"/>
  <c r="K37" i="90"/>
  <c r="L26" i="23"/>
  <c r="I51" i="23"/>
  <c r="J26" i="23"/>
  <c r="J37" i="63"/>
  <c r="L37" i="63"/>
  <c r="K29" i="95"/>
  <c r="I29" i="95"/>
  <c r="J36" i="27"/>
  <c r="L36" i="27"/>
  <c r="J41" i="19"/>
  <c r="L41" i="19"/>
  <c r="I44" i="36"/>
  <c r="L19" i="36"/>
  <c r="J19" i="36"/>
  <c r="L21" i="39"/>
  <c r="J21" i="39"/>
  <c r="L36" i="71"/>
  <c r="J36" i="71"/>
  <c r="L37" i="68"/>
  <c r="J37" i="68"/>
  <c r="L34" i="64"/>
  <c r="J34" i="64"/>
  <c r="L33" i="14"/>
  <c r="J33" i="14"/>
  <c r="L23" i="14"/>
  <c r="J23" i="14"/>
  <c r="L37" i="37"/>
  <c r="J37" i="37"/>
  <c r="J19" i="55"/>
  <c r="L19" i="55"/>
  <c r="L31" i="60"/>
  <c r="J31" i="60"/>
  <c r="L18" i="69"/>
  <c r="J18" i="69"/>
  <c r="I43" i="69"/>
  <c r="J29" i="9"/>
  <c r="L29" i="9"/>
  <c r="L22" i="18"/>
  <c r="J22" i="18"/>
  <c r="J23" i="72"/>
  <c r="L23" i="72"/>
  <c r="L25" i="11"/>
  <c r="J25" i="11"/>
  <c r="L38" i="20"/>
  <c r="J38" i="20"/>
  <c r="J28" i="42"/>
  <c r="L28" i="42"/>
  <c r="L31" i="31"/>
  <c r="J31" i="31"/>
  <c r="L23" i="43"/>
  <c r="J23" i="43"/>
  <c r="J34" i="56"/>
  <c r="L34" i="56"/>
  <c r="I22" i="79"/>
  <c r="K22" i="79"/>
  <c r="K30" i="96"/>
  <c r="I30" i="96"/>
  <c r="J41" i="46"/>
  <c r="I32" i="93"/>
  <c r="K32" i="93"/>
  <c r="K29" i="93"/>
  <c r="I29" i="93"/>
  <c r="L26" i="29"/>
  <c r="J26" i="29"/>
  <c r="L40" i="53"/>
  <c r="J40" i="53"/>
  <c r="L41" i="48"/>
  <c r="J41" i="48"/>
  <c r="J38" i="50"/>
  <c r="L38" i="50"/>
  <c r="L41" i="50"/>
  <c r="J41" i="50"/>
  <c r="L41" i="61"/>
  <c r="J41" i="61"/>
  <c r="L39" i="75"/>
  <c r="J39" i="75"/>
  <c r="I27" i="78"/>
  <c r="K27" i="78"/>
  <c r="K40" i="92"/>
  <c r="I40" i="92"/>
  <c r="L26" i="10"/>
  <c r="J26" i="10"/>
  <c r="L13" i="13"/>
  <c r="J13" i="13"/>
  <c r="L23" i="13"/>
  <c r="J23" i="13"/>
  <c r="L26" i="32"/>
  <c r="J26" i="32"/>
  <c r="K37" i="94"/>
  <c r="I37" i="94"/>
  <c r="I31" i="94"/>
  <c r="K31" i="94"/>
  <c r="J30" i="34"/>
  <c r="L30" i="34"/>
  <c r="J23" i="41"/>
  <c r="L23" i="41"/>
  <c r="L28" i="30"/>
  <c r="J28" i="30"/>
  <c r="L34" i="52"/>
  <c r="J34" i="52"/>
  <c r="K39" i="87"/>
  <c r="I39" i="87"/>
  <c r="K42" i="89"/>
  <c r="I42" i="89"/>
  <c r="K28" i="89"/>
  <c r="I28" i="89"/>
  <c r="K35" i="88"/>
  <c r="I35" i="88"/>
  <c r="K32" i="88"/>
  <c r="I32" i="88"/>
  <c r="J30" i="28"/>
  <c r="L30" i="28"/>
  <c r="L24" i="28"/>
  <c r="J24" i="28"/>
  <c r="L39" i="65"/>
  <c r="J39" i="65"/>
  <c r="L35" i="65"/>
  <c r="J35" i="65"/>
  <c r="L41" i="65"/>
  <c r="J41" i="65"/>
  <c r="L42" i="15"/>
  <c r="J42" i="15"/>
  <c r="I43" i="15"/>
  <c r="L18" i="15"/>
  <c r="J18" i="15"/>
  <c r="L25" i="35"/>
  <c r="J25" i="35"/>
  <c r="J39" i="35"/>
  <c r="L39" i="35"/>
  <c r="J29" i="44"/>
  <c r="L29" i="44"/>
  <c r="L31" i="44"/>
  <c r="J31" i="44"/>
  <c r="L38" i="70"/>
  <c r="J38" i="70"/>
  <c r="I23" i="80"/>
  <c r="K23" i="80"/>
  <c r="I20" i="91"/>
  <c r="K20" i="91"/>
  <c r="J32" i="49"/>
  <c r="L32" i="49"/>
  <c r="K22" i="90"/>
  <c r="I22" i="90"/>
  <c r="I40" i="90"/>
  <c r="K40" i="90"/>
  <c r="J27" i="23"/>
  <c r="L27" i="23"/>
  <c r="J42" i="23"/>
  <c r="L42" i="23"/>
  <c r="L43" i="63"/>
  <c r="J43" i="63"/>
  <c r="L34" i="63"/>
  <c r="J34" i="63"/>
  <c r="I41" i="95"/>
  <c r="K41" i="95"/>
  <c r="I38" i="95"/>
  <c r="K38" i="95"/>
  <c r="L36" i="24"/>
  <c r="J36" i="24"/>
  <c r="L33" i="24"/>
  <c r="J33" i="24"/>
  <c r="J41" i="27"/>
  <c r="L41" i="27"/>
  <c r="J32" i="27"/>
  <c r="L32" i="27"/>
  <c r="J32" i="19"/>
  <c r="L32" i="19"/>
  <c r="J22" i="19"/>
  <c r="L22" i="19"/>
  <c r="J23" i="36"/>
  <c r="L23" i="36"/>
  <c r="L30" i="36"/>
  <c r="J30" i="36"/>
  <c r="J17" i="39"/>
  <c r="L17" i="39"/>
  <c r="J29" i="39"/>
  <c r="L29" i="39"/>
  <c r="J38" i="39"/>
  <c r="L38" i="39"/>
  <c r="J25" i="71"/>
  <c r="L25" i="71"/>
  <c r="L37" i="71"/>
  <c r="J37" i="71"/>
  <c r="J23" i="68"/>
  <c r="L23" i="68"/>
  <c r="L37" i="64"/>
  <c r="J37" i="64"/>
  <c r="L17" i="37"/>
  <c r="J17" i="37"/>
  <c r="K24" i="92"/>
  <c r="I24" i="92"/>
  <c r="J32" i="32"/>
  <c r="L32" i="32"/>
  <c r="K40" i="94"/>
  <c r="I40" i="94"/>
  <c r="L39" i="34"/>
  <c r="J39" i="34"/>
  <c r="L37" i="41"/>
  <c r="J37" i="41"/>
  <c r="L27" i="52"/>
  <c r="J27" i="52"/>
  <c r="J44" i="54"/>
  <c r="I22" i="89"/>
  <c r="K22" i="89"/>
  <c r="I34" i="88"/>
  <c r="K34" i="88"/>
  <c r="J40" i="15"/>
  <c r="L40" i="15"/>
  <c r="J51" i="33"/>
  <c r="J33" i="35"/>
  <c r="L33" i="35"/>
  <c r="J40" i="35"/>
  <c r="L40" i="35"/>
  <c r="L25" i="44"/>
  <c r="J25" i="44"/>
  <c r="K32" i="80"/>
  <c r="I32" i="80"/>
  <c r="I24" i="91"/>
  <c r="K24" i="91"/>
  <c r="I47" i="77"/>
  <c r="I26" i="90"/>
  <c r="K26" i="90"/>
  <c r="L30" i="23"/>
  <c r="J30" i="23"/>
  <c r="L42" i="63"/>
  <c r="J42" i="63"/>
  <c r="K25" i="95"/>
  <c r="I25" i="95"/>
  <c r="L20" i="24"/>
  <c r="J20" i="24"/>
  <c r="J21" i="27"/>
  <c r="L21" i="27"/>
  <c r="L29" i="19"/>
  <c r="J29" i="19"/>
  <c r="J40" i="36"/>
  <c r="L40" i="36"/>
  <c r="J37" i="39"/>
  <c r="L37" i="39"/>
  <c r="J38" i="71"/>
  <c r="L38" i="71"/>
  <c r="L29" i="68"/>
  <c r="J29" i="68"/>
  <c r="J28" i="64"/>
  <c r="L28" i="64"/>
  <c r="L16" i="37"/>
  <c r="J16" i="37"/>
  <c r="I41" i="37"/>
  <c r="L36" i="55"/>
  <c r="J36" i="55"/>
  <c r="J24" i="60"/>
  <c r="L24" i="60"/>
  <c r="L21" i="69"/>
  <c r="J21" i="69"/>
  <c r="J20" i="9"/>
  <c r="L20" i="9"/>
  <c r="L25" i="18"/>
  <c r="J25" i="18"/>
  <c r="L41" i="72"/>
  <c r="J41" i="72"/>
  <c r="L21" i="11"/>
  <c r="J21" i="11"/>
  <c r="L36" i="20"/>
  <c r="J36" i="20"/>
  <c r="J16" i="42"/>
  <c r="L16" i="42"/>
  <c r="L19" i="31"/>
  <c r="J19" i="31"/>
  <c r="J16" i="43"/>
  <c r="L16" i="43"/>
  <c r="L25" i="56"/>
  <c r="J25" i="56"/>
  <c r="I40" i="79"/>
  <c r="K40" i="79"/>
  <c r="I43" i="96"/>
  <c r="K43" i="96"/>
  <c r="K39" i="96"/>
  <c r="I39" i="96"/>
  <c r="L38" i="17"/>
  <c r="J38" i="17"/>
  <c r="J24" i="17"/>
  <c r="L24" i="17"/>
  <c r="K44" i="93"/>
  <c r="I44" i="93"/>
  <c r="L20" i="29"/>
  <c r="J20" i="29"/>
  <c r="J41" i="53"/>
  <c r="L41" i="53"/>
  <c r="L28" i="48"/>
  <c r="J28" i="48"/>
  <c r="L30" i="61"/>
  <c r="J30" i="61"/>
  <c r="L46" i="75"/>
  <c r="J46" i="75"/>
  <c r="K37" i="78"/>
  <c r="I37" i="78"/>
  <c r="K44" i="92"/>
  <c r="I44" i="92"/>
  <c r="J19" i="10"/>
  <c r="L19" i="10"/>
  <c r="L28" i="10"/>
  <c r="J28" i="10"/>
  <c r="J12" i="13"/>
  <c r="L12" i="13"/>
  <c r="L14" i="13"/>
  <c r="J14" i="13"/>
  <c r="J23" i="32"/>
  <c r="L23" i="32"/>
  <c r="L27" i="32"/>
  <c r="J27" i="32"/>
  <c r="K32" i="94"/>
  <c r="I32" i="94"/>
  <c r="I28" i="94"/>
  <c r="K28" i="94"/>
  <c r="L46" i="34"/>
  <c r="J46" i="34"/>
  <c r="L45" i="34"/>
  <c r="J45" i="34"/>
  <c r="J22" i="41"/>
  <c r="I47" i="41"/>
  <c r="L22" i="41"/>
  <c r="L42" i="41"/>
  <c r="J42" i="41"/>
  <c r="J17" i="30"/>
  <c r="L17" i="30"/>
  <c r="L29" i="30"/>
  <c r="J29" i="30"/>
  <c r="J39" i="52"/>
  <c r="L39" i="52"/>
  <c r="J28" i="52"/>
  <c r="L28" i="52"/>
  <c r="I38" i="87"/>
  <c r="K38" i="87"/>
  <c r="I37" i="87"/>
  <c r="K37" i="87"/>
  <c r="I32" i="89"/>
  <c r="K32" i="89"/>
  <c r="K39" i="88"/>
  <c r="I39" i="88"/>
  <c r="K36" i="88"/>
  <c r="I36" i="88"/>
  <c r="L21" i="28"/>
  <c r="J21" i="28"/>
  <c r="J24" i="65"/>
  <c r="L24" i="65"/>
  <c r="L36" i="15"/>
  <c r="J36" i="15"/>
  <c r="J18" i="35"/>
  <c r="L18" i="35"/>
  <c r="J38" i="44"/>
  <c r="L38" i="44"/>
  <c r="J33" i="70"/>
  <c r="L33" i="70"/>
  <c r="L21" i="70"/>
  <c r="J21" i="70"/>
  <c r="I46" i="70"/>
  <c r="K37" i="80"/>
  <c r="I37" i="80"/>
  <c r="I27" i="80"/>
  <c r="K27" i="80"/>
  <c r="K41" i="91"/>
  <c r="I41" i="91"/>
  <c r="I23" i="91"/>
  <c r="K23" i="91"/>
  <c r="L44" i="49"/>
  <c r="J44" i="49"/>
  <c r="I45" i="49"/>
  <c r="J20" i="49"/>
  <c r="L20" i="49"/>
  <c r="K36" i="90"/>
  <c r="I36" i="90"/>
  <c r="J49" i="23"/>
  <c r="L49" i="23"/>
  <c r="L33" i="63"/>
  <c r="J33" i="63"/>
  <c r="I40" i="95"/>
  <c r="K40" i="95"/>
  <c r="L32" i="24"/>
  <c r="J32" i="24"/>
  <c r="L42" i="27"/>
  <c r="J42" i="27"/>
  <c r="L36" i="19"/>
  <c r="J36" i="19"/>
  <c r="J25" i="36"/>
  <c r="L25" i="36"/>
  <c r="I40" i="39"/>
  <c r="L15" i="39"/>
  <c r="J15" i="39"/>
  <c r="J30" i="71"/>
  <c r="L30" i="71"/>
  <c r="J42" i="68"/>
  <c r="L42" i="68"/>
  <c r="L40" i="68"/>
  <c r="J40" i="68"/>
  <c r="L48" i="64"/>
  <c r="J48" i="64"/>
  <c r="J40" i="64"/>
  <c r="L40" i="64"/>
  <c r="L21" i="14"/>
  <c r="J21" i="14"/>
  <c r="L14" i="14"/>
  <c r="J14" i="14"/>
  <c r="J18" i="10"/>
  <c r="L18" i="10"/>
  <c r="L24" i="13"/>
  <c r="J24" i="13"/>
  <c r="L39" i="32"/>
  <c r="J39" i="32"/>
  <c r="K19" i="94"/>
  <c r="I19" i="94"/>
  <c r="H44" i="94"/>
  <c r="L29" i="34"/>
  <c r="J29" i="34"/>
  <c r="L28" i="41"/>
  <c r="J28" i="41"/>
  <c r="L38" i="30"/>
  <c r="J38" i="30"/>
  <c r="L31" i="52"/>
  <c r="J31" i="52"/>
  <c r="K40" i="87"/>
  <c r="I40" i="87"/>
  <c r="K33" i="89"/>
  <c r="I33" i="89"/>
  <c r="L33" i="28"/>
  <c r="J33" i="28"/>
  <c r="L37" i="65"/>
  <c r="J37" i="65"/>
  <c r="L31" i="15"/>
  <c r="J31" i="15"/>
  <c r="L27" i="35"/>
  <c r="J27" i="35"/>
  <c r="L34" i="44"/>
  <c r="J34" i="44"/>
  <c r="L44" i="70"/>
  <c r="J44" i="70"/>
  <c r="I34" i="80"/>
  <c r="K34" i="80"/>
  <c r="K22" i="80"/>
  <c r="I22" i="80"/>
  <c r="I27" i="91"/>
  <c r="K27" i="91"/>
  <c r="J34" i="49"/>
  <c r="L34" i="49"/>
  <c r="I43" i="90"/>
  <c r="K43" i="90"/>
  <c r="J29" i="23"/>
  <c r="L29" i="23"/>
  <c r="J24" i="63"/>
  <c r="L24" i="63"/>
  <c r="I22" i="95"/>
  <c r="K22" i="95"/>
  <c r="H47" i="95"/>
  <c r="L29" i="24"/>
  <c r="J29" i="24"/>
  <c r="J24" i="27"/>
  <c r="L24" i="27"/>
  <c r="L40" i="27"/>
  <c r="J40" i="27"/>
  <c r="L30" i="19"/>
  <c r="J30" i="19"/>
  <c r="L41" i="36"/>
  <c r="J41" i="36"/>
  <c r="L31" i="39"/>
  <c r="J31" i="39"/>
  <c r="L45" i="71"/>
  <c r="J45" i="71"/>
  <c r="L30" i="68"/>
  <c r="J30" i="68"/>
  <c r="J44" i="64"/>
  <c r="L44" i="64"/>
  <c r="L13" i="14"/>
  <c r="J13" i="14"/>
  <c r="I38" i="14"/>
  <c r="L36" i="37"/>
  <c r="J36" i="37"/>
  <c r="L25" i="55"/>
  <c r="J25" i="55"/>
  <c r="J26" i="60"/>
  <c r="L26" i="60"/>
  <c r="L33" i="69"/>
  <c r="J33" i="69"/>
  <c r="L22" i="9"/>
  <c r="J22" i="9"/>
  <c r="J23" i="18"/>
  <c r="L23" i="18"/>
  <c r="J30" i="72"/>
  <c r="L30" i="72"/>
  <c r="L40" i="11"/>
  <c r="J40" i="11"/>
  <c r="L28" i="20"/>
  <c r="J28" i="20"/>
  <c r="J21" i="42"/>
  <c r="L21" i="42"/>
  <c r="J23" i="31"/>
  <c r="L23" i="31"/>
  <c r="L22" i="31"/>
  <c r="J22" i="31"/>
  <c r="J28" i="43"/>
  <c r="L28" i="43"/>
  <c r="I45" i="56"/>
  <c r="J20" i="56"/>
  <c r="L20" i="56"/>
  <c r="K40" i="96"/>
  <c r="I40" i="96"/>
  <c r="I26" i="93"/>
  <c r="K26" i="93"/>
  <c r="J39" i="53"/>
  <c r="L39" i="53"/>
  <c r="J41" i="62"/>
  <c r="J28" i="57"/>
  <c r="L28" i="57"/>
  <c r="L34" i="10"/>
  <c r="J34" i="10"/>
  <c r="J15" i="13"/>
  <c r="L15" i="13"/>
  <c r="L21" i="32"/>
  <c r="J21" i="32"/>
  <c r="K22" i="94"/>
  <c r="I22" i="94"/>
  <c r="L28" i="34"/>
  <c r="J28" i="34"/>
  <c r="L45" i="41"/>
  <c r="J45" i="41"/>
  <c r="L32" i="30"/>
  <c r="J32" i="30"/>
  <c r="L25" i="52"/>
  <c r="J25" i="52"/>
  <c r="K31" i="87"/>
  <c r="I31" i="87"/>
  <c r="K40" i="89"/>
  <c r="I40" i="89"/>
  <c r="K22" i="88"/>
  <c r="I22" i="88"/>
  <c r="L41" i="28"/>
  <c r="J41" i="28"/>
  <c r="L34" i="65"/>
  <c r="J34" i="65"/>
  <c r="J23" i="15"/>
  <c r="L23" i="15"/>
  <c r="J41" i="35"/>
  <c r="L41" i="35"/>
  <c r="L27" i="44"/>
  <c r="J27" i="44"/>
  <c r="J43" i="70"/>
  <c r="L43" i="70"/>
  <c r="I29" i="80"/>
  <c r="K29" i="80"/>
  <c r="K29" i="91"/>
  <c r="I29" i="91"/>
  <c r="I30" i="91"/>
  <c r="K30" i="91"/>
  <c r="J33" i="49"/>
  <c r="L33" i="49"/>
  <c r="K30" i="90"/>
  <c r="I30" i="90"/>
  <c r="L44" i="23"/>
  <c r="J44" i="23"/>
  <c r="L25" i="63"/>
  <c r="J25" i="63"/>
  <c r="I36" i="95"/>
  <c r="K36" i="95"/>
  <c r="J19" i="24"/>
  <c r="L19" i="24"/>
  <c r="J38" i="27"/>
  <c r="L38" i="27"/>
  <c r="J44" i="19"/>
  <c r="L44" i="19"/>
  <c r="L29" i="36"/>
  <c r="J29" i="36"/>
  <c r="L36" i="39"/>
  <c r="J36" i="39"/>
  <c r="L44" i="71"/>
  <c r="J44" i="71"/>
  <c r="J20" i="68"/>
  <c r="L20" i="68"/>
  <c r="J38" i="64"/>
  <c r="L38" i="64"/>
  <c r="J17" i="14"/>
  <c r="L17" i="14"/>
  <c r="J25" i="37"/>
  <c r="L25" i="37"/>
  <c r="J21" i="55"/>
  <c r="L21" i="55"/>
  <c r="L35" i="60"/>
  <c r="J35" i="60"/>
  <c r="J42" i="69"/>
  <c r="L42" i="69"/>
  <c r="L37" i="9"/>
  <c r="J37" i="9"/>
  <c r="J28" i="18"/>
  <c r="L28" i="18"/>
  <c r="L44" i="72"/>
  <c r="J44" i="72"/>
  <c r="J26" i="11"/>
  <c r="L26" i="11"/>
  <c r="J33" i="20"/>
  <c r="L33" i="20"/>
  <c r="J30" i="42"/>
  <c r="L30" i="42"/>
  <c r="J38" i="31"/>
  <c r="L38" i="31"/>
  <c r="J31" i="43"/>
  <c r="L31" i="43"/>
  <c r="J37" i="56"/>
  <c r="L37" i="56"/>
  <c r="I37" i="79"/>
  <c r="K37" i="79"/>
  <c r="I39" i="79"/>
  <c r="K39" i="79"/>
  <c r="I45" i="17"/>
  <c r="L20" i="17"/>
  <c r="J20" i="17"/>
  <c r="J30" i="29"/>
  <c r="L30" i="29"/>
  <c r="L25" i="53"/>
  <c r="J25" i="53"/>
  <c r="L39" i="48"/>
  <c r="J39" i="48"/>
  <c r="J32" i="50"/>
  <c r="L32" i="50"/>
  <c r="J28" i="61"/>
  <c r="L28" i="61"/>
  <c r="L23" i="75"/>
  <c r="J23" i="75"/>
  <c r="I41" i="78"/>
  <c r="K41" i="78"/>
  <c r="J39" i="57"/>
  <c r="L39" i="57"/>
  <c r="J26" i="57"/>
  <c r="L26" i="57"/>
  <c r="L21" i="57"/>
  <c r="J21" i="57"/>
  <c r="J37" i="18"/>
  <c r="L37" i="18"/>
  <c r="L32" i="20"/>
  <c r="J32" i="20"/>
  <c r="L30" i="20"/>
  <c r="J30" i="20"/>
  <c r="J25" i="42"/>
  <c r="L25" i="42"/>
  <c r="L18" i="42"/>
  <c r="J18" i="42"/>
  <c r="L39" i="42"/>
  <c r="J39" i="42"/>
  <c r="L24" i="31"/>
  <c r="J24" i="31"/>
  <c r="J41" i="31"/>
  <c r="L41" i="31"/>
  <c r="L26" i="31"/>
  <c r="J26" i="31"/>
  <c r="J32" i="43"/>
  <c r="L32" i="43"/>
  <c r="J24" i="43"/>
  <c r="L24" i="43"/>
  <c r="J29" i="43"/>
  <c r="L29" i="43"/>
  <c r="J24" i="56"/>
  <c r="L24" i="56"/>
  <c r="L44" i="56"/>
  <c r="J44" i="56"/>
  <c r="L35" i="56"/>
  <c r="J35" i="56"/>
  <c r="J27" i="56"/>
  <c r="L27" i="56"/>
  <c r="K32" i="79"/>
  <c r="I32" i="79"/>
  <c r="K31" i="79"/>
  <c r="I31" i="79"/>
  <c r="K35" i="79"/>
  <c r="I35" i="79"/>
  <c r="K23" i="96"/>
  <c r="I23" i="96"/>
  <c r="I38" i="96"/>
  <c r="K38" i="96"/>
  <c r="K42" i="96"/>
  <c r="I42" i="96"/>
  <c r="L33" i="17"/>
  <c r="J33" i="17"/>
  <c r="J30" i="17"/>
  <c r="L30" i="17"/>
  <c r="L27" i="17"/>
  <c r="J27" i="17"/>
  <c r="K23" i="93"/>
  <c r="I23" i="93"/>
  <c r="K33" i="93"/>
  <c r="I33" i="93"/>
  <c r="K42" i="93"/>
  <c r="I42" i="93"/>
  <c r="L33" i="29"/>
  <c r="J33" i="29"/>
  <c r="J16" i="29"/>
  <c r="L16" i="29"/>
  <c r="J22" i="29"/>
  <c r="L22" i="29"/>
  <c r="J28" i="29"/>
  <c r="L28" i="29"/>
  <c r="J34" i="53"/>
  <c r="L34" i="53"/>
  <c r="L31" i="53"/>
  <c r="J31" i="53"/>
  <c r="L36" i="53"/>
  <c r="J36" i="53"/>
  <c r="J31" i="48"/>
  <c r="L31" i="48"/>
  <c r="J21" i="48"/>
  <c r="L21" i="48"/>
  <c r="I46" i="48"/>
  <c r="L37" i="48"/>
  <c r="J37" i="48"/>
  <c r="J34" i="50"/>
  <c r="L34" i="50"/>
  <c r="L35" i="50"/>
  <c r="J35" i="50"/>
  <c r="J30" i="50"/>
  <c r="L30" i="50"/>
  <c r="L25" i="50"/>
  <c r="J25" i="50"/>
  <c r="L31" i="61"/>
  <c r="J31" i="61"/>
  <c r="L33" i="61"/>
  <c r="J33" i="61"/>
  <c r="L37" i="61"/>
  <c r="J37" i="61"/>
  <c r="J24" i="75"/>
  <c r="L24" i="75"/>
  <c r="J27" i="75"/>
  <c r="L27" i="75"/>
  <c r="J31" i="75"/>
  <c r="L31" i="75"/>
  <c r="K28" i="78"/>
  <c r="I28" i="78"/>
  <c r="I35" i="78"/>
  <c r="K35" i="78"/>
  <c r="K25" i="78"/>
  <c r="I25" i="78"/>
  <c r="J25" i="57"/>
  <c r="L25" i="57"/>
  <c r="L42" i="57"/>
  <c r="J42" i="57"/>
  <c r="J44" i="57"/>
  <c r="L44" i="57"/>
  <c r="I42" i="92"/>
  <c r="K42" i="92"/>
  <c r="K25" i="92"/>
  <c r="I25" i="92"/>
  <c r="K28" i="92"/>
  <c r="I28" i="92"/>
  <c r="J21" i="10"/>
  <c r="L21" i="10"/>
  <c r="J27" i="10"/>
  <c r="L27" i="10"/>
  <c r="L20" i="10"/>
  <c r="J20" i="10"/>
  <c r="L21" i="13"/>
  <c r="J21" i="13"/>
  <c r="J28" i="13"/>
  <c r="L28" i="13"/>
  <c r="L25" i="13"/>
  <c r="J25" i="13"/>
  <c r="J16" i="32"/>
  <c r="L16" i="32"/>
  <c r="I40" i="32"/>
  <c r="L15" i="32"/>
  <c r="J15" i="32"/>
  <c r="L28" i="32"/>
  <c r="J28" i="32"/>
  <c r="K30" i="94"/>
  <c r="I30" i="94"/>
  <c r="K34" i="94"/>
  <c r="I34" i="94"/>
  <c r="K27" i="94"/>
  <c r="I27" i="94"/>
  <c r="L33" i="34"/>
  <c r="J33" i="34"/>
  <c r="J31" i="34"/>
  <c r="L31" i="34"/>
  <c r="J37" i="34"/>
  <c r="L37" i="34"/>
  <c r="L34" i="41"/>
  <c r="J34" i="41"/>
  <c r="L30" i="41"/>
  <c r="J30" i="41"/>
  <c r="J40" i="41"/>
  <c r="L40" i="41"/>
  <c r="L30" i="30"/>
  <c r="J30" i="30"/>
  <c r="L40" i="30"/>
  <c r="J40" i="30"/>
  <c r="L21" i="30"/>
  <c r="J21" i="30"/>
  <c r="L18" i="30"/>
  <c r="J18" i="30"/>
  <c r="L38" i="52"/>
  <c r="J38" i="52"/>
  <c r="L17" i="52"/>
  <c r="J17" i="52"/>
  <c r="J30" i="52"/>
  <c r="L30" i="52"/>
  <c r="I33" i="87"/>
  <c r="K33" i="87"/>
  <c r="I35" i="87"/>
  <c r="K35" i="87"/>
  <c r="I36" i="87"/>
  <c r="K36" i="87"/>
  <c r="H43" i="89"/>
  <c r="I18" i="89"/>
  <c r="K18" i="89"/>
  <c r="I38" i="89"/>
  <c r="K38" i="89"/>
  <c r="K20" i="89"/>
  <c r="I20" i="89"/>
  <c r="K42" i="88"/>
  <c r="I42" i="88"/>
  <c r="I37" i="88"/>
  <c r="K37" i="88"/>
  <c r="I26" i="88"/>
  <c r="K26" i="88"/>
  <c r="L19" i="28"/>
  <c r="J19" i="28"/>
  <c r="L36" i="28"/>
  <c r="J36" i="28"/>
  <c r="J23" i="28"/>
  <c r="L23" i="28"/>
  <c r="J28" i="65"/>
  <c r="L28" i="65"/>
  <c r="L30" i="65"/>
  <c r="J30" i="65"/>
  <c r="L31" i="65"/>
  <c r="J31" i="65"/>
  <c r="J38" i="15"/>
  <c r="L38" i="15"/>
  <c r="L39" i="15"/>
  <c r="J39" i="15"/>
  <c r="L25" i="15"/>
  <c r="J25" i="15"/>
  <c r="J47" i="58"/>
  <c r="L35" i="35"/>
  <c r="J35" i="35"/>
  <c r="L19" i="35"/>
  <c r="J19" i="35"/>
  <c r="J38" i="35"/>
  <c r="L38" i="35"/>
  <c r="L21" i="44"/>
  <c r="J21" i="44"/>
  <c r="I46" i="44"/>
  <c r="J22" i="44"/>
  <c r="L22" i="44"/>
  <c r="L35" i="44"/>
  <c r="J35" i="44"/>
  <c r="L23" i="70"/>
  <c r="J23" i="70"/>
  <c r="J34" i="70"/>
  <c r="L34" i="70"/>
  <c r="J40" i="70"/>
  <c r="L40" i="70"/>
  <c r="L35" i="70"/>
  <c r="J35" i="70"/>
  <c r="I30" i="80"/>
  <c r="K30" i="80"/>
  <c r="I26" i="80"/>
  <c r="K26" i="80"/>
  <c r="I33" i="80"/>
  <c r="K33" i="80"/>
  <c r="I32" i="91"/>
  <c r="K32" i="91"/>
  <c r="I42" i="91"/>
  <c r="K42" i="91"/>
  <c r="K40" i="91"/>
  <c r="I40" i="91"/>
  <c r="J42" i="16"/>
  <c r="L21" i="49"/>
  <c r="J21" i="49"/>
  <c r="L29" i="49"/>
  <c r="J29" i="49"/>
  <c r="J24" i="49"/>
  <c r="L24" i="49"/>
  <c r="J38" i="49"/>
  <c r="L38" i="49"/>
  <c r="K31" i="90"/>
  <c r="I31" i="90"/>
  <c r="I29" i="90"/>
  <c r="K29" i="90"/>
  <c r="K27" i="90"/>
  <c r="I27" i="90"/>
  <c r="L46" i="23"/>
  <c r="J46" i="23"/>
  <c r="J43" i="23"/>
  <c r="L43" i="23"/>
  <c r="L47" i="23"/>
  <c r="J47" i="23"/>
  <c r="L35" i="23"/>
  <c r="J35" i="23"/>
  <c r="J28" i="63"/>
  <c r="L28" i="63"/>
  <c r="J44" i="63"/>
  <c r="L44" i="63"/>
  <c r="J31" i="63"/>
  <c r="L31" i="63"/>
  <c r="L23" i="63"/>
  <c r="J23" i="63"/>
  <c r="K46" i="95"/>
  <c r="I46" i="95"/>
  <c r="K23" i="95"/>
  <c r="I23" i="95"/>
  <c r="I30" i="95"/>
  <c r="K30" i="95"/>
  <c r="L28" i="24"/>
  <c r="J28" i="24"/>
  <c r="J34" i="24"/>
  <c r="L34" i="24"/>
  <c r="J25" i="24"/>
  <c r="L25" i="24"/>
  <c r="J27" i="27"/>
  <c r="L27" i="27"/>
  <c r="L29" i="27"/>
  <c r="J29" i="27"/>
  <c r="J20" i="27"/>
  <c r="L20" i="27"/>
  <c r="L24" i="19"/>
  <c r="J24" i="19"/>
  <c r="L39" i="19"/>
  <c r="J39" i="19"/>
  <c r="J38" i="19"/>
  <c r="L38" i="19"/>
  <c r="J33" i="36"/>
  <c r="L33" i="36"/>
  <c r="J26" i="36"/>
  <c r="L26" i="36"/>
  <c r="L22" i="36"/>
  <c r="J22" i="36"/>
  <c r="J20" i="39"/>
  <c r="L20" i="39"/>
  <c r="J16" i="39"/>
  <c r="L16" i="39"/>
  <c r="J23" i="39"/>
  <c r="L23" i="39"/>
  <c r="L29" i="71"/>
  <c r="J29" i="71"/>
  <c r="L42" i="71"/>
  <c r="J42" i="71"/>
  <c r="L46" i="71"/>
  <c r="J46" i="71"/>
  <c r="L41" i="68"/>
  <c r="J41" i="68"/>
  <c r="L39" i="68"/>
  <c r="J39" i="68"/>
  <c r="L32" i="68"/>
  <c r="J32" i="68"/>
  <c r="J34" i="68"/>
  <c r="L34" i="68"/>
  <c r="J39" i="12"/>
  <c r="J32" i="64"/>
  <c r="L32" i="64"/>
  <c r="L35" i="64"/>
  <c r="J35" i="64"/>
  <c r="J30" i="64"/>
  <c r="L30" i="64"/>
  <c r="J43" i="66"/>
  <c r="L26" i="14"/>
  <c r="J26" i="14"/>
  <c r="J20" i="14"/>
  <c r="L20" i="14"/>
  <c r="J31" i="14"/>
  <c r="L31" i="14"/>
  <c r="J40" i="37"/>
  <c r="L40" i="37"/>
  <c r="L34" i="37"/>
  <c r="J34" i="37"/>
  <c r="L22" i="37"/>
  <c r="J22" i="37"/>
  <c r="L40" i="55"/>
  <c r="J40" i="55"/>
  <c r="J35" i="55"/>
  <c r="L35" i="55"/>
  <c r="L33" i="55"/>
  <c r="J33" i="55"/>
  <c r="L32" i="55"/>
  <c r="J32" i="55"/>
  <c r="L20" i="60"/>
  <c r="J20" i="60"/>
  <c r="J30" i="60"/>
  <c r="L30" i="60"/>
  <c r="J22" i="60"/>
  <c r="L22" i="60"/>
  <c r="J38" i="69"/>
  <c r="L38" i="69"/>
  <c r="L31" i="69"/>
  <c r="J31" i="69"/>
  <c r="L26" i="69"/>
  <c r="J26" i="69"/>
  <c r="J17" i="9"/>
  <c r="L17" i="9"/>
  <c r="J31" i="9"/>
  <c r="L31" i="9"/>
  <c r="J28" i="9"/>
  <c r="L28" i="9"/>
  <c r="L33" i="18"/>
  <c r="J33" i="18"/>
  <c r="L40" i="18"/>
  <c r="J40" i="18"/>
  <c r="L26" i="18"/>
  <c r="J26" i="18"/>
  <c r="L21" i="72"/>
  <c r="J21" i="72"/>
  <c r="L22" i="72"/>
  <c r="J22" i="72"/>
  <c r="J42" i="72"/>
  <c r="L42" i="72"/>
  <c r="J35" i="11"/>
  <c r="L35" i="11"/>
  <c r="J28" i="11"/>
  <c r="L28" i="11"/>
  <c r="L17" i="11"/>
  <c r="J17" i="11"/>
  <c r="I42" i="11"/>
  <c r="L21" i="20"/>
  <c r="J21" i="20"/>
  <c r="L29" i="20"/>
  <c r="J29" i="20"/>
  <c r="J23" i="20"/>
  <c r="L23" i="20"/>
  <c r="L29" i="42"/>
  <c r="J29" i="42"/>
  <c r="I40" i="42"/>
  <c r="L15" i="42"/>
  <c r="J15" i="42"/>
  <c r="J27" i="42"/>
  <c r="L27" i="42"/>
  <c r="J33" i="42"/>
  <c r="L33" i="42"/>
  <c r="J18" i="31"/>
  <c r="L18" i="31"/>
  <c r="J20" i="31"/>
  <c r="L20" i="31"/>
  <c r="L30" i="31"/>
  <c r="J30" i="31"/>
  <c r="J30" i="43"/>
  <c r="L30" i="43"/>
  <c r="J18" i="43"/>
  <c r="L18" i="43"/>
  <c r="L19" i="43"/>
  <c r="J19" i="43"/>
  <c r="L26" i="43"/>
  <c r="J26" i="43"/>
  <c r="J43" i="56"/>
  <c r="L43" i="56"/>
  <c r="J40" i="56"/>
  <c r="L40" i="56"/>
  <c r="J33" i="56"/>
  <c r="L33" i="56"/>
  <c r="H44" i="79"/>
  <c r="K19" i="79"/>
  <c r="I19" i="79"/>
  <c r="K41" i="79"/>
  <c r="I41" i="79"/>
  <c r="K25" i="79"/>
  <c r="I25" i="79"/>
  <c r="K29" i="96"/>
  <c r="I29" i="96"/>
  <c r="I41" i="96"/>
  <c r="K41" i="96"/>
  <c r="I34" i="96"/>
  <c r="K34" i="96"/>
  <c r="L29" i="17"/>
  <c r="J29" i="17"/>
  <c r="L26" i="17"/>
  <c r="J26" i="17"/>
  <c r="J39" i="17"/>
  <c r="L39" i="17"/>
  <c r="I31" i="93"/>
  <c r="K31" i="93"/>
  <c r="I45" i="93"/>
  <c r="K45" i="93"/>
  <c r="I43" i="93"/>
  <c r="K43" i="93"/>
  <c r="L24" i="29"/>
  <c r="J24" i="29"/>
  <c r="L35" i="29"/>
  <c r="J35" i="29"/>
  <c r="L29" i="29"/>
  <c r="J29" i="29"/>
  <c r="L27" i="53"/>
  <c r="J27" i="53"/>
  <c r="L37" i="53"/>
  <c r="J37" i="53"/>
  <c r="J19" i="53"/>
  <c r="L19" i="53"/>
  <c r="J24" i="48"/>
  <c r="L24" i="48"/>
  <c r="J36" i="48"/>
  <c r="L36" i="48"/>
  <c r="L34" i="48"/>
  <c r="J34" i="48"/>
  <c r="L29" i="50"/>
  <c r="J29" i="50"/>
  <c r="J24" i="50"/>
  <c r="L24" i="50"/>
  <c r="L21" i="50"/>
  <c r="J21" i="50"/>
  <c r="L35" i="61"/>
  <c r="J35" i="61"/>
  <c r="L24" i="61"/>
  <c r="J24" i="61"/>
  <c r="L23" i="61"/>
  <c r="J23" i="61"/>
  <c r="L29" i="75"/>
  <c r="J29" i="75"/>
  <c r="J37" i="75"/>
  <c r="L37" i="75"/>
  <c r="J22" i="75"/>
  <c r="I47" i="75"/>
  <c r="L22" i="75"/>
  <c r="K32" i="78"/>
  <c r="I32" i="78"/>
  <c r="I33" i="78"/>
  <c r="K33" i="78"/>
  <c r="I18" i="78"/>
  <c r="H43" i="78"/>
  <c r="K18" i="78"/>
  <c r="J35" i="57"/>
  <c r="L35" i="57"/>
  <c r="J20" i="57"/>
  <c r="L20" i="57"/>
  <c r="I45" i="57"/>
  <c r="L43" i="57"/>
  <c r="J43" i="57"/>
  <c r="I21" i="92"/>
  <c r="K21" i="92"/>
  <c r="K27" i="92"/>
  <c r="I27" i="92"/>
  <c r="I36" i="92"/>
  <c r="K36" i="92"/>
  <c r="L26" i="37"/>
  <c r="J26" i="37"/>
  <c r="L39" i="55"/>
  <c r="J39" i="55"/>
  <c r="J27" i="55"/>
  <c r="L27" i="55"/>
  <c r="J28" i="60"/>
  <c r="L28" i="60"/>
  <c r="L38" i="60"/>
  <c r="J38" i="60"/>
  <c r="L30" i="69"/>
  <c r="J30" i="69"/>
  <c r="L39" i="9"/>
  <c r="J39" i="9"/>
  <c r="L30" i="9"/>
  <c r="J30" i="9"/>
  <c r="J20" i="18"/>
  <c r="L20" i="18"/>
  <c r="J21" i="18"/>
  <c r="L21" i="18"/>
  <c r="J27" i="72"/>
  <c r="L27" i="72"/>
  <c r="J30" i="11"/>
  <c r="L30" i="11"/>
  <c r="L22" i="11"/>
  <c r="J22" i="11"/>
  <c r="J37" i="20"/>
  <c r="L37" i="20"/>
  <c r="J17" i="42"/>
  <c r="L17" i="42"/>
  <c r="L34" i="42"/>
  <c r="J34" i="42"/>
  <c r="L25" i="31"/>
  <c r="J25" i="31"/>
  <c r="L21" i="43"/>
  <c r="J21" i="43"/>
  <c r="L36" i="43"/>
  <c r="J36" i="43"/>
  <c r="L39" i="56"/>
  <c r="J39" i="56"/>
  <c r="L38" i="56"/>
  <c r="J38" i="56"/>
  <c r="K43" i="79"/>
  <c r="I43" i="79"/>
  <c r="I33" i="79"/>
  <c r="K33" i="79"/>
  <c r="I44" i="96"/>
  <c r="K44" i="96"/>
  <c r="J40" i="17"/>
  <c r="L40" i="17"/>
  <c r="J25" i="17"/>
  <c r="L25" i="17"/>
  <c r="K40" i="93"/>
  <c r="I40" i="93"/>
  <c r="K30" i="93"/>
  <c r="I30" i="93"/>
  <c r="J40" i="22"/>
  <c r="J15" i="29"/>
  <c r="L15" i="29"/>
  <c r="L19" i="29"/>
  <c r="J19" i="29"/>
  <c r="J33" i="53"/>
  <c r="L33" i="53"/>
  <c r="L24" i="53"/>
  <c r="J24" i="53"/>
  <c r="L22" i="53"/>
  <c r="J22" i="53"/>
  <c r="J33" i="48"/>
  <c r="L33" i="48"/>
  <c r="L35" i="48"/>
  <c r="J35" i="48"/>
  <c r="J39" i="50"/>
  <c r="L39" i="50"/>
  <c r="J37" i="50"/>
  <c r="L37" i="50"/>
  <c r="L38" i="61"/>
  <c r="J38" i="61"/>
  <c r="L27" i="61"/>
  <c r="J27" i="61"/>
  <c r="L38" i="75"/>
  <c r="J38" i="75"/>
  <c r="K26" i="78"/>
  <c r="I26" i="78"/>
  <c r="L37" i="57"/>
  <c r="J37" i="57"/>
  <c r="L22" i="57"/>
  <c r="J22" i="57"/>
  <c r="K32" i="92"/>
  <c r="I32" i="92"/>
  <c r="L37" i="10"/>
  <c r="J37" i="10"/>
  <c r="L29" i="32"/>
  <c r="J29" i="32"/>
  <c r="I35" i="94"/>
  <c r="K35" i="94"/>
  <c r="I39" i="94"/>
  <c r="K39" i="94"/>
  <c r="J44" i="34"/>
  <c r="L44" i="34"/>
  <c r="L41" i="34"/>
  <c r="J41" i="34"/>
  <c r="J35" i="34"/>
  <c r="L35" i="34"/>
  <c r="J43" i="41"/>
  <c r="L43" i="41"/>
  <c r="J27" i="41"/>
  <c r="L27" i="41"/>
  <c r="L38" i="41"/>
  <c r="J38" i="41"/>
  <c r="J25" i="30"/>
  <c r="L25" i="30"/>
  <c r="J31" i="30"/>
  <c r="L31" i="30"/>
  <c r="L18" i="52"/>
  <c r="J18" i="52"/>
  <c r="J40" i="52"/>
  <c r="L40" i="52"/>
  <c r="L23" i="52"/>
  <c r="J23" i="52"/>
  <c r="K26" i="87"/>
  <c r="I26" i="87"/>
  <c r="K21" i="87"/>
  <c r="I21" i="87"/>
  <c r="K24" i="87"/>
  <c r="I24" i="87"/>
  <c r="I35" i="89"/>
  <c r="K35" i="89"/>
  <c r="K36" i="89"/>
  <c r="I36" i="89"/>
  <c r="K25" i="89"/>
  <c r="I25" i="89"/>
  <c r="I43" i="88"/>
  <c r="K43" i="88"/>
  <c r="K33" i="88"/>
  <c r="I33" i="88"/>
  <c r="I41" i="88"/>
  <c r="K41" i="88"/>
  <c r="L20" i="28"/>
  <c r="J20" i="28"/>
  <c r="L27" i="28"/>
  <c r="J27" i="28"/>
  <c r="J29" i="28"/>
  <c r="L29" i="28"/>
  <c r="J20" i="65"/>
  <c r="L20" i="65"/>
  <c r="L43" i="65"/>
  <c r="J43" i="65"/>
  <c r="J38" i="65"/>
  <c r="L38" i="65"/>
  <c r="J37" i="15"/>
  <c r="L37" i="15"/>
  <c r="L32" i="15"/>
  <c r="J32" i="15"/>
  <c r="J26" i="15"/>
  <c r="L26" i="15"/>
  <c r="L34" i="15"/>
  <c r="J34" i="15"/>
  <c r="L37" i="35"/>
  <c r="J37" i="35"/>
  <c r="L29" i="35"/>
  <c r="J29" i="35"/>
  <c r="J31" i="35"/>
  <c r="L31" i="35"/>
  <c r="L36" i="44"/>
  <c r="J36" i="44"/>
  <c r="L42" i="44"/>
  <c r="J42" i="44"/>
  <c r="L43" i="44"/>
  <c r="J43" i="44"/>
  <c r="L22" i="70"/>
  <c r="J22" i="70"/>
  <c r="L25" i="70"/>
  <c r="J25" i="70"/>
  <c r="L37" i="70"/>
  <c r="J37" i="70"/>
  <c r="K24" i="80"/>
  <c r="I24" i="80"/>
  <c r="I42" i="80"/>
  <c r="K42" i="80"/>
  <c r="K38" i="80"/>
  <c r="I38" i="80"/>
  <c r="K34" i="91"/>
  <c r="I34" i="91"/>
  <c r="K31" i="91"/>
  <c r="I31" i="91"/>
  <c r="I37" i="91"/>
  <c r="K37" i="91"/>
  <c r="J43" i="49"/>
  <c r="L43" i="49"/>
  <c r="J41" i="49"/>
  <c r="L41" i="49"/>
  <c r="J37" i="49"/>
  <c r="L37" i="49"/>
  <c r="I44" i="90"/>
  <c r="K44" i="90"/>
  <c r="K24" i="90"/>
  <c r="I24" i="90"/>
  <c r="K35" i="90"/>
  <c r="I35" i="90"/>
  <c r="J39" i="23"/>
  <c r="L39" i="23"/>
  <c r="L33" i="23"/>
  <c r="J33" i="23"/>
  <c r="L36" i="23"/>
  <c r="J36" i="23"/>
  <c r="J30" i="63"/>
  <c r="L30" i="63"/>
  <c r="J29" i="63"/>
  <c r="L29" i="63"/>
  <c r="L35" i="63"/>
  <c r="J35" i="63"/>
  <c r="K32" i="95"/>
  <c r="I32" i="95"/>
  <c r="I28" i="95"/>
  <c r="K28" i="95"/>
  <c r="K33" i="95"/>
  <c r="I33" i="95"/>
  <c r="L17" i="24"/>
  <c r="J17" i="24"/>
  <c r="I42" i="24"/>
  <c r="J18" i="24"/>
  <c r="L18" i="24"/>
  <c r="L38" i="24"/>
  <c r="J38" i="24"/>
  <c r="L39" i="24"/>
  <c r="J39" i="24"/>
  <c r="J35" i="27"/>
  <c r="L35" i="27"/>
  <c r="J28" i="27"/>
  <c r="L28" i="27"/>
  <c r="L30" i="27"/>
  <c r="J30" i="27"/>
  <c r="J34" i="27"/>
  <c r="L34" i="27"/>
  <c r="L43" i="19"/>
  <c r="J43" i="19"/>
  <c r="I45" i="19"/>
  <c r="J20" i="19"/>
  <c r="L20" i="19"/>
  <c r="J42" i="19"/>
  <c r="L42" i="19"/>
  <c r="L34" i="36"/>
  <c r="J34" i="36"/>
  <c r="J27" i="36"/>
  <c r="L27" i="36"/>
  <c r="J24" i="36"/>
  <c r="L24" i="36"/>
  <c r="J36" i="36"/>
  <c r="L36" i="36"/>
  <c r="J35" i="39"/>
  <c r="L35" i="39"/>
  <c r="J26" i="39"/>
  <c r="L26" i="39"/>
  <c r="J18" i="39"/>
  <c r="L18" i="39"/>
  <c r="J41" i="67"/>
  <c r="J40" i="71"/>
  <c r="L40" i="71"/>
  <c r="J33" i="71"/>
  <c r="L33" i="71"/>
  <c r="L41" i="71"/>
  <c r="J41" i="71"/>
  <c r="J26" i="68"/>
  <c r="L26" i="68"/>
  <c r="L22" i="68"/>
  <c r="J22" i="68"/>
  <c r="L38" i="68"/>
  <c r="J38" i="68"/>
  <c r="J42" i="64"/>
  <c r="L42" i="64"/>
  <c r="L43" i="64"/>
  <c r="J43" i="64"/>
  <c r="L31" i="64"/>
  <c r="J31" i="64"/>
  <c r="L46" i="64"/>
  <c r="J46" i="64"/>
  <c r="J16" i="14"/>
  <c r="L16" i="14"/>
  <c r="L32" i="14"/>
  <c r="J32" i="14"/>
  <c r="L25" i="14"/>
  <c r="J25" i="14"/>
  <c r="L35" i="37"/>
  <c r="J35" i="37"/>
  <c r="L39" i="37"/>
  <c r="J39" i="37"/>
  <c r="J23" i="37"/>
  <c r="L23" i="37"/>
  <c r="L30" i="55"/>
  <c r="J30" i="55"/>
  <c r="L23" i="55"/>
  <c r="J23" i="55"/>
  <c r="J20" i="55"/>
  <c r="L20" i="55"/>
  <c r="L23" i="60"/>
  <c r="J23" i="60"/>
  <c r="J34" i="60"/>
  <c r="L34" i="60"/>
  <c r="J39" i="60"/>
  <c r="L39" i="60"/>
  <c r="J40" i="69"/>
  <c r="L40" i="69"/>
  <c r="L25" i="69"/>
  <c r="J25" i="69"/>
  <c r="L36" i="69"/>
  <c r="J36" i="69"/>
  <c r="L32" i="9"/>
  <c r="J32" i="9"/>
  <c r="L40" i="9"/>
  <c r="J40" i="9"/>
  <c r="I41" i="9"/>
  <c r="J16" i="9"/>
  <c r="L16" i="9"/>
  <c r="J19" i="18"/>
  <c r="L19" i="18"/>
  <c r="L24" i="18"/>
  <c r="J24" i="18"/>
  <c r="L38" i="18"/>
  <c r="J38" i="18"/>
  <c r="L43" i="72"/>
  <c r="J43" i="72"/>
  <c r="L39" i="72"/>
  <c r="J39" i="72"/>
  <c r="L26" i="72"/>
  <c r="J26" i="72"/>
  <c r="L37" i="11"/>
  <c r="J37" i="11"/>
  <c r="L29" i="11"/>
  <c r="J29" i="11"/>
  <c r="L23" i="11"/>
  <c r="J23" i="11"/>
  <c r="J41" i="45"/>
  <c r="J17" i="20"/>
  <c r="I42" i="20"/>
  <c r="L17" i="20"/>
  <c r="L18" i="20"/>
  <c r="J18" i="20"/>
  <c r="J39" i="20"/>
  <c r="L39" i="20"/>
  <c r="J23" i="42"/>
  <c r="L23" i="42"/>
  <c r="J31" i="42"/>
  <c r="L31" i="42"/>
  <c r="L37" i="42"/>
  <c r="J37" i="42"/>
  <c r="I42" i="31"/>
  <c r="L17" i="31"/>
  <c r="J17" i="31"/>
  <c r="L21" i="31"/>
  <c r="J21" i="31"/>
  <c r="L36" i="31"/>
  <c r="J36" i="31"/>
  <c r="J20" i="43"/>
  <c r="L20" i="43"/>
  <c r="L15" i="43"/>
  <c r="I40" i="43"/>
  <c r="J15" i="43"/>
  <c r="J34" i="43"/>
  <c r="L34" i="43"/>
  <c r="J29" i="56"/>
  <c r="L29" i="56"/>
  <c r="J36" i="56"/>
  <c r="L36" i="56"/>
  <c r="L30" i="56"/>
  <c r="J30" i="56"/>
  <c r="K26" i="79"/>
  <c r="I26" i="79"/>
  <c r="I38" i="79"/>
  <c r="K38" i="79"/>
  <c r="I23" i="79"/>
  <c r="K23" i="79"/>
  <c r="K27" i="96"/>
  <c r="I27" i="96"/>
  <c r="K37" i="96"/>
  <c r="I37" i="96"/>
  <c r="K33" i="96"/>
  <c r="I33" i="96"/>
  <c r="J28" i="17"/>
  <c r="L28" i="17"/>
  <c r="J21" i="17"/>
  <c r="L21" i="17"/>
  <c r="L43" i="17"/>
  <c r="J43" i="17"/>
  <c r="K35" i="93"/>
  <c r="I35" i="93"/>
  <c r="I21" i="93"/>
  <c r="H46" i="93"/>
  <c r="K21" i="93"/>
  <c r="I36" i="93"/>
  <c r="K36" i="93"/>
  <c r="J36" i="29"/>
  <c r="L36" i="29"/>
  <c r="L34" i="29"/>
  <c r="J34" i="29"/>
  <c r="J31" i="29"/>
  <c r="L31" i="29"/>
  <c r="L21" i="53"/>
  <c r="J21" i="53"/>
  <c r="J38" i="53"/>
  <c r="L38" i="53"/>
  <c r="L23" i="53"/>
  <c r="J23" i="53"/>
  <c r="J26" i="48"/>
  <c r="L26" i="48"/>
  <c r="L42" i="48"/>
  <c r="J42" i="48"/>
  <c r="J22" i="48"/>
  <c r="L22" i="48"/>
  <c r="J36" i="50"/>
  <c r="L36" i="50"/>
  <c r="J40" i="50"/>
  <c r="L40" i="50"/>
  <c r="L33" i="50"/>
  <c r="J33" i="50"/>
  <c r="J25" i="61"/>
  <c r="L25" i="61"/>
  <c r="J32" i="61"/>
  <c r="L32" i="61"/>
  <c r="L26" i="61"/>
  <c r="J26" i="61"/>
  <c r="J34" i="61"/>
  <c r="L34" i="61"/>
  <c r="J36" i="75"/>
  <c r="L36" i="75"/>
  <c r="L42" i="75"/>
  <c r="J42" i="75"/>
  <c r="L28" i="75"/>
  <c r="J28" i="75"/>
  <c r="I23" i="78"/>
  <c r="K23" i="78"/>
  <c r="K21" i="78"/>
  <c r="I21" i="78"/>
  <c r="K24" i="78"/>
  <c r="I24" i="78"/>
  <c r="L34" i="57"/>
  <c r="J34" i="57"/>
  <c r="J32" i="57"/>
  <c r="L32" i="57"/>
  <c r="J36" i="57"/>
  <c r="L36" i="57"/>
  <c r="K29" i="92"/>
  <c r="I29" i="92"/>
  <c r="I26" i="92"/>
  <c r="K26" i="92"/>
  <c r="K37" i="92"/>
  <c r="I37" i="92"/>
  <c r="J19" i="37"/>
  <c r="L19" i="37"/>
  <c r="L37" i="55"/>
  <c r="J37" i="55"/>
  <c r="L40" i="60"/>
  <c r="J40" i="60"/>
  <c r="L37" i="69"/>
  <c r="J37" i="69"/>
  <c r="J19" i="69"/>
  <c r="L19" i="69"/>
  <c r="L27" i="9"/>
  <c r="J27" i="9"/>
  <c r="J39" i="18"/>
  <c r="L39" i="18"/>
  <c r="L32" i="72"/>
  <c r="J32" i="72"/>
  <c r="L35" i="72"/>
  <c r="J35" i="72"/>
  <c r="J31" i="11"/>
  <c r="L31" i="11"/>
  <c r="L35" i="20"/>
  <c r="J35" i="20"/>
  <c r="L26" i="20"/>
  <c r="J26" i="20"/>
  <c r="L35" i="42"/>
  <c r="J35" i="42"/>
  <c r="J32" i="31"/>
  <c r="L32" i="31"/>
  <c r="L37" i="31"/>
  <c r="J37" i="31"/>
  <c r="L33" i="43"/>
  <c r="J33" i="43"/>
  <c r="J23" i="56"/>
  <c r="L23" i="56"/>
  <c r="I36" i="79"/>
  <c r="K36" i="79"/>
  <c r="K22" i="96"/>
  <c r="I22" i="96"/>
  <c r="K32" i="96"/>
  <c r="I32" i="96"/>
  <c r="J23" i="17"/>
  <c r="L23" i="17"/>
  <c r="I24" i="93"/>
  <c r="K24" i="93"/>
  <c r="J32" i="29"/>
  <c r="L32" i="29"/>
  <c r="J23" i="48"/>
  <c r="L23" i="48"/>
  <c r="J28" i="50"/>
  <c r="L28" i="50"/>
  <c r="J49" i="74"/>
  <c r="J43" i="61"/>
  <c r="L43" i="61"/>
  <c r="L41" i="75"/>
  <c r="J41" i="75"/>
  <c r="J35" i="75"/>
  <c r="L35" i="75"/>
  <c r="I19" i="78"/>
  <c r="K19" i="78"/>
  <c r="I38" i="78"/>
  <c r="K38" i="78"/>
  <c r="J33" i="57"/>
  <c r="L33" i="57"/>
  <c r="I20" i="92"/>
  <c r="H45" i="92"/>
  <c r="K20" i="92"/>
  <c r="L32" i="10"/>
  <c r="J32" i="10"/>
  <c r="J36" i="10"/>
  <c r="L36" i="10"/>
  <c r="L38" i="10"/>
  <c r="J38" i="10"/>
  <c r="L20" i="13"/>
  <c r="J20" i="13"/>
  <c r="L18" i="13"/>
  <c r="J18" i="13"/>
  <c r="J27" i="13"/>
  <c r="L27" i="13"/>
  <c r="J25" i="32"/>
  <c r="L25" i="32"/>
  <c r="J20" i="32"/>
  <c r="L20" i="32"/>
  <c r="I25" i="94"/>
  <c r="K25" i="94"/>
  <c r="J32" i="34"/>
  <c r="L32" i="34"/>
  <c r="L27" i="30"/>
  <c r="J27" i="30"/>
  <c r="L33" i="10"/>
  <c r="J33" i="10"/>
  <c r="L17" i="10"/>
  <c r="J17" i="10"/>
  <c r="J22" i="10"/>
  <c r="L22" i="10"/>
  <c r="L33" i="13"/>
  <c r="J33" i="13"/>
  <c r="I35" i="13"/>
  <c r="L10" i="13"/>
  <c r="J10" i="13"/>
  <c r="J19" i="13"/>
  <c r="L19" i="13"/>
  <c r="L34" i="32"/>
  <c r="J34" i="32"/>
  <c r="L19" i="32"/>
  <c r="J19" i="32"/>
  <c r="J30" i="32"/>
  <c r="L30" i="32"/>
  <c r="I23" i="94"/>
  <c r="K23" i="94"/>
  <c r="K41" i="94"/>
  <c r="I41" i="94"/>
  <c r="I20" i="94"/>
  <c r="K20" i="94"/>
  <c r="L48" i="34"/>
  <c r="J48" i="34"/>
  <c r="L40" i="34"/>
  <c r="J40" i="34"/>
  <c r="L47" i="34"/>
  <c r="J47" i="34"/>
  <c r="J44" i="41"/>
  <c r="L44" i="41"/>
  <c r="L31" i="41"/>
  <c r="J31" i="41"/>
  <c r="L32" i="41"/>
  <c r="J32" i="41"/>
  <c r="L26" i="30"/>
  <c r="J26" i="30"/>
  <c r="L36" i="30"/>
  <c r="J36" i="30"/>
  <c r="L23" i="30"/>
  <c r="J23" i="30"/>
  <c r="L20" i="52"/>
  <c r="J20" i="52"/>
  <c r="L16" i="52"/>
  <c r="J16" i="52"/>
  <c r="I41" i="52"/>
  <c r="L29" i="52"/>
  <c r="J29" i="52"/>
  <c r="I18" i="87"/>
  <c r="H43" i="87"/>
  <c r="K18" i="87"/>
  <c r="K19" i="87"/>
  <c r="I19" i="87"/>
  <c r="I34" i="87"/>
  <c r="K34" i="87"/>
  <c r="K23" i="89"/>
  <c r="I23" i="89"/>
  <c r="I27" i="89"/>
  <c r="K27" i="89"/>
  <c r="K29" i="89"/>
  <c r="I29" i="89"/>
  <c r="K38" i="88"/>
  <c r="I38" i="88"/>
  <c r="I27" i="88"/>
  <c r="K27" i="88"/>
  <c r="K28" i="88"/>
  <c r="I28" i="88"/>
  <c r="J47" i="25"/>
  <c r="L42" i="28"/>
  <c r="J42" i="28"/>
  <c r="L22" i="28"/>
  <c r="J22" i="28"/>
  <c r="L28" i="28"/>
  <c r="J28" i="28"/>
  <c r="L29" i="65"/>
  <c r="J29" i="65"/>
  <c r="L26" i="65"/>
  <c r="J26" i="65"/>
  <c r="J23" i="65"/>
  <c r="L23" i="65"/>
  <c r="L21" i="15"/>
  <c r="J21" i="15"/>
  <c r="J27" i="15"/>
  <c r="L27" i="15"/>
  <c r="L41" i="15"/>
  <c r="J41" i="15"/>
  <c r="J28" i="35"/>
  <c r="L28" i="35"/>
  <c r="L36" i="35"/>
  <c r="J36" i="35"/>
  <c r="J34" i="35"/>
  <c r="L34" i="35"/>
  <c r="J26" i="44"/>
  <c r="L26" i="44"/>
  <c r="J24" i="44"/>
  <c r="L24" i="44"/>
  <c r="J28" i="44"/>
  <c r="L28" i="44"/>
  <c r="J41" i="44"/>
  <c r="L41" i="44"/>
  <c r="J39" i="70"/>
  <c r="L39" i="70"/>
  <c r="L42" i="70"/>
  <c r="J42" i="70"/>
  <c r="J27" i="70"/>
  <c r="L27" i="70"/>
  <c r="K43" i="80"/>
  <c r="I43" i="80"/>
  <c r="K35" i="80"/>
  <c r="I35" i="80"/>
  <c r="I25" i="80"/>
  <c r="K25" i="80"/>
  <c r="I21" i="91"/>
  <c r="K21" i="91"/>
  <c r="I19" i="91"/>
  <c r="K19" i="91"/>
  <c r="I36" i="91"/>
  <c r="K36" i="91"/>
  <c r="L30" i="49"/>
  <c r="J30" i="49"/>
  <c r="J36" i="49"/>
  <c r="L36" i="49"/>
  <c r="L42" i="49"/>
  <c r="J42" i="49"/>
  <c r="I23" i="90"/>
  <c r="K23" i="90"/>
  <c r="K25" i="90"/>
  <c r="I25" i="90"/>
  <c r="K41" i="90"/>
  <c r="I41" i="90"/>
  <c r="J45" i="23"/>
  <c r="L45" i="23"/>
  <c r="L38" i="23"/>
  <c r="J38" i="23"/>
  <c r="J41" i="23"/>
  <c r="L41" i="23"/>
  <c r="J26" i="63"/>
  <c r="L26" i="63"/>
  <c r="L22" i="63"/>
  <c r="J22" i="63"/>
  <c r="J36" i="63"/>
  <c r="L36" i="63"/>
  <c r="K44" i="95"/>
  <c r="I44" i="95"/>
  <c r="I39" i="95"/>
  <c r="K39" i="95"/>
  <c r="K43" i="95"/>
  <c r="I43" i="95"/>
  <c r="I34" i="95"/>
  <c r="K34" i="95"/>
  <c r="L27" i="24"/>
  <c r="J27" i="24"/>
  <c r="L22" i="24"/>
  <c r="J22" i="24"/>
  <c r="L23" i="24"/>
  <c r="J23" i="24"/>
  <c r="J46" i="51"/>
  <c r="L37" i="27"/>
  <c r="J37" i="27"/>
  <c r="J26" i="27"/>
  <c r="L26" i="27"/>
  <c r="J22" i="27"/>
  <c r="L22" i="27"/>
  <c r="L21" i="19"/>
  <c r="J21" i="19"/>
  <c r="J31" i="19"/>
  <c r="L31" i="19"/>
  <c r="J23" i="19"/>
  <c r="L23" i="19"/>
  <c r="J40" i="19"/>
  <c r="L40" i="19"/>
  <c r="L43" i="36"/>
  <c r="J43" i="36"/>
  <c r="J31" i="36"/>
  <c r="L31" i="36"/>
  <c r="L37" i="36"/>
  <c r="J37" i="36"/>
  <c r="J33" i="39"/>
  <c r="L33" i="39"/>
  <c r="L28" i="39"/>
  <c r="J28" i="39"/>
  <c r="L19" i="39"/>
  <c r="J19" i="39"/>
  <c r="J31" i="71"/>
  <c r="L31" i="71"/>
  <c r="L34" i="71"/>
  <c r="J34" i="71"/>
  <c r="J47" i="71"/>
  <c r="L47" i="71"/>
  <c r="J24" i="68"/>
  <c r="L24" i="68"/>
  <c r="L31" i="68"/>
  <c r="J31" i="68"/>
  <c r="J28" i="68"/>
  <c r="L28" i="68"/>
  <c r="J41" i="8"/>
  <c r="L24" i="64"/>
  <c r="J24" i="64"/>
  <c r="I49" i="64"/>
  <c r="L25" i="64"/>
  <c r="J25" i="64"/>
  <c r="L36" i="64"/>
  <c r="J36" i="64"/>
  <c r="J35" i="14"/>
  <c r="L35" i="14"/>
  <c r="J15" i="14"/>
  <c r="L15" i="14"/>
  <c r="J18" i="14"/>
  <c r="L18" i="14"/>
  <c r="L28" i="37"/>
  <c r="J28" i="37"/>
  <c r="L27" i="37"/>
  <c r="J27" i="37"/>
  <c r="L24" i="37"/>
  <c r="J24" i="37"/>
  <c r="J18" i="55"/>
  <c r="L18" i="55"/>
  <c r="I43" i="55"/>
  <c r="L34" i="55"/>
  <c r="J34" i="55"/>
  <c r="J22" i="55"/>
  <c r="L22" i="55"/>
  <c r="L27" i="60"/>
  <c r="J27" i="60"/>
  <c r="J19" i="60"/>
  <c r="I44" i="60"/>
  <c r="L19" i="60"/>
  <c r="L43" i="60"/>
  <c r="J43" i="60"/>
  <c r="J42" i="60"/>
  <c r="L42" i="60"/>
  <c r="J27" i="69"/>
  <c r="L27" i="69"/>
  <c r="L24" i="69"/>
  <c r="J24" i="69"/>
  <c r="J29" i="69"/>
  <c r="L29" i="69"/>
  <c r="L25" i="9"/>
  <c r="J25" i="9"/>
  <c r="L36" i="9"/>
  <c r="J36" i="9"/>
  <c r="L18" i="9"/>
  <c r="J18" i="9"/>
  <c r="J30" i="18"/>
  <c r="L30" i="18"/>
  <c r="L34" i="18"/>
  <c r="J34" i="18"/>
  <c r="L35" i="18"/>
  <c r="J35" i="18"/>
  <c r="J29" i="72"/>
  <c r="L29" i="72"/>
  <c r="J37" i="72"/>
  <c r="L37" i="72"/>
  <c r="L28" i="72"/>
  <c r="J28" i="72"/>
  <c r="J19" i="11"/>
  <c r="L19" i="11"/>
  <c r="L38" i="11"/>
  <c r="J38" i="11"/>
  <c r="L27" i="11"/>
  <c r="J27" i="11"/>
  <c r="L33" i="11"/>
  <c r="J33" i="11"/>
  <c r="J31" i="20"/>
  <c r="L31" i="20"/>
  <c r="L22" i="20"/>
  <c r="J22" i="20"/>
  <c r="L25" i="20"/>
  <c r="J25" i="20"/>
  <c r="J40" i="40"/>
  <c r="L22" i="42"/>
  <c r="J22" i="42"/>
  <c r="J26" i="42"/>
  <c r="L26" i="42"/>
  <c r="L38" i="42"/>
  <c r="J38" i="42"/>
  <c r="J34" i="31"/>
  <c r="L34" i="31"/>
  <c r="J33" i="31"/>
  <c r="L33" i="31"/>
  <c r="L35" i="31"/>
  <c r="J35" i="31"/>
  <c r="J37" i="43"/>
  <c r="L37" i="43"/>
  <c r="L27" i="43"/>
  <c r="J27" i="43"/>
  <c r="J17" i="43"/>
  <c r="L17" i="43"/>
  <c r="J41" i="56"/>
  <c r="L41" i="56"/>
  <c r="J32" i="56"/>
  <c r="L32" i="56"/>
  <c r="J42" i="56"/>
  <c r="L42" i="56"/>
  <c r="K30" i="79"/>
  <c r="I30" i="79"/>
  <c r="K27" i="79"/>
  <c r="I27" i="79"/>
  <c r="I21" i="79"/>
  <c r="K21" i="79"/>
  <c r="H45" i="96"/>
  <c r="I20" i="96"/>
  <c r="K20" i="96"/>
  <c r="I31" i="96"/>
  <c r="K31" i="96"/>
  <c r="K35" i="96"/>
  <c r="I35" i="96"/>
  <c r="L22" i="17"/>
  <c r="J22" i="17"/>
  <c r="L36" i="17"/>
  <c r="J36" i="17"/>
  <c r="J31" i="17"/>
  <c r="L31" i="17"/>
  <c r="J32" i="17"/>
  <c r="L32" i="17"/>
  <c r="I38" i="93"/>
  <c r="K38" i="93"/>
  <c r="K25" i="93"/>
  <c r="I25" i="93"/>
  <c r="I27" i="93"/>
  <c r="K27" i="93"/>
  <c r="I37" i="93"/>
  <c r="K37" i="93"/>
  <c r="L18" i="29"/>
  <c r="J18" i="29"/>
  <c r="L37" i="29"/>
  <c r="J37" i="29"/>
  <c r="L38" i="29"/>
  <c r="J38" i="29"/>
  <c r="J28" i="53"/>
  <c r="L28" i="53"/>
  <c r="L20" i="53"/>
  <c r="J20" i="53"/>
  <c r="J26" i="53"/>
  <c r="L26" i="53"/>
  <c r="J30" i="48"/>
  <c r="L30" i="48"/>
  <c r="J38" i="48"/>
  <c r="L38" i="48"/>
  <c r="J43" i="48"/>
  <c r="L43" i="48"/>
  <c r="J20" i="50"/>
  <c r="L20" i="50"/>
  <c r="L42" i="50"/>
  <c r="J42" i="50"/>
  <c r="L31" i="50"/>
  <c r="J31" i="50"/>
  <c r="L40" i="61"/>
  <c r="J40" i="61"/>
  <c r="J29" i="61"/>
  <c r="L29" i="61"/>
  <c r="L36" i="61"/>
  <c r="J36" i="61"/>
  <c r="L44" i="75"/>
  <c r="J44" i="75"/>
  <c r="L32" i="75"/>
  <c r="J32" i="75"/>
  <c r="L45" i="75"/>
  <c r="J45" i="75"/>
  <c r="J34" i="75"/>
  <c r="L34" i="75"/>
  <c r="K20" i="78"/>
  <c r="I20" i="78"/>
  <c r="I40" i="78"/>
  <c r="K40" i="78"/>
  <c r="K31" i="78"/>
  <c r="I31" i="78"/>
  <c r="L31" i="57"/>
  <c r="J31" i="57"/>
  <c r="L24" i="57"/>
  <c r="J24" i="57"/>
  <c r="L41" i="57"/>
  <c r="J41" i="57"/>
  <c r="L29" i="57"/>
  <c r="J29" i="57"/>
  <c r="I23" i="92"/>
  <c r="K23" i="92"/>
  <c r="I38" i="92"/>
  <c r="K38" i="92"/>
  <c r="I35" i="92"/>
  <c r="K35" i="92"/>
  <c r="K41" i="92"/>
  <c r="I41" i="92"/>
  <c r="J31" i="10"/>
  <c r="L31" i="10"/>
  <c r="L14" i="10"/>
  <c r="J14" i="10"/>
  <c r="I39" i="10"/>
  <c r="L23" i="10"/>
  <c r="J23" i="10"/>
  <c r="J11" i="13"/>
  <c r="L11" i="13"/>
  <c r="J31" i="13"/>
  <c r="L31" i="13"/>
  <c r="L17" i="13"/>
  <c r="J17" i="13"/>
  <c r="L24" i="32"/>
  <c r="J24" i="32"/>
  <c r="J33" i="32"/>
  <c r="L33" i="32"/>
  <c r="L31" i="32"/>
  <c r="J31" i="32"/>
  <c r="I33" i="94"/>
  <c r="K33" i="94"/>
  <c r="I38" i="94"/>
  <c r="K38" i="94"/>
  <c r="I43" i="94"/>
  <c r="K43" i="94"/>
  <c r="L34" i="34"/>
  <c r="J34" i="34"/>
  <c r="I51" i="34"/>
  <c r="J26" i="34"/>
  <c r="L26" i="34"/>
  <c r="J50" i="34"/>
  <c r="L50" i="34"/>
  <c r="L25" i="41"/>
  <c r="J25" i="41"/>
  <c r="J35" i="41"/>
  <c r="L35" i="41"/>
  <c r="L41" i="41"/>
  <c r="J41" i="41"/>
  <c r="J24" i="30"/>
  <c r="L24" i="30"/>
  <c r="L39" i="30"/>
  <c r="J39" i="30"/>
  <c r="L37" i="30"/>
  <c r="J37" i="30"/>
  <c r="L26" i="52"/>
  <c r="J26" i="52"/>
  <c r="L19" i="52"/>
  <c r="J19" i="52"/>
  <c r="J32" i="52"/>
  <c r="L32" i="52"/>
  <c r="I28" i="87"/>
  <c r="K28" i="87"/>
  <c r="I23" i="87"/>
  <c r="K23" i="87"/>
  <c r="I20" i="87"/>
  <c r="K20" i="87"/>
  <c r="K27" i="87"/>
  <c r="I27" i="87"/>
  <c r="I31" i="89"/>
  <c r="K31" i="89"/>
  <c r="I30" i="89"/>
  <c r="K30" i="89"/>
  <c r="K34" i="89"/>
  <c r="I34" i="89"/>
  <c r="I21" i="88"/>
  <c r="K21" i="88"/>
  <c r="H46" i="88"/>
  <c r="K31" i="88"/>
  <c r="I31" i="88"/>
  <c r="K25" i="88"/>
  <c r="I25" i="88"/>
  <c r="L38" i="28"/>
  <c r="J38" i="28"/>
  <c r="J37" i="28"/>
  <c r="L37" i="28"/>
  <c r="L32" i="28"/>
  <c r="J32" i="28"/>
  <c r="L40" i="28"/>
  <c r="J40" i="28"/>
  <c r="J19" i="65"/>
  <c r="I44" i="65"/>
  <c r="L19" i="65"/>
  <c r="L22" i="65"/>
  <c r="J22" i="65"/>
  <c r="L32" i="65"/>
  <c r="J32" i="65"/>
  <c r="J24" i="15"/>
  <c r="L24" i="15"/>
  <c r="J30" i="15"/>
  <c r="L30" i="15"/>
  <c r="J19" i="15"/>
  <c r="L19" i="15"/>
  <c r="J23" i="35"/>
  <c r="L23" i="35"/>
  <c r="L21" i="35"/>
  <c r="J21" i="35"/>
  <c r="L22" i="35"/>
  <c r="J22" i="35"/>
  <c r="J37" i="44"/>
  <c r="L37" i="44"/>
  <c r="J44" i="44"/>
  <c r="L44" i="44"/>
  <c r="J45" i="44"/>
  <c r="L45" i="44"/>
  <c r="L29" i="70"/>
  <c r="J29" i="70"/>
  <c r="L32" i="70"/>
  <c r="J32" i="70"/>
  <c r="L26" i="70"/>
  <c r="J26" i="70"/>
  <c r="K41" i="80"/>
  <c r="I41" i="80"/>
  <c r="K28" i="80"/>
  <c r="I28" i="80"/>
  <c r="I20" i="80"/>
  <c r="K20" i="80"/>
  <c r="I26" i="91"/>
  <c r="K26" i="91"/>
  <c r="I18" i="91"/>
  <c r="H43" i="91"/>
  <c r="K18" i="91"/>
  <c r="I39" i="91"/>
  <c r="K39" i="91"/>
  <c r="L25" i="49"/>
  <c r="J25" i="49"/>
  <c r="J35" i="49"/>
  <c r="L35" i="49"/>
  <c r="J39" i="49"/>
  <c r="L39" i="49"/>
  <c r="K21" i="90"/>
  <c r="I21" i="90"/>
  <c r="K42" i="90"/>
  <c r="I42" i="90"/>
  <c r="K39" i="90"/>
  <c r="I39" i="90"/>
  <c r="I34" i="90"/>
  <c r="K34" i="90"/>
  <c r="J48" i="23"/>
  <c r="L48" i="23"/>
  <c r="J34" i="23"/>
  <c r="L34" i="23"/>
  <c r="J37" i="23"/>
  <c r="L37" i="23"/>
  <c r="L21" i="63"/>
  <c r="J21" i="63"/>
  <c r="J38" i="63"/>
  <c r="L38" i="63"/>
  <c r="J32" i="63"/>
  <c r="L32" i="63"/>
  <c r="I31" i="95"/>
  <c r="K31" i="95"/>
  <c r="K27" i="95"/>
  <c r="I27" i="95"/>
  <c r="I37" i="95"/>
  <c r="K37" i="95"/>
  <c r="J35" i="24"/>
  <c r="L35" i="24"/>
  <c r="J26" i="24"/>
  <c r="L26" i="24"/>
  <c r="L37" i="24"/>
  <c r="J37" i="24"/>
  <c r="L25" i="27"/>
  <c r="J25" i="27"/>
  <c r="L33" i="27"/>
  <c r="J33" i="27"/>
  <c r="J39" i="27"/>
  <c r="L39" i="27"/>
  <c r="J25" i="19"/>
  <c r="L25" i="19"/>
  <c r="J27" i="19"/>
  <c r="L27" i="19"/>
  <c r="J34" i="19"/>
  <c r="L34" i="19"/>
  <c r="L42" i="36"/>
  <c r="J42" i="36"/>
  <c r="L21" i="36"/>
  <c r="J21" i="36"/>
  <c r="L20" i="36"/>
  <c r="J20" i="36"/>
  <c r="J22" i="39"/>
  <c r="L22" i="39"/>
  <c r="L34" i="39"/>
  <c r="J34" i="39"/>
  <c r="J30" i="39"/>
  <c r="L30" i="39"/>
  <c r="L39" i="71"/>
  <c r="J39" i="71"/>
  <c r="L35" i="71"/>
  <c r="J35" i="71"/>
  <c r="L24" i="71"/>
  <c r="J24" i="71"/>
  <c r="L36" i="68"/>
  <c r="J36" i="68"/>
  <c r="I44" i="68"/>
  <c r="J19" i="68"/>
  <c r="L19" i="68"/>
  <c r="L35" i="68"/>
  <c r="J35" i="68"/>
  <c r="L29" i="64"/>
  <c r="J29" i="64"/>
  <c r="L27" i="64"/>
  <c r="J27" i="64"/>
  <c r="L39" i="64"/>
  <c r="J39" i="64"/>
  <c r="J19" i="14"/>
  <c r="L19" i="14"/>
  <c r="L27" i="14"/>
  <c r="J27" i="14"/>
  <c r="J37" i="14"/>
  <c r="L37" i="14"/>
  <c r="L29" i="14"/>
  <c r="J29" i="14"/>
  <c r="L20" i="37"/>
  <c r="J20" i="37"/>
  <c r="J33" i="37"/>
  <c r="L33" i="37"/>
  <c r="L21" i="37"/>
  <c r="J21" i="37"/>
  <c r="J29" i="55"/>
  <c r="L29" i="55"/>
  <c r="J41" i="55"/>
  <c r="L41" i="55"/>
  <c r="J42" i="55"/>
  <c r="L42" i="55"/>
  <c r="J37" i="60"/>
  <c r="L37" i="60"/>
  <c r="J32" i="60"/>
  <c r="L32" i="60"/>
  <c r="L33" i="60"/>
  <c r="J33" i="60"/>
  <c r="J23" i="69"/>
  <c r="L23" i="69"/>
  <c r="J28" i="69"/>
  <c r="L28" i="69"/>
  <c r="J41" i="69"/>
  <c r="L41" i="69"/>
  <c r="L35" i="69"/>
  <c r="J35" i="69"/>
  <c r="J19" i="9"/>
  <c r="L19" i="9"/>
  <c r="L35" i="9"/>
  <c r="J35" i="9"/>
  <c r="L38" i="9"/>
  <c r="J38" i="9"/>
  <c r="J46" i="26"/>
  <c r="L31" i="18"/>
  <c r="J31" i="18"/>
  <c r="L36" i="18"/>
  <c r="J36" i="18"/>
  <c r="J27" i="18"/>
  <c r="L27" i="18"/>
  <c r="I45" i="72"/>
  <c r="L20" i="72"/>
  <c r="J20" i="72"/>
  <c r="J34" i="72"/>
  <c r="L34" i="72"/>
  <c r="L38" i="72"/>
  <c r="J38" i="72"/>
  <c r="L40" i="72"/>
  <c r="J40" i="72"/>
  <c r="L39" i="11"/>
  <c r="J39" i="11"/>
  <c r="J32" i="11"/>
  <c r="L32" i="11"/>
  <c r="J41" i="11"/>
  <c r="L41" i="11"/>
  <c r="J27" i="20"/>
  <c r="L27" i="20"/>
  <c r="J34" i="20"/>
  <c r="L34" i="20"/>
  <c r="J19" i="20"/>
  <c r="L19" i="20"/>
  <c r="L36" i="42"/>
  <c r="J36" i="42"/>
  <c r="L20" i="42"/>
  <c r="J20" i="42"/>
  <c r="J19" i="42"/>
  <c r="L19" i="42"/>
  <c r="L28" i="31"/>
  <c r="J28" i="31"/>
  <c r="L29" i="31"/>
  <c r="J29" i="31"/>
  <c r="L39" i="31"/>
  <c r="J39" i="31"/>
  <c r="J39" i="43"/>
  <c r="L39" i="43"/>
  <c r="L25" i="43"/>
  <c r="J25" i="43"/>
  <c r="L22" i="43"/>
  <c r="J22" i="43"/>
  <c r="L21" i="56"/>
  <c r="J21" i="56"/>
  <c r="J22" i="56"/>
  <c r="L22" i="56"/>
  <c r="J31" i="56"/>
  <c r="L31" i="56"/>
  <c r="I34" i="79"/>
  <c r="K34" i="79"/>
  <c r="K42" i="79"/>
  <c r="I42" i="79"/>
  <c r="K24" i="79"/>
  <c r="I24" i="79"/>
  <c r="I25" i="96"/>
  <c r="K25" i="96"/>
  <c r="I26" i="96"/>
  <c r="K26" i="96"/>
  <c r="I24" i="96"/>
  <c r="K24" i="96"/>
  <c r="K21" i="96"/>
  <c r="I21" i="96"/>
  <c r="J37" i="17"/>
  <c r="L37" i="17"/>
  <c r="L44" i="17"/>
  <c r="J44" i="17"/>
  <c r="L34" i="17"/>
  <c r="J34" i="17"/>
  <c r="K39" i="93"/>
  <c r="I39" i="93"/>
  <c r="K34" i="93"/>
  <c r="I34" i="93"/>
  <c r="K41" i="93"/>
  <c r="I41" i="93"/>
  <c r="L25" i="29"/>
  <c r="J25" i="29"/>
  <c r="J27" i="29"/>
  <c r="L27" i="29"/>
  <c r="I39" i="29"/>
  <c r="J14" i="29"/>
  <c r="J39" i="29" s="1"/>
  <c r="L14" i="29"/>
  <c r="J29" i="53"/>
  <c r="L29" i="53"/>
  <c r="L42" i="53"/>
  <c r="J42" i="53"/>
  <c r="J32" i="53"/>
  <c r="L32" i="53"/>
  <c r="J30" i="53"/>
  <c r="L30" i="53"/>
  <c r="J40" i="48"/>
  <c r="L40" i="48"/>
  <c r="J32" i="48"/>
  <c r="L32" i="48"/>
  <c r="J44" i="48"/>
  <c r="L44" i="48"/>
  <c r="J27" i="48"/>
  <c r="L27" i="48"/>
  <c r="J26" i="50"/>
  <c r="L26" i="50"/>
  <c r="L27" i="50"/>
  <c r="J27" i="50"/>
  <c r="J22" i="50"/>
  <c r="L22" i="50"/>
  <c r="J44" i="61"/>
  <c r="L44" i="61"/>
  <c r="L45" i="61"/>
  <c r="J45" i="61"/>
  <c r="J42" i="61"/>
  <c r="L42" i="61"/>
  <c r="L40" i="75"/>
  <c r="J40" i="75"/>
  <c r="L26" i="75"/>
  <c r="J26" i="75"/>
  <c r="L25" i="75"/>
  <c r="J25" i="75"/>
  <c r="K36" i="78"/>
  <c r="I36" i="78"/>
  <c r="K29" i="78"/>
  <c r="I29" i="78"/>
  <c r="I30" i="78"/>
  <c r="K30" i="78"/>
  <c r="I42" i="78"/>
  <c r="K42" i="78"/>
  <c r="L30" i="57"/>
  <c r="J30" i="57"/>
  <c r="L38" i="57"/>
  <c r="J38" i="57"/>
  <c r="L27" i="57"/>
  <c r="J27" i="57"/>
  <c r="I22" i="92"/>
  <c r="K22" i="92"/>
  <c r="K39" i="92"/>
  <c r="I39" i="92"/>
  <c r="K31" i="92"/>
  <c r="I31" i="92"/>
  <c r="I33" i="92"/>
  <c r="K33" i="92"/>
  <c r="I43" i="81"/>
  <c r="I46" i="82"/>
  <c r="I43" i="83"/>
  <c r="I41" i="84"/>
  <c r="I46" i="85"/>
  <c r="I48" i="86"/>
  <c r="I54" i="97"/>
  <c r="I52" i="98"/>
  <c r="I46" i="99"/>
  <c r="I46" i="88" l="1"/>
  <c r="J43" i="55"/>
  <c r="J41" i="9"/>
  <c r="J46" i="44"/>
  <c r="J40" i="39"/>
  <c r="J45" i="19"/>
  <c r="J45" i="57"/>
  <c r="J40" i="42"/>
  <c r="I47" i="95"/>
  <c r="I44" i="94"/>
  <c r="J43" i="53"/>
  <c r="J48" i="71"/>
  <c r="J44" i="50"/>
  <c r="J45" i="72"/>
  <c r="J41" i="52"/>
  <c r="J40" i="43"/>
  <c r="J42" i="20"/>
  <c r="J46" i="48"/>
  <c r="I44" i="80"/>
  <c r="J40" i="32"/>
  <c r="J44" i="65"/>
  <c r="J46" i="70"/>
  <c r="J43" i="69"/>
  <c r="J38" i="14"/>
  <c r="J44" i="27"/>
  <c r="J39" i="10"/>
  <c r="J42" i="24"/>
  <c r="J47" i="41"/>
  <c r="J41" i="37"/>
  <c r="J44" i="36"/>
  <c r="J41" i="30"/>
  <c r="J46" i="61"/>
  <c r="I45" i="92"/>
  <c r="J44" i="68"/>
  <c r="I46" i="93"/>
  <c r="J47" i="75"/>
  <c r="J42" i="11"/>
  <c r="I43" i="89"/>
  <c r="J43" i="15"/>
  <c r="J42" i="35"/>
  <c r="I45" i="90"/>
  <c r="J45" i="17"/>
  <c r="J51" i="23"/>
  <c r="J45" i="63"/>
  <c r="I43" i="91"/>
  <c r="I45" i="96"/>
  <c r="J49" i="64"/>
  <c r="J51" i="34"/>
  <c r="J42" i="31"/>
  <c r="J45" i="49"/>
  <c r="J44" i="60"/>
  <c r="I43" i="87"/>
  <c r="J35" i="13"/>
  <c r="I43" i="78"/>
  <c r="I44" i="79"/>
  <c r="J45" i="56"/>
  <c r="J42" i="18"/>
  <c r="J43" i="28"/>
</calcChain>
</file>

<file path=xl/sharedStrings.xml><?xml version="1.0" encoding="utf-8"?>
<sst xmlns="http://schemas.openxmlformats.org/spreadsheetml/2006/main" count="15592" uniqueCount="2369">
  <si>
    <t>분류</t>
  </si>
  <si>
    <t>ID</t>
  </si>
  <si>
    <t>기대값</t>
  </si>
  <si>
    <t>Comment</t>
  </si>
  <si>
    <t>로테이션</t>
  </si>
  <si>
    <t>아바타 신비의 모루</t>
  </si>
  <si>
    <t>가격</t>
    <phoneticPr fontId="1" type="noConversion"/>
  </si>
  <si>
    <t>치장성</t>
    <phoneticPr fontId="1" type="noConversion"/>
  </si>
  <si>
    <t>기능성</t>
    <phoneticPr fontId="1" type="noConversion"/>
  </si>
  <si>
    <t>헤어 일반 공용 쿠폰</t>
  </si>
  <si>
    <t>헤어 고급 공용 쿠폰</t>
  </si>
  <si>
    <t>성형 일반 공용 쿠폰</t>
  </si>
  <si>
    <t>성형 고급 공용 쿠폰</t>
  </si>
  <si>
    <t xml:space="preserve">1회용 컬러렌즈(검은색)     </t>
  </si>
  <si>
    <t xml:space="preserve">1회용 컬러렌즈(파란색)     </t>
  </si>
  <si>
    <t xml:space="preserve">1회용 컬러렌즈(빨간색)     </t>
  </si>
  <si>
    <t xml:space="preserve">1회용 컬러렌즈(초록색)     </t>
  </si>
  <si>
    <t xml:space="preserve">1회용 컬러렌즈(갈색)     </t>
  </si>
  <si>
    <t xml:space="preserve">1회용 컬러렌즈(에메랄드)     </t>
  </si>
  <si>
    <t xml:space="preserve">1회용 컬러렌즈(보라색)     </t>
  </si>
  <si>
    <t xml:space="preserve">1회용 컬러렌즈(자수정색)     </t>
  </si>
  <si>
    <t>월드 확성기</t>
    <phoneticPr fontId="1" type="noConversion"/>
  </si>
  <si>
    <t>고성능확성기</t>
  </si>
  <si>
    <t>스킨 공용 쿠폰</t>
  </si>
  <si>
    <t>아바타 카르마의 가위</t>
  </si>
  <si>
    <t>뷰티</t>
    <phoneticPr fontId="1" type="noConversion"/>
  </si>
  <si>
    <t>Count</t>
    <phoneticPr fontId="1" type="noConversion"/>
  </si>
  <si>
    <t>확률</t>
    <phoneticPr fontId="1" type="noConversion"/>
  </si>
  <si>
    <t>확률(%)</t>
    <phoneticPr fontId="1" type="noConversion"/>
  </si>
  <si>
    <t>pic</t>
    <phoneticPr fontId="1" type="noConversion"/>
  </si>
  <si>
    <t>섀도 타나토스 헬름</t>
  </si>
  <si>
    <t>섀도 타나토스 아머</t>
  </si>
  <si>
    <t>섀도 타나토스 부츠</t>
  </si>
  <si>
    <t>섀도 타나토스 건틀렛</t>
  </si>
  <si>
    <t>루인 나이트 오브</t>
  </si>
  <si>
    <t>루인나이트 드레스</t>
  </si>
  <si>
    <t>루인 나이트 부츠</t>
  </si>
  <si>
    <t>고양이 후드(녹색)</t>
  </si>
  <si>
    <t>방울 로드(녹색)</t>
  </si>
  <si>
    <t>개구리 명찰반지</t>
  </si>
  <si>
    <t>개구리 채팅반지</t>
  </si>
  <si>
    <t>고급 염색 공용쿠폰</t>
    <phoneticPr fontId="1" type="noConversion"/>
  </si>
  <si>
    <t>고정</t>
    <phoneticPr fontId="1" type="noConversion"/>
  </si>
  <si>
    <t>확률(G)</t>
    <phoneticPr fontId="1" type="noConversion"/>
  </si>
  <si>
    <t>Shop Price</t>
    <phoneticPr fontId="1" type="noConversion"/>
  </si>
  <si>
    <t>파츠</t>
    <phoneticPr fontId="1" type="noConversion"/>
  </si>
  <si>
    <t>모자</t>
    <phoneticPr fontId="1" type="noConversion"/>
  </si>
  <si>
    <t>한벌옷</t>
    <phoneticPr fontId="1" type="noConversion"/>
  </si>
  <si>
    <t>신발</t>
    <phoneticPr fontId="1" type="noConversion"/>
  </si>
  <si>
    <t>장갑</t>
    <phoneticPr fontId="1" type="noConversion"/>
  </si>
  <si>
    <t>모자</t>
    <phoneticPr fontId="1" type="noConversion"/>
  </si>
  <si>
    <t>반지</t>
    <phoneticPr fontId="1" type="noConversion"/>
  </si>
  <si>
    <t>투명 모자</t>
  </si>
  <si>
    <t>투명 마스크</t>
  </si>
  <si>
    <t>투명 눈장식</t>
  </si>
  <si>
    <t>투명 망토</t>
  </si>
  <si>
    <t>투명 장갑</t>
  </si>
  <si>
    <t>투명 신발</t>
  </si>
  <si>
    <t>투명 귀고리</t>
  </si>
  <si>
    <t>투명장비</t>
    <phoneticPr fontId="1" type="noConversion"/>
  </si>
  <si>
    <t>참고 스크린샷</t>
    <phoneticPr fontId="1" type="noConversion"/>
  </si>
  <si>
    <t>참고 스크린샷의 우측이 섀도, 좌측이 루인</t>
    <phoneticPr fontId="1" type="noConversion"/>
  </si>
  <si>
    <t>Name</t>
    <phoneticPr fontId="1" type="noConversion"/>
  </si>
  <si>
    <t>최초투입</t>
    <phoneticPr fontId="1" type="noConversion"/>
  </si>
  <si>
    <t>마지막투입</t>
    <phoneticPr fontId="1" type="noConversion"/>
  </si>
  <si>
    <t>Fashion RandomBox History</t>
    <phoneticPr fontId="1" type="noConversion"/>
  </si>
  <si>
    <t>Fashion RandomBox_10/22~11/11</t>
    <phoneticPr fontId="1" type="noConversion"/>
  </si>
  <si>
    <t>Fashion RandomBox_11/12~12/02</t>
    <phoneticPr fontId="1" type="noConversion"/>
  </si>
  <si>
    <t>무지개 모자</t>
  </si>
  <si>
    <t>무지개 티셔츠</t>
  </si>
  <si>
    <t>무지개 바지</t>
  </si>
  <si>
    <t>무지개 스니커즈</t>
  </si>
  <si>
    <t>무지개 무기</t>
  </si>
  <si>
    <t>나뭇잎 옷</t>
  </si>
  <si>
    <t>돼지 명찰반지</t>
  </si>
  <si>
    <t>돼지 채팅반지</t>
  </si>
  <si>
    <t>상의</t>
    <phoneticPr fontId="1" type="noConversion"/>
  </si>
  <si>
    <t>하의</t>
    <phoneticPr fontId="1" type="noConversion"/>
  </si>
  <si>
    <t>무기</t>
    <phoneticPr fontId="1" type="noConversion"/>
  </si>
  <si>
    <t>분노의 좀비</t>
  </si>
  <si>
    <t>얼굴장식</t>
    <phoneticPr fontId="1" type="noConversion"/>
  </si>
  <si>
    <t>부패의 좀비</t>
  </si>
  <si>
    <t>참혹의 좀비</t>
  </si>
  <si>
    <t>폭신폭신 고양이 후드(빨강)</t>
  </si>
  <si>
    <t>폭신폭신 퍼드레스(빨강)</t>
  </si>
  <si>
    <t>무지개 구슬</t>
    <phoneticPr fontId="1" type="noConversion"/>
  </si>
  <si>
    <t>isJackpot</t>
  </si>
  <si>
    <t>Fashion RandomBox_12/03~12/30</t>
    <phoneticPr fontId="1" type="noConversion"/>
  </si>
  <si>
    <t>Fashion RandomBox_12/31~01/20</t>
    <phoneticPr fontId="1" type="noConversion"/>
  </si>
  <si>
    <t>복숭아색 동백꽃 비녀</t>
  </si>
  <si>
    <r>
      <t>桃椿</t>
    </r>
    <r>
      <rPr>
        <sz val="10"/>
        <color theme="1"/>
        <rFont val="맑은 고딕"/>
        <family val="3"/>
        <charset val="128"/>
        <scheme val="minor"/>
      </rPr>
      <t>恋</t>
    </r>
    <r>
      <rPr>
        <sz val="10"/>
        <color theme="1"/>
        <rFont val="맑은 고딕"/>
        <family val="3"/>
        <charset val="129"/>
        <scheme val="minor"/>
      </rPr>
      <t>夜의 옷</t>
    </r>
  </si>
  <si>
    <r>
      <t>풍래홍의(風</t>
    </r>
    <r>
      <rPr>
        <sz val="10"/>
        <color theme="1"/>
        <rFont val="맑은 고딕"/>
        <family val="3"/>
        <charset val="128"/>
        <scheme val="minor"/>
      </rPr>
      <t>来</t>
    </r>
    <r>
      <rPr>
        <sz val="10"/>
        <color theme="1"/>
        <rFont val="맑은 고딕"/>
        <family val="3"/>
        <charset val="129"/>
        <scheme val="minor"/>
      </rPr>
      <t>紅衣)</t>
    </r>
  </si>
  <si>
    <r>
      <t>염귀은포(</t>
    </r>
    <r>
      <rPr>
        <sz val="10"/>
        <color theme="1"/>
        <rFont val="맑은 고딕"/>
        <family val="3"/>
        <charset val="128"/>
        <scheme val="minor"/>
      </rPr>
      <t>焔</t>
    </r>
    <r>
      <rPr>
        <sz val="10"/>
        <color theme="1"/>
        <rFont val="맑은 고딕"/>
        <family val="3"/>
        <charset val="129"/>
        <scheme val="minor"/>
      </rPr>
      <t>鬼</t>
    </r>
    <r>
      <rPr>
        <sz val="10"/>
        <color theme="1"/>
        <rFont val="맑은 고딕"/>
        <family val="3"/>
        <charset val="128"/>
        <scheme val="minor"/>
      </rPr>
      <t>隠</t>
    </r>
    <r>
      <rPr>
        <sz val="10"/>
        <color theme="1"/>
        <rFont val="맑은 고딕"/>
        <family val="3"/>
        <charset val="129"/>
        <scheme val="minor"/>
      </rPr>
      <t>布)</t>
    </r>
  </si>
  <si>
    <t>혹 토끼 후드</t>
  </si>
  <si>
    <t>격하게 화난 얼굴</t>
  </si>
  <si>
    <t>싸우는 리본 드레스</t>
  </si>
  <si>
    <t>토끼 부츠</t>
  </si>
  <si>
    <t>메이플 사랑</t>
  </si>
  <si>
    <t>오리명찰반지</t>
  </si>
  <si>
    <t>오리채팅반지</t>
  </si>
  <si>
    <t>한벌옷</t>
  </si>
  <si>
    <t>에렌 조사병단복</t>
  </si>
  <si>
    <t>미카사 조사병단복</t>
  </si>
  <si>
    <t>리바이 조사병단복</t>
  </si>
  <si>
    <t>조사병단복</t>
  </si>
  <si>
    <t>망토</t>
  </si>
  <si>
    <t>조사병단 망토</t>
  </si>
  <si>
    <t>신발</t>
  </si>
  <si>
    <t>입체기동장치</t>
  </si>
  <si>
    <t>무기</t>
  </si>
  <si>
    <t>블레이드</t>
  </si>
  <si>
    <t>훈련병단복</t>
  </si>
  <si>
    <t>눈장식</t>
  </si>
  <si>
    <t>한지 안경</t>
  </si>
  <si>
    <t>얼굴장식</t>
  </si>
  <si>
    <t>빵빵빵</t>
  </si>
  <si>
    <t>반지</t>
  </si>
  <si>
    <t>진격의 거인 명찰 반지</t>
  </si>
  <si>
    <t>진격의 거인 말풍선 반지</t>
  </si>
  <si>
    <t>모자</t>
  </si>
  <si>
    <t>상의</t>
  </si>
  <si>
    <t>桃椿恋夜의 옷</t>
  </si>
  <si>
    <t>하의</t>
  </si>
  <si>
    <t>풍래홍의(風来紅衣)</t>
  </si>
  <si>
    <t>장갑</t>
  </si>
  <si>
    <t>염귀은포(焔鬼隠布)</t>
  </si>
  <si>
    <t>진격의 거인 제휴 아바타, 차후 사용불가</t>
    <phoneticPr fontId="1" type="noConversion"/>
  </si>
  <si>
    <t>Fashion RandomBox_01/21~02/03</t>
    <phoneticPr fontId="1" type="noConversion"/>
  </si>
  <si>
    <t>도레미 헤드폰</t>
  </si>
  <si>
    <t>딩동댕 오로라</t>
  </si>
  <si>
    <t>허밍 슈즈</t>
  </si>
  <si>
    <t>실로폰 멜로디</t>
  </si>
  <si>
    <t>멜로디 반지</t>
  </si>
  <si>
    <t>타르가 실크햇</t>
  </si>
  <si>
    <t>공룡 스냅백</t>
  </si>
  <si>
    <t>머리냥이 모자</t>
  </si>
  <si>
    <t>춤추는 회전목마</t>
  </si>
  <si>
    <t>멜로디 소녀</t>
    <phoneticPr fontId="1" type="noConversion"/>
  </si>
  <si>
    <t>멜로디 소년</t>
    <phoneticPr fontId="1" type="noConversion"/>
  </si>
  <si>
    <t>망토</t>
    <phoneticPr fontId="1" type="noConversion"/>
  </si>
  <si>
    <t>모자</t>
    <phoneticPr fontId="1" type="noConversion"/>
  </si>
  <si>
    <t>Fashion RandomBox_02/04~02/24</t>
    <phoneticPr fontId="1" type="noConversion"/>
  </si>
  <si>
    <t>화이트초코 바니</t>
  </si>
  <si>
    <t>카카오베어 슈즈</t>
  </si>
  <si>
    <t>초콜릿 리본 장식</t>
  </si>
  <si>
    <t>사르르 초코퐁듀 스틱</t>
  </si>
  <si>
    <t>초코볼 쿠키</t>
  </si>
  <si>
    <t>다이아몬드 명찰 반지</t>
  </si>
  <si>
    <t>다이아몬드 말풍선 반지</t>
  </si>
  <si>
    <t>봄날의 장미</t>
  </si>
  <si>
    <t>블랙나비 리본 머리띠</t>
  </si>
  <si>
    <t>알록달록 귀여운 구슬 파르페</t>
  </si>
  <si>
    <t>후라이 머리</t>
  </si>
  <si>
    <t>퐁당 초코보이</t>
  </si>
  <si>
    <t>퐁당 초코걸</t>
  </si>
  <si>
    <t>Fashion RandomBox_02/25~03/10</t>
    <phoneticPr fontId="1" type="noConversion"/>
  </si>
  <si>
    <t>Fashion RandomBox_03/11~03/31</t>
    <phoneticPr fontId="1" type="noConversion"/>
  </si>
  <si>
    <t>이펙트</t>
  </si>
  <si>
    <t>복슬복슬 양 이어머프</t>
  </si>
  <si>
    <t>소녀 로망스</t>
  </si>
  <si>
    <t>푹신푹신 핑크 부츠</t>
  </si>
  <si>
    <t>복슬복슬 방울 케이프</t>
  </si>
  <si>
    <t>은늑대 귀</t>
  </si>
  <si>
    <t>은늑대의 전투복</t>
  </si>
  <si>
    <t>은늑대의 외투</t>
  </si>
  <si>
    <t>양채팅 반지</t>
  </si>
  <si>
    <t>양명찰 반지</t>
  </si>
  <si>
    <t>양목장 이팩트</t>
  </si>
  <si>
    <t>폭신폭신 휩 베레</t>
  </si>
  <si>
    <t>폭신폭신 휩 후드</t>
  </si>
  <si>
    <t>폭신폭신 휩 로브</t>
  </si>
  <si>
    <t>폭신폭신 파티셰복</t>
  </si>
  <si>
    <t>폭신폭신 휩 케이프</t>
  </si>
  <si>
    <t>폭신폭신 롤 부츠</t>
  </si>
  <si>
    <t>딸기 케이크 포크</t>
  </si>
  <si>
    <t>꿈 속의 설경 명찰 반지</t>
  </si>
  <si>
    <t>꿈 속의 설경 채팅 반지</t>
  </si>
  <si>
    <t>한벌옷</t>
    <phoneticPr fontId="1" type="noConversion"/>
  </si>
  <si>
    <t>남자친구 셔츠</t>
  </si>
  <si>
    <t>남자친구 셔츠</t>
    <phoneticPr fontId="1" type="noConversion"/>
  </si>
  <si>
    <t>폭주 스우 가발</t>
  </si>
  <si>
    <t>폭주 스우 가운</t>
  </si>
  <si>
    <t>폭주 스우 아우라</t>
  </si>
  <si>
    <t>병약 오르카 가발</t>
  </si>
  <si>
    <t>병약 오르카 가운</t>
  </si>
  <si>
    <t>오르카 아우라</t>
  </si>
  <si>
    <t>토끼 말풍선 반지</t>
  </si>
  <si>
    <t>토끼 명찰 반지</t>
  </si>
  <si>
    <t>Fashion RandomBox_04/01~04/21</t>
    <phoneticPr fontId="1" type="noConversion"/>
  </si>
  <si>
    <t>Fashion RandomBox_04/22~05/12</t>
    <phoneticPr fontId="1" type="noConversion"/>
  </si>
  <si>
    <t>귀요미 토끼 모자</t>
  </si>
  <si>
    <t>바지</t>
  </si>
  <si>
    <t>귀요미 토끼 멜빵바지</t>
  </si>
  <si>
    <t>귀요미 토끼 신발</t>
  </si>
  <si>
    <t>어흥 호랑이 상의</t>
  </si>
  <si>
    <t>어흥 호랑이 하의</t>
  </si>
  <si>
    <t>어흥 호랑이 모자</t>
  </si>
  <si>
    <t>어흥 무기</t>
  </si>
  <si>
    <t>발그레 냥이코</t>
  </si>
  <si>
    <t>마음꽃 활짝티셔츠</t>
  </si>
  <si>
    <t>천사 명찰반지</t>
  </si>
  <si>
    <t>천사 말풍선 반지</t>
  </si>
  <si>
    <t>Fashion RandomBox_05/13~06/02</t>
    <phoneticPr fontId="1" type="noConversion"/>
  </si>
  <si>
    <t>크로스 윙</t>
  </si>
  <si>
    <t>판타스마 벨라(여)</t>
  </si>
  <si>
    <t>판타스마 토트(남)</t>
  </si>
  <si>
    <t>데스 왈츠</t>
  </si>
  <si>
    <t>블랙 포르테</t>
  </si>
  <si>
    <t>죽음의 데스</t>
  </si>
  <si>
    <t>별에서 온 나 채팅 반지</t>
  </si>
  <si>
    <t>별에서 온 나 명찰 반지</t>
  </si>
  <si>
    <t>빨간 작은 말 모자</t>
  </si>
  <si>
    <t>작은말 멜빵바지(빨강)</t>
  </si>
  <si>
    <t>당근 망토</t>
  </si>
  <si>
    <t>빨간 작은 말 스니커즈</t>
  </si>
  <si>
    <t>파랑 작은 말 모자</t>
  </si>
  <si>
    <t>작은말 멜빵바지(파랑)</t>
  </si>
  <si>
    <t>파랑 작은말 스니커즈</t>
  </si>
  <si>
    <t>Fashion RandomBox_06/03~06/09</t>
    <phoneticPr fontId="1" type="noConversion"/>
  </si>
  <si>
    <t>Fashion RandomBox_06/10~06/23</t>
    <phoneticPr fontId="1" type="noConversion"/>
  </si>
  <si>
    <t>아리산 전통모자</t>
    <phoneticPr fontId="1" type="noConversion"/>
  </si>
  <si>
    <t>아리산 전통옷</t>
    <phoneticPr fontId="1" type="noConversion"/>
  </si>
  <si>
    <t>꿀벌꽃 이펙트 반지</t>
    <phoneticPr fontId="1" type="noConversion"/>
  </si>
  <si>
    <t>나비꽃 이펙트 반지</t>
    <phoneticPr fontId="1" type="noConversion"/>
  </si>
  <si>
    <t>반지</t>
    <phoneticPr fontId="1" type="noConversion"/>
  </si>
  <si>
    <t>반지</t>
    <phoneticPr fontId="1" type="noConversion"/>
  </si>
  <si>
    <t>Fashion RandomBox_06/24~07/07</t>
    <phoneticPr fontId="1" type="noConversion"/>
  </si>
  <si>
    <t>Fashion RandomBox_07/08~07/28</t>
    <phoneticPr fontId="1" type="noConversion"/>
  </si>
  <si>
    <t>고양이 리본 모자</t>
  </si>
  <si>
    <t>크리스탈 고양이 전신복</t>
  </si>
  <si>
    <t>환상속 크리스탈 고양이 별망토</t>
  </si>
  <si>
    <t>크리스탈 고양이 무기</t>
  </si>
  <si>
    <t>노티보이 모자</t>
  </si>
  <si>
    <t>노티보이 상의</t>
  </si>
  <si>
    <t>노티보이 하의</t>
  </si>
  <si>
    <t>노티보이 망토</t>
  </si>
  <si>
    <t>노티보이 신발</t>
  </si>
  <si>
    <t>높은 음자리표 명찰 반지</t>
  </si>
  <si>
    <t>높은 음자리표 채팅 반지</t>
  </si>
  <si>
    <t>화이트 래빗 헤어밴드</t>
  </si>
  <si>
    <t>화이트 래빗 드레스</t>
  </si>
  <si>
    <t>화이트 래빗 슈즈</t>
  </si>
  <si>
    <t>슈바르서 베레</t>
  </si>
  <si>
    <t>슈바르서 크로스</t>
  </si>
  <si>
    <t>슈바르서 부츠</t>
  </si>
  <si>
    <t>푸른 수염 명찰 반지</t>
  </si>
  <si>
    <t>푸른 수염 말풍선 반지</t>
  </si>
  <si>
    <t>붉은 수염 명찰 반지</t>
  </si>
  <si>
    <t>붉은 수염 말풍선 반지</t>
  </si>
  <si>
    <t>슈바르서 코트</t>
    <phoneticPr fontId="1" type="noConversion"/>
  </si>
  <si>
    <t>투시 안경</t>
    <phoneticPr fontId="1" type="noConversion"/>
  </si>
  <si>
    <t>눈장식</t>
    <phoneticPr fontId="1" type="noConversion"/>
  </si>
  <si>
    <t>카가미네렌 변신의상</t>
  </si>
  <si>
    <t>카가미네린 변신의상</t>
  </si>
  <si>
    <t>하츠네미쿠 변신의상</t>
  </si>
  <si>
    <t>KAITO 변신의상</t>
  </si>
  <si>
    <t>라라라 파</t>
  </si>
  <si>
    <t>하츠네미쿠 변신신발</t>
  </si>
  <si>
    <t>카가미네린 변신신발</t>
  </si>
  <si>
    <t>카가미네렌 변신신발</t>
  </si>
  <si>
    <t>채팅반지</t>
  </si>
  <si>
    <t>채팅풍선 반지(하츠네 미크)</t>
  </si>
  <si>
    <t>풍선반지(메구리네루카)</t>
  </si>
  <si>
    <t>풍선 반지(KAITO)</t>
  </si>
  <si>
    <t>명찰반지</t>
  </si>
  <si>
    <t>명찰 반지(하츠네 미크)</t>
  </si>
  <si>
    <t>명찰 반지(MEIKO)</t>
  </si>
  <si>
    <t>명찰반지(카가미네린&amp;렌)</t>
  </si>
  <si>
    <t>고급가챠폰에서 릴리즈되는 강화권으로 스탯설정 가능</t>
  </si>
  <si>
    <t>힘</t>
  </si>
  <si>
    <t>인트</t>
  </si>
  <si>
    <t>덱스</t>
  </si>
  <si>
    <t>럭</t>
  </si>
  <si>
    <t>공격력</t>
  </si>
  <si>
    <t>Fashion RandomBox_07/29~08/25</t>
    <phoneticPr fontId="1" type="noConversion"/>
  </si>
  <si>
    <t>토끼귀 화이트햇</t>
  </si>
  <si>
    <t>화이트서번트</t>
  </si>
  <si>
    <t>어깨위 흰고양이</t>
  </si>
  <si>
    <r>
      <t>희련(</t>
    </r>
    <r>
      <rPr>
        <sz val="10"/>
        <color theme="1"/>
        <rFont val="맑은 고딕"/>
        <family val="3"/>
        <charset val="128"/>
        <scheme val="minor"/>
      </rPr>
      <t>姫恋</t>
    </r>
    <r>
      <rPr>
        <sz val="10"/>
        <color theme="1"/>
        <rFont val="맑은 고딕"/>
        <family val="3"/>
        <charset val="129"/>
        <scheme val="minor"/>
      </rPr>
      <t>)의 보네트</t>
    </r>
  </si>
  <si>
    <r>
      <t>희련(</t>
    </r>
    <r>
      <rPr>
        <sz val="10"/>
        <color theme="1"/>
        <rFont val="맑은 고딕"/>
        <family val="3"/>
        <charset val="128"/>
        <scheme val="minor"/>
      </rPr>
      <t>姫恋</t>
    </r>
    <r>
      <rPr>
        <sz val="10"/>
        <color theme="1"/>
        <rFont val="맑은 고딕"/>
        <family val="3"/>
        <charset val="129"/>
        <scheme val="minor"/>
      </rPr>
      <t>)의 드레스</t>
    </r>
  </si>
  <si>
    <t>붉은 장미 양산</t>
  </si>
  <si>
    <t>왕관 쓴 호랑이 모자</t>
  </si>
  <si>
    <t>빨간리본 팬더 모자</t>
  </si>
  <si>
    <t>신사 토끼 모자</t>
  </si>
  <si>
    <t>분홍리본 양 모자</t>
  </si>
  <si>
    <t>페도라 쓴 고양이 모자</t>
  </si>
  <si>
    <t>Fashion RandomBox_08/26~09/08</t>
    <phoneticPr fontId="1" type="noConversion"/>
  </si>
  <si>
    <t>Fashion RandomBox_09/09~09/29</t>
    <phoneticPr fontId="1" type="noConversion"/>
  </si>
  <si>
    <t>미하일 인형모자</t>
  </si>
  <si>
    <t>이카르트 인형모자</t>
  </si>
  <si>
    <t>발그레 예티</t>
  </si>
  <si>
    <t>도너츠 안경</t>
  </si>
  <si>
    <t>강아지 모자(흰색)</t>
  </si>
  <si>
    <t>흰색 강아지 한벌 옷</t>
  </si>
  <si>
    <t>강아지와 함께 무기</t>
  </si>
  <si>
    <t>흰색 강아지 명찰 반지</t>
  </si>
  <si>
    <t>흰색 강아지 말풍선 반지</t>
  </si>
  <si>
    <t>여제 인형모자</t>
    <phoneticPr fontId="1" type="noConversion"/>
  </si>
  <si>
    <t>오즈 인형모자</t>
    <phoneticPr fontId="1" type="noConversion"/>
  </si>
  <si>
    <t>이리나 인형모자</t>
    <phoneticPr fontId="1" type="noConversion"/>
  </si>
  <si>
    <t>호크아이 인형모자</t>
    <phoneticPr fontId="1" type="noConversion"/>
  </si>
  <si>
    <t>얼굴장식</t>
    <phoneticPr fontId="1" type="noConversion"/>
  </si>
  <si>
    <t>명찰반지</t>
    <phoneticPr fontId="1" type="noConversion"/>
  </si>
  <si>
    <t>채팅반지</t>
    <phoneticPr fontId="1" type="noConversion"/>
  </si>
  <si>
    <t>Fashion RandomBox_09/30~10/20</t>
    <phoneticPr fontId="1" type="noConversion"/>
  </si>
  <si>
    <t>블랙 세일러 모자</t>
  </si>
  <si>
    <t>블랙 세일러 리본 모자</t>
  </si>
  <si>
    <t>블랙 마린 옷</t>
  </si>
  <si>
    <t>블랙 세일러 드레스</t>
  </si>
  <si>
    <t>블랙 세일러 신발</t>
  </si>
  <si>
    <t>강아지 모자(갈색)</t>
  </si>
  <si>
    <t>갈색 강아지 한벌 옷</t>
  </si>
  <si>
    <t>갈색 강아지 명찰 반지</t>
  </si>
  <si>
    <t>갈색 강아지 말풍선 반지</t>
  </si>
  <si>
    <t>얼굴장식</t>
    <phoneticPr fontId="1" type="noConversion"/>
  </si>
  <si>
    <t>채팅반지</t>
    <phoneticPr fontId="1" type="noConversion"/>
  </si>
  <si>
    <t>스마트 안경</t>
    <phoneticPr fontId="1" type="noConversion"/>
  </si>
  <si>
    <t>스마트 안경</t>
    <phoneticPr fontId="1" type="noConversion"/>
  </si>
  <si>
    <t>data문제로 사용되지 않음</t>
    <phoneticPr fontId="1" type="noConversion"/>
  </si>
  <si>
    <t>Fashion RandomBox_10/21~11/10</t>
    <phoneticPr fontId="1" type="noConversion"/>
  </si>
  <si>
    <t>紅月의 머리끈</t>
  </si>
  <si>
    <t>紅月의 암행의상</t>
  </si>
  <si>
    <t>紅月의 띠</t>
  </si>
  <si>
    <t>紅凛의 나비 머리장식</t>
  </si>
  <si>
    <t>紅凛의 작은 꽃신</t>
  </si>
  <si>
    <t>금붕어 뜨기 무기</t>
  </si>
  <si>
    <t>당고브라더스</t>
  </si>
  <si>
    <t>푸른 불꽃눈장식</t>
  </si>
  <si>
    <t>붉은 불꽃눈장식</t>
  </si>
  <si>
    <t>紅凛의 꽃 의상</t>
    <phoneticPr fontId="1" type="noConversion"/>
  </si>
  <si>
    <t>Fashion RandomBox_11/11~12/01</t>
    <phoneticPr fontId="1" type="noConversion"/>
  </si>
  <si>
    <t>검은 고양이 후드</t>
  </si>
  <si>
    <t>검은 고양이 꼬리 파카</t>
  </si>
  <si>
    <t>검은 고양이 슈즈</t>
  </si>
  <si>
    <t>검은 고양이 인형 무기</t>
  </si>
  <si>
    <t>빨간 리본 밴드</t>
  </si>
  <si>
    <t>땡땡이 원피스</t>
  </si>
  <si>
    <t>스타 썬글라스</t>
  </si>
  <si>
    <t>청사과의 사랑 명찰 반지</t>
  </si>
  <si>
    <t>청사과의 사랑 채팅 반지</t>
  </si>
  <si>
    <t>Fashion RandomBox_12/02~12/29</t>
    <phoneticPr fontId="1" type="noConversion"/>
  </si>
  <si>
    <t>루돌프 뿔모자</t>
  </si>
  <si>
    <t>레드 리본 드레스</t>
  </si>
  <si>
    <t>레드 슈즈</t>
  </si>
  <si>
    <t>크리스마스 벨</t>
  </si>
  <si>
    <t>크리스마스 라이트</t>
  </si>
  <si>
    <t>디어 크리스마스</t>
  </si>
  <si>
    <t>크리스마스 리스</t>
  </si>
  <si>
    <t>큐티 크리스마스</t>
  </si>
  <si>
    <t>밤비 모자</t>
  </si>
  <si>
    <t>크리스마스 눈사람 무기</t>
  </si>
  <si>
    <t>크리스마스 전구</t>
  </si>
  <si>
    <t>선물 나눠주는 산타</t>
  </si>
  <si>
    <t>크리스마스 장식</t>
  </si>
  <si>
    <t>산타클로스</t>
  </si>
  <si>
    <t>크리스마스 트리</t>
  </si>
  <si>
    <t>뷔슈드노엘 이팩트</t>
  </si>
  <si>
    <t>그린 포레스트 명찰반지</t>
  </si>
  <si>
    <t>그린 포레스트 채팅반지</t>
  </si>
  <si>
    <t>눈오는 성탄 명찰 반지</t>
  </si>
  <si>
    <t>눈오는 성탄 채팅 반지</t>
  </si>
  <si>
    <t>무기</t>
    <phoneticPr fontId="1" type="noConversion"/>
  </si>
  <si>
    <t>이펙트</t>
    <phoneticPr fontId="1" type="noConversion"/>
  </si>
  <si>
    <t>Fashion RandomBox_12/30~01/19</t>
    <phoneticPr fontId="1" type="noConversion"/>
  </si>
  <si>
    <t>눈토끼 베레모</t>
  </si>
  <si>
    <t>시원한 눈꽃</t>
  </si>
  <si>
    <t>달콤한 눈꽃</t>
  </si>
  <si>
    <t>포근한 눈꽃</t>
  </si>
  <si>
    <t>피어라 눈꽃</t>
  </si>
  <si>
    <t>보송보송 눈토끼</t>
  </si>
  <si>
    <t>눈코잎 꽁꽁꽁</t>
  </si>
  <si>
    <t>천하제일 제설삽</t>
  </si>
  <si>
    <t>눈너구리 모자</t>
  </si>
  <si>
    <t>결전!블리자드!</t>
  </si>
  <si>
    <t>신발</t>
    <phoneticPr fontId="1" type="noConversion"/>
  </si>
  <si>
    <t>얼굴장식</t>
    <phoneticPr fontId="1" type="noConversion"/>
  </si>
  <si>
    <t>Fashion RandomBox_01/20~02/09</t>
    <phoneticPr fontId="1" type="noConversion"/>
  </si>
  <si>
    <t>사제의상</t>
  </si>
  <si>
    <t>사제신발</t>
  </si>
  <si>
    <t>성경책</t>
  </si>
  <si>
    <t>뭉게뭉게 이펙트</t>
  </si>
  <si>
    <t>악마의 그림자</t>
  </si>
  <si>
    <t>제이의 멸균 고양이안대</t>
  </si>
  <si>
    <t>투데이 제이</t>
  </si>
  <si>
    <t>반반 마스크</t>
  </si>
  <si>
    <t>스컬 머리핀</t>
  </si>
  <si>
    <t>스파이키 헤드폰</t>
  </si>
  <si>
    <t>데미안 안대</t>
  </si>
  <si>
    <t>벨룸 마스크</t>
  </si>
  <si>
    <t>블랙모자 명찰 반지</t>
  </si>
  <si>
    <t>블랙모자 채팅 반지</t>
  </si>
  <si>
    <t>그린모자 명찰 반지</t>
  </si>
  <si>
    <t>그린모자 채팅 반지</t>
  </si>
  <si>
    <t>얼굴</t>
  </si>
  <si>
    <t>사제의상, 사제신발, 성경책 장착 시 이펙트</t>
    <phoneticPr fontId="1" type="noConversion"/>
  </si>
  <si>
    <t>Fashion RandomBox_02/10~02/23</t>
    <phoneticPr fontId="1" type="noConversion"/>
  </si>
  <si>
    <t>사랑의 메시지</t>
  </si>
  <si>
    <t>러브 보이 메신저</t>
  </si>
  <si>
    <t>러브 초코 바구니</t>
  </si>
  <si>
    <t>러브걸 메신져</t>
  </si>
  <si>
    <t>특대 하트 플로피햇</t>
  </si>
  <si>
    <t>하트무늬 안대</t>
  </si>
  <si>
    <t>펭귄 후드(남)</t>
  </si>
  <si>
    <t>펭귄 후드(여)</t>
  </si>
  <si>
    <t>펭귄 인형옷(남)</t>
  </si>
  <si>
    <t>펭귄 인형옷(여)</t>
  </si>
  <si>
    <t>전설의 어인</t>
  </si>
  <si>
    <t>펭귄 장갑(남)</t>
  </si>
  <si>
    <t>펭귄 장갑(여)</t>
  </si>
  <si>
    <t>공주의 일기 명찰</t>
  </si>
  <si>
    <t>공주의 일기 채팅 반지</t>
  </si>
  <si>
    <t>Fashion RandomBox_02/24~03/08</t>
    <phoneticPr fontId="1" type="noConversion"/>
  </si>
  <si>
    <t>얼굴장식</t>
    <phoneticPr fontId="1" type="noConversion"/>
  </si>
  <si>
    <t>오르카 잠옷 후디</t>
  </si>
  <si>
    <t>꿈 속의 꿈</t>
  </si>
  <si>
    <t>오르카 졸려</t>
  </si>
  <si>
    <t>리본 두건</t>
  </si>
  <si>
    <t>화이트 이어폰</t>
  </si>
  <si>
    <t>수염 보라 나시(남)</t>
  </si>
  <si>
    <t>화이트 핫팬츠</t>
  </si>
  <si>
    <t>수염 핑크 반팔(여)</t>
  </si>
  <si>
    <t>블루모자 명찰 반지</t>
  </si>
  <si>
    <t>블루모자 채팅 반지</t>
  </si>
  <si>
    <t>Fashion RandomBox_03/09~03/29</t>
    <phoneticPr fontId="1" type="noConversion"/>
  </si>
  <si>
    <t>휘핑 스트로베리</t>
  </si>
  <si>
    <t>스윗 파티시에</t>
  </si>
  <si>
    <t>스윗 파티시엘</t>
  </si>
  <si>
    <t>블루 마카롱 슈즈</t>
  </si>
  <si>
    <t>핑크 마카롱 슈즈</t>
  </si>
  <si>
    <t>슈크림 퐁퐁</t>
  </si>
  <si>
    <t>슈크림 봉봉</t>
  </si>
  <si>
    <t>스위트 포크 케익</t>
  </si>
  <si>
    <t>찰딱 페페 모자</t>
  </si>
  <si>
    <t>신난 핑크빈 모자</t>
  </si>
  <si>
    <t>주황버섯 갓 모자</t>
  </si>
  <si>
    <t>당당 슬라임 모자</t>
  </si>
  <si>
    <t>Fashion RandomBox_03/30~04/19</t>
    <phoneticPr fontId="1" type="noConversion"/>
  </si>
  <si>
    <t>베이비 이어머프</t>
  </si>
  <si>
    <t>매력 베이비</t>
  </si>
  <si>
    <t>베이비 퍼플쇼츠</t>
  </si>
  <si>
    <t>베이비 쪽쪽이</t>
  </si>
  <si>
    <t>아기 명찰반지</t>
  </si>
  <si>
    <t>아기 채팅 반지</t>
  </si>
  <si>
    <t>(부글부글)</t>
  </si>
  <si>
    <t>우르스의 빛</t>
  </si>
  <si>
    <t>아이템 확성기</t>
    <phoneticPr fontId="1" type="noConversion"/>
  </si>
  <si>
    <t>Fashion RandomBox_04/20~05/10</t>
    <phoneticPr fontId="1" type="noConversion"/>
  </si>
  <si>
    <t>봄의 주인</t>
  </si>
  <si>
    <t>풀잎 달다 (남)</t>
  </si>
  <si>
    <t>꽃잎 달다 (여)</t>
  </si>
  <si>
    <t>발랄 꽃바람</t>
  </si>
  <si>
    <t>꿈꾸는 봄</t>
  </si>
  <si>
    <t>피어나는 봄</t>
  </si>
  <si>
    <t>곰돌이 봄소풍 T</t>
  </si>
  <si>
    <t>봄 햇살 풀오버</t>
  </si>
  <si>
    <t>큐티 멍뭉이</t>
  </si>
  <si>
    <t>생선꼬치 세마리</t>
  </si>
  <si>
    <t>Fashion RandomBox_05/11~05/31</t>
    <phoneticPr fontId="1" type="noConversion"/>
  </si>
  <si>
    <t>Fashion RandomBox_06/01~06/21</t>
    <phoneticPr fontId="1" type="noConversion"/>
  </si>
  <si>
    <t>야옹 모자</t>
  </si>
  <si>
    <t>야옹 전신옷(남)</t>
  </si>
  <si>
    <t>야옹 전신옷(여)</t>
  </si>
  <si>
    <t>야옹 목도리(망토)</t>
  </si>
  <si>
    <t>야옹 아대</t>
  </si>
  <si>
    <t>야옹 얼굴장식</t>
  </si>
  <si>
    <t>고양이 발자국 꾹~ 신발</t>
  </si>
  <si>
    <t>굿나잇 몬스터 명찰반지</t>
  </si>
  <si>
    <t>굿나잇 몬스터 채팅반지</t>
  </si>
  <si>
    <t>탐정단 모자</t>
  </si>
  <si>
    <t>스윗피그(남)</t>
  </si>
  <si>
    <t>스윗피그 무기</t>
  </si>
  <si>
    <t>스윗피그 모자</t>
  </si>
  <si>
    <t>스윗피그(여)</t>
  </si>
  <si>
    <t>식충이 몬스터 명찰반지</t>
  </si>
  <si>
    <t>식충이 몬스터 채팅반지</t>
  </si>
  <si>
    <t>Fashion RandomBox_06/01~07/12</t>
    <phoneticPr fontId="1" type="noConversion"/>
  </si>
  <si>
    <t>에반 골든 윙즈</t>
  </si>
  <si>
    <t>에반 드래곤 슈트 (남)</t>
  </si>
  <si>
    <t>에반 드래곤 슈트 (여)</t>
  </si>
  <si>
    <t>에반 드래곤 케이프</t>
  </si>
  <si>
    <t>드래곤 마스터의 완드</t>
  </si>
  <si>
    <t>에반 드래곤 부츠</t>
  </si>
  <si>
    <t>프리징 아란</t>
  </si>
  <si>
    <t>프리징 아란 수트 (남)</t>
  </si>
  <si>
    <t>프리징 아란 수트 (여)</t>
  </si>
  <si>
    <t>프리징아란케이프</t>
  </si>
  <si>
    <t>폴암의 마하</t>
  </si>
  <si>
    <t>프리징 아란 부츠</t>
  </si>
  <si>
    <t>로얄 메르세데즈</t>
  </si>
  <si>
    <t>로얄 메르세데즈 슈트 (남)</t>
  </si>
  <si>
    <t>로얄 메르세데즈 슈트 (여)</t>
  </si>
  <si>
    <t>로얄 메르세데즈 케이프</t>
  </si>
  <si>
    <t>엘프 왕의 듀얼 보우건</t>
  </si>
  <si>
    <t>로얄 메르세데즈 슈즈</t>
  </si>
  <si>
    <t>단추토끼 명찰반지</t>
  </si>
  <si>
    <t>태양빛 목장 명찰 반지</t>
  </si>
  <si>
    <t>반지</t>
    <phoneticPr fontId="1" type="noConversion"/>
  </si>
  <si>
    <t>미스틱 팬텀</t>
  </si>
  <si>
    <t>미스틱 팬텀 슈트 (남)</t>
  </si>
  <si>
    <t>미스틱 팬텀 슈트 (여)</t>
  </si>
  <si>
    <t>미스틱 팬텀 케이프</t>
  </si>
  <si>
    <t>괴도 팬텀의 케인</t>
  </si>
  <si>
    <t>미스틱 팬텀 슈즈</t>
  </si>
  <si>
    <t>라크니스 루미너스</t>
  </si>
  <si>
    <t>라크니스 루미너스 슈트 (남)</t>
  </si>
  <si>
    <t>라크니스 루미너스 슈트 (여)</t>
  </si>
  <si>
    <t>라크니스 루미너스 케이프</t>
  </si>
  <si>
    <t>빛과 어둠의 샤이닝로드</t>
  </si>
  <si>
    <t>라크니스 루미너스 슈즈</t>
  </si>
  <si>
    <t>시크릿 은월</t>
  </si>
  <si>
    <t>시크릿 은월 슈트 (남)</t>
  </si>
  <si>
    <t>시크릿 은월 슈트 (여)</t>
  </si>
  <si>
    <t>시크릿 은월 케이프</t>
  </si>
  <si>
    <t>잊혀진 영웅의 너클</t>
  </si>
  <si>
    <t>시크릿 은월 부츠</t>
  </si>
  <si>
    <t>Fashion RandomBox_07/13~08/02</t>
    <phoneticPr fontId="1" type="noConversion"/>
  </si>
  <si>
    <t>Fashion RandomBox_08/03~08/16</t>
    <phoneticPr fontId="1" type="noConversion"/>
  </si>
  <si>
    <t>Fashion RandomBox_08/17~08/30</t>
    <phoneticPr fontId="1" type="noConversion"/>
  </si>
  <si>
    <t>불가사리와 조개</t>
  </si>
  <si>
    <t>알록달록 해변 바지</t>
  </si>
  <si>
    <t>알록달록 비키니</t>
  </si>
  <si>
    <t>알록달록 해변 슬리퍼</t>
  </si>
  <si>
    <t>환상의 해변가 망토</t>
  </si>
  <si>
    <t>알록달록 비치볼</t>
  </si>
  <si>
    <t>상어 명찰반지</t>
  </si>
  <si>
    <t>상어 채팅반지</t>
  </si>
  <si>
    <t>수박 이어폰 모자</t>
  </si>
  <si>
    <t>바나나 이어폰 모자</t>
  </si>
  <si>
    <t>딸기 이어폰 모자</t>
  </si>
  <si>
    <t>모자</t>
    <phoneticPr fontId="1" type="noConversion"/>
  </si>
  <si>
    <t>한벌옷</t>
    <phoneticPr fontId="1" type="noConversion"/>
  </si>
  <si>
    <t>신발</t>
    <phoneticPr fontId="1" type="noConversion"/>
  </si>
  <si>
    <t>망토</t>
    <phoneticPr fontId="1" type="noConversion"/>
  </si>
  <si>
    <t>무기</t>
    <phoneticPr fontId="1" type="noConversion"/>
  </si>
  <si>
    <t>반지</t>
    <phoneticPr fontId="1" type="noConversion"/>
  </si>
  <si>
    <t>애교둥이 금동님</t>
  </si>
  <si>
    <t>냥냥 집사님 예복</t>
  </si>
  <si>
    <t>냥냥 집사님 구두</t>
  </si>
  <si>
    <t>장난꾸러기 깜장님</t>
  </si>
  <si>
    <t>하늘색 미니 왕관</t>
  </si>
  <si>
    <t>하늘색 멜빵바지</t>
  </si>
  <si>
    <t>고양이 잔뜩 망토</t>
  </si>
  <si>
    <t>고양이 실타래 명찰반지</t>
  </si>
  <si>
    <t>고양이 실타래 채팅반지</t>
  </si>
  <si>
    <t>악당1의 복면</t>
  </si>
  <si>
    <t>악당1의 멋진 타이즈</t>
  </si>
  <si>
    <t>악당1의 장갑</t>
  </si>
  <si>
    <t>악당1의 신발</t>
  </si>
  <si>
    <t>장갑</t>
    <phoneticPr fontId="1" type="noConversion"/>
  </si>
  <si>
    <t>Fashion RandomBox_08/31~09/13</t>
    <phoneticPr fontId="1" type="noConversion"/>
  </si>
  <si>
    <t>Fashion RandomBox_09/14~09/27</t>
    <phoneticPr fontId="1" type="noConversion"/>
  </si>
  <si>
    <t>Fashion RandomBox_09/28~10/18</t>
    <phoneticPr fontId="1" type="noConversion"/>
  </si>
  <si>
    <t>카마이타치 모자</t>
  </si>
  <si>
    <t>카마이타치 전신옷</t>
  </si>
  <si>
    <t>카마이타치 장갑</t>
  </si>
  <si>
    <t>카마이타치 꼬리</t>
  </si>
  <si>
    <t>카마이타치 낫 무기</t>
  </si>
  <si>
    <t>기괴숙부 안경</t>
  </si>
  <si>
    <t>먹는 초콜릿 명찰반지</t>
  </si>
  <si>
    <t>먹는 초콜릿 채팅반지</t>
  </si>
  <si>
    <t>수국 꽃장식 핀</t>
  </si>
  <si>
    <t>수국 레이스 리본 머리띠</t>
  </si>
  <si>
    <t>수국 기모노</t>
  </si>
  <si>
    <t>수국 신발</t>
  </si>
  <si>
    <t>수국 귀장식</t>
  </si>
  <si>
    <t>동백검</t>
  </si>
  <si>
    <t>컵냥이 무기</t>
  </si>
  <si>
    <t>파인애플 명찰반지</t>
  </si>
  <si>
    <t>파인애플 말풍선 반지</t>
  </si>
  <si>
    <t>귀걸이</t>
  </si>
  <si>
    <t>블랙 뮤지션 헤드폰</t>
  </si>
  <si>
    <t>블랙 뮤지션 한벌옷</t>
  </si>
  <si>
    <t>블랙 뮤지션 망토</t>
  </si>
  <si>
    <t>블랙 뮤지션 부츠</t>
  </si>
  <si>
    <t>락앤롤 기타</t>
  </si>
  <si>
    <t>악마 늑대의 유혹</t>
  </si>
  <si>
    <t>슈퍼스타M</t>
  </si>
  <si>
    <t>블랙 다이아</t>
  </si>
  <si>
    <t>스타 크러셔 캡</t>
  </si>
  <si>
    <t>Ver</t>
    <phoneticPr fontId="1" type="noConversion"/>
  </si>
  <si>
    <t>Fashion RandomBox_10/19~11/08</t>
    <phoneticPr fontId="1" type="noConversion"/>
  </si>
  <si>
    <t>Fashion RandomBox_11/09~11/29</t>
    <phoneticPr fontId="1" type="noConversion"/>
  </si>
  <si>
    <t>할로윈 축제모자</t>
  </si>
  <si>
    <t>할로윈 남자 축제의상</t>
  </si>
  <si>
    <t>할로윈 여자 축제의상</t>
  </si>
  <si>
    <t>전구날개</t>
  </si>
  <si>
    <t>할로윈 호롱불</t>
  </si>
  <si>
    <t>할로윈 호박모자</t>
  </si>
  <si>
    <t>아기 유령 모자</t>
  </si>
  <si>
    <t>할로윈 귀신모자</t>
  </si>
  <si>
    <t>한밤의 검은 고양이</t>
  </si>
  <si>
    <t>붕대 눈가리개</t>
  </si>
  <si>
    <t>한밤의 검은 관</t>
  </si>
  <si>
    <t>고쓰 페도라</t>
  </si>
  <si>
    <t>메이플 좀비즈</t>
  </si>
  <si>
    <t>언더테이커</t>
  </si>
  <si>
    <t>스파이더 명찰반지</t>
  </si>
  <si>
    <t>스파이더 채팅반지</t>
  </si>
  <si>
    <t>봄빛 우비모자</t>
  </si>
  <si>
    <t>봄빛 우비</t>
  </si>
  <si>
    <t>봄비가 똑똑똑</t>
  </si>
  <si>
    <t>예쁘게 웃어요</t>
  </si>
  <si>
    <t>오늘의 햇살 망토</t>
  </si>
  <si>
    <t>뾰로롱 무지개</t>
  </si>
  <si>
    <t>우르르 쾅쾅</t>
  </si>
  <si>
    <t>꿀벌 명찰 반지</t>
  </si>
  <si>
    <t>꿀벌 말풍선 반지</t>
  </si>
  <si>
    <t>Fashion RandomBox_11/30~12/13</t>
    <phoneticPr fontId="1" type="noConversion"/>
  </si>
  <si>
    <t>Fashion RandomBox_12/14~12/27</t>
    <phoneticPr fontId="1" type="noConversion"/>
  </si>
  <si>
    <t>Fashion RandomBox_12/28~01/10</t>
    <phoneticPr fontId="1" type="noConversion"/>
  </si>
  <si>
    <t>비숑 모자</t>
  </si>
  <si>
    <t>비숑 전신옷</t>
  </si>
  <si>
    <t>비숑 장갑</t>
  </si>
  <si>
    <t>비숑 신발</t>
  </si>
  <si>
    <t>비숑 무기</t>
  </si>
  <si>
    <t>겨울나무 날개</t>
  </si>
  <si>
    <t>오늘의 날씨: 맑음</t>
  </si>
  <si>
    <t>오늘의 날씨: 비</t>
  </si>
  <si>
    <t>오늘의 날씨: 번개</t>
  </si>
  <si>
    <t>부끄부끄 루돌프 모자</t>
  </si>
  <si>
    <t>크리스마스 명찰반지</t>
  </si>
  <si>
    <t>크리스마스 채팅반지</t>
  </si>
  <si>
    <t>화이트 크리스마스 반지</t>
  </si>
  <si>
    <t>디어 윈터</t>
  </si>
  <si>
    <t>아이스 디어(남)</t>
  </si>
  <si>
    <t>스노우 디어(여)</t>
  </si>
  <si>
    <t>사슴 발자국</t>
  </si>
  <si>
    <t>아이스 플라워 윙</t>
  </si>
  <si>
    <t>디어 윈터 탬버린</t>
  </si>
  <si>
    <t>크리스마스 남자 모자</t>
    <phoneticPr fontId="1" type="noConversion"/>
  </si>
  <si>
    <t>크리스마스 남자 한벌옷</t>
    <phoneticPr fontId="1" type="noConversion"/>
  </si>
  <si>
    <t>크리스마스 여자 모자</t>
    <phoneticPr fontId="1" type="noConversion"/>
  </si>
  <si>
    <t>크리스마스 여자 한벌옷</t>
    <phoneticPr fontId="1" type="noConversion"/>
  </si>
  <si>
    <t>크리스마스 망토</t>
    <phoneticPr fontId="1" type="noConversion"/>
  </si>
  <si>
    <t>겨울토끼 모자(핑크)</t>
  </si>
  <si>
    <t>겨울토끼 코트(핑크)</t>
  </si>
  <si>
    <t>겨울토끼 부츠(핑크)</t>
  </si>
  <si>
    <t>겨울토끼 장갑(핑크)</t>
  </si>
  <si>
    <t>겨울토끼 무기</t>
  </si>
  <si>
    <t>겨울토끼 모자(블루)</t>
  </si>
  <si>
    <t>겨울토끼 코트(블루)</t>
  </si>
  <si>
    <t>겨울토끼 부츠(블루)</t>
  </si>
  <si>
    <t>겨울토끼 장갑(블루)</t>
  </si>
  <si>
    <t>뿌뿌 얼굴</t>
  </si>
  <si>
    <t>Fashion RandomBox_01/11~02/01</t>
    <phoneticPr fontId="1" type="noConversion"/>
  </si>
  <si>
    <t>Fashion RandomBox_02/02~02/14</t>
    <phoneticPr fontId="1" type="noConversion"/>
  </si>
  <si>
    <t>달걀껍질 모자</t>
  </si>
  <si>
    <t>달걀 한벌옷</t>
  </si>
  <si>
    <t>병아리신발</t>
  </si>
  <si>
    <t>병아리장갑</t>
  </si>
  <si>
    <t>병아리 명찰 반지</t>
  </si>
  <si>
    <t>병아리 말풍선 반지</t>
  </si>
  <si>
    <t>망토</t>
    <phoneticPr fontId="1" type="noConversion"/>
  </si>
  <si>
    <t>무기</t>
    <phoneticPr fontId="1" type="noConversion"/>
  </si>
  <si>
    <t>모자</t>
    <phoneticPr fontId="1" type="noConversion"/>
  </si>
  <si>
    <t>한벌옷</t>
    <phoneticPr fontId="1" type="noConversion"/>
  </si>
  <si>
    <t>신발</t>
    <phoneticPr fontId="1" type="noConversion"/>
  </si>
  <si>
    <t>장갑</t>
    <phoneticPr fontId="1" type="noConversion"/>
  </si>
  <si>
    <t>반지</t>
    <phoneticPr fontId="1" type="noConversion"/>
  </si>
  <si>
    <t>얼굴 장식</t>
  </si>
  <si>
    <t>바니 봉봉</t>
  </si>
  <si>
    <t>레이스 베리</t>
  </si>
  <si>
    <t>도트 봉봉</t>
  </si>
  <si>
    <t>도트 베리</t>
  </si>
  <si>
    <t>베리 슈즈</t>
  </si>
  <si>
    <t>스위트 봉봉</t>
  </si>
  <si>
    <t>스트로베리 봉봉</t>
  </si>
  <si>
    <t>하트 점프 수트</t>
  </si>
  <si>
    <t>하트 땡땡이 원피스</t>
  </si>
  <si>
    <t>숙취 메이크업</t>
  </si>
  <si>
    <t>노바 마도사 지팡이</t>
  </si>
  <si>
    <t>노바 마도사 지팡이</t>
    <phoneticPr fontId="1" type="noConversion"/>
  </si>
  <si>
    <t>노바 마도사 옷</t>
  </si>
  <si>
    <t>노바 마도사 옷</t>
    <phoneticPr fontId="1" type="noConversion"/>
  </si>
  <si>
    <t>노바 마도사 날개</t>
  </si>
  <si>
    <t>노바 마도사 날개</t>
    <phoneticPr fontId="1" type="noConversion"/>
  </si>
  <si>
    <t>노바 마도사 모자</t>
  </si>
  <si>
    <t>노바 마도사 모자</t>
    <phoneticPr fontId="1" type="noConversion"/>
  </si>
  <si>
    <t>Fashion RandomBox_02/02~02/28</t>
    <phoneticPr fontId="1" type="noConversion"/>
  </si>
  <si>
    <t>Fashion RandomBox_03/01~03/14</t>
    <phoneticPr fontId="1" type="noConversion"/>
  </si>
  <si>
    <t>에밀리아 전신옷</t>
  </si>
  <si>
    <t>에밀리아 구두</t>
  </si>
  <si>
    <t>스바루의 츄리링</t>
  </si>
  <si>
    <t>스바루의 운동화</t>
  </si>
  <si>
    <t>펠트 전신옷</t>
  </si>
  <si>
    <t>펠트 구두</t>
  </si>
  <si>
    <t>프리실라 드레스</t>
  </si>
  <si>
    <t>프리실라 구두</t>
  </si>
  <si>
    <t>고급가챠폰 강화권으로 강화 가능, 인트</t>
    <phoneticPr fontId="1" type="noConversion"/>
  </si>
  <si>
    <t>고급가챠폰 강화권으로 강화 가능, 럭</t>
    <phoneticPr fontId="1" type="noConversion"/>
  </si>
  <si>
    <t>고급가챠폰 강화권으로 강화 가능, 덱스</t>
    <phoneticPr fontId="1" type="noConversion"/>
  </si>
  <si>
    <t>고급가챠폰 강화권으로 강화 가능, 힘</t>
    <phoneticPr fontId="1" type="noConversion"/>
  </si>
  <si>
    <t>살랑살랑 꽃 모자</t>
  </si>
  <si>
    <t>살랑살랑 꽃 니트</t>
  </si>
  <si>
    <t>살랑살랑 인형 무기</t>
  </si>
  <si>
    <t>모락모락 찐빵</t>
  </si>
  <si>
    <t>체리 래빗 후드</t>
  </si>
  <si>
    <t>테디 힙 팬츠</t>
  </si>
  <si>
    <t>이불밖은 위험해</t>
  </si>
  <si>
    <t>루시드 실크햇</t>
  </si>
  <si>
    <t>루시드 드림 (남)</t>
  </si>
  <si>
    <t>루시드 드림 (여)</t>
  </si>
  <si>
    <t>이글이글 아우라</t>
  </si>
  <si>
    <t>그림자 검</t>
  </si>
  <si>
    <t>Fashion RandomBox_03/15~03/28</t>
    <phoneticPr fontId="1" type="noConversion"/>
  </si>
  <si>
    <t>별의 유산</t>
  </si>
  <si>
    <t>악몽의 끝</t>
  </si>
  <si>
    <t>밤의 나비</t>
  </si>
  <si>
    <t>칠흑의 시</t>
  </si>
  <si>
    <t>검은 발자국</t>
  </si>
  <si>
    <t>자색 발걸음</t>
  </si>
  <si>
    <t>영원한 꿈</t>
  </si>
  <si>
    <t>유리빛 꿈</t>
  </si>
  <si>
    <t>레헬른 판타지아</t>
  </si>
  <si>
    <t>라이딩 반지</t>
  </si>
  <si>
    <t>루시드 나비 반지</t>
  </si>
  <si>
    <t>포장리본 망토</t>
  </si>
  <si>
    <t>잉잉 졸려</t>
  </si>
  <si>
    <t>얼굴장식</t>
    <phoneticPr fontId="1" type="noConversion"/>
  </si>
  <si>
    <t>표정</t>
  </si>
  <si>
    <t>표정</t>
    <phoneticPr fontId="1" type="noConversion"/>
  </si>
  <si>
    <t>우물우물감정표현</t>
  </si>
  <si>
    <t>우물우물감정표현</t>
    <phoneticPr fontId="1" type="noConversion"/>
  </si>
  <si>
    <t>초코가득 얼굴장식</t>
  </si>
  <si>
    <t>초코가득 얼굴장식</t>
    <phoneticPr fontId="1" type="noConversion"/>
  </si>
  <si>
    <t>Fashion RandomBox_03/29~04/11</t>
    <phoneticPr fontId="1" type="noConversion"/>
  </si>
  <si>
    <t>Fashion RandomBox_04/12~04/25</t>
    <phoneticPr fontId="1" type="noConversion"/>
  </si>
  <si>
    <t>Fashion RandomBox_04/26~05/09</t>
    <phoneticPr fontId="1" type="noConversion"/>
  </si>
  <si>
    <t>설월화 한벌옷</t>
  </si>
  <si>
    <t>눈꽃 우산</t>
  </si>
  <si>
    <t>설월화 나막신</t>
  </si>
  <si>
    <t>백야차 한벌옷</t>
  </si>
  <si>
    <t>백야차 뿔</t>
  </si>
  <si>
    <t>백야차 망토</t>
  </si>
  <si>
    <t>백야차 나막신</t>
  </si>
  <si>
    <t>백야차 타투</t>
  </si>
  <si>
    <t>요정의 니트</t>
  </si>
  <si>
    <t>벚꽃칼</t>
  </si>
  <si>
    <t>장미 미니꽃핀</t>
  </si>
  <si>
    <t>양갈래 미니꽃핀</t>
  </si>
  <si>
    <t>방울 미니꽃핀</t>
  </si>
  <si>
    <t>미니 미니꽃핀</t>
  </si>
  <si>
    <t>들꽃 미니꽃핀</t>
  </si>
  <si>
    <t>판도라 패키지 모자</t>
  </si>
  <si>
    <t>판도라 패키지 한벌옷</t>
  </si>
  <si>
    <t>판도라 패키지 망토</t>
  </si>
  <si>
    <t>판도라 패키지 무기</t>
  </si>
  <si>
    <t>곰돌이 멜빵 (남)</t>
  </si>
  <si>
    <t>곰돌이 멜빵 (여)</t>
  </si>
  <si>
    <t>부리부리 부엉 인형탈</t>
  </si>
  <si>
    <t>부리부리 부엉 인형옷</t>
  </si>
  <si>
    <t>부리부리 부엉 인형장갑</t>
  </si>
  <si>
    <t>동글동글 요정모자</t>
  </si>
  <si>
    <t>한벌</t>
  </si>
  <si>
    <t>동글동글 요정옷</t>
  </si>
  <si>
    <t>이슬양산</t>
  </si>
  <si>
    <t>그림자 나무 꽃</t>
  </si>
  <si>
    <t>그림자 베일</t>
  </si>
  <si>
    <t>그림자 협객 (남)</t>
  </si>
  <si>
    <t>그림자 협객 (여)</t>
  </si>
  <si>
    <t>반딧불의 춤</t>
  </si>
  <si>
    <t>메롱망토</t>
  </si>
  <si>
    <t>골드 무스탕 코트</t>
  </si>
  <si>
    <t>꿀벌코트</t>
  </si>
  <si>
    <t>찰칵 포토제닉</t>
  </si>
  <si>
    <t>Fashion RandomBox_05/10~05/23</t>
    <phoneticPr fontId="1" type="noConversion"/>
  </si>
  <si>
    <t>쫑긋쫑긋</t>
  </si>
  <si>
    <t>쫑긋 레이스캡</t>
  </si>
  <si>
    <t>밀크 초콜릿</t>
  </si>
  <si>
    <t>딸기 초콜릿</t>
  </si>
  <si>
    <t>슈가카페 구두(남)</t>
  </si>
  <si>
    <t>슈가카페 구두(여)</t>
  </si>
  <si>
    <t>슈가 파우더</t>
  </si>
  <si>
    <t>슈가젤리 발바닥</t>
  </si>
  <si>
    <t>아가뽀뽀</t>
  </si>
  <si>
    <t>아가뽀뽀 장난감</t>
  </si>
  <si>
    <t>아가뽀뽀 보넷</t>
  </si>
  <si>
    <t>아가뽀뽀 우주복</t>
  </si>
  <si>
    <t>왕꽃모자</t>
  </si>
  <si>
    <t>Fashion RandomBox_05/24~06/06</t>
    <phoneticPr fontId="1" type="noConversion"/>
  </si>
  <si>
    <t>무당벌레 더듬이</t>
  </si>
  <si>
    <t>무당벌레 옷</t>
  </si>
  <si>
    <t>무당벌레 명찰반지</t>
  </si>
  <si>
    <t>무당벌레 채팅반지</t>
  </si>
  <si>
    <t>노랑노랑 병아리 모자</t>
  </si>
  <si>
    <t>노랑노랑 병아리 옷(남)</t>
  </si>
  <si>
    <t>노랑노랑 병아리 신발(남)</t>
  </si>
  <si>
    <t>노랑노랑 병아리 장갑(남)</t>
  </si>
  <si>
    <t>노랑노랑 병아리 총출동!</t>
  </si>
  <si>
    <t>노랑노랑 병아리 옷(여)</t>
  </si>
  <si>
    <t>노랑노랑 병아리 신발(여)</t>
  </si>
  <si>
    <t>노랑노랑 병아리 장갑(여)</t>
  </si>
  <si>
    <t>Fashion RandomBox_06/07~06/20</t>
    <phoneticPr fontId="1" type="noConversion"/>
  </si>
  <si>
    <t>블러디 가디언 후드</t>
  </si>
  <si>
    <t>블러디 브라이드 베일</t>
  </si>
  <si>
    <t>블러디 가디언</t>
  </si>
  <si>
    <t>블러디 브라이드</t>
  </si>
  <si>
    <t>블러디 워커</t>
  </si>
  <si>
    <t>블러디 힐</t>
  </si>
  <si>
    <t>블러디 로즈</t>
  </si>
  <si>
    <t>블러디 메르헨</t>
  </si>
  <si>
    <t>데빌베어 캡</t>
  </si>
  <si>
    <t>데빌베어 티셔츠</t>
  </si>
  <si>
    <t>스타라이트 후드</t>
  </si>
  <si>
    <t>스타라이트 보이</t>
  </si>
  <si>
    <t>얼굴장식</t>
    <phoneticPr fontId="1" type="noConversion"/>
  </si>
  <si>
    <t>뱀파이어아이즈_사파이어</t>
    <phoneticPr fontId="1" type="noConversion"/>
  </si>
  <si>
    <t>뱀파이어아이즈_루비</t>
    <phoneticPr fontId="1" type="noConversion"/>
  </si>
  <si>
    <t>시원하쥐</t>
  </si>
  <si>
    <t>오버핏 비치가운</t>
  </si>
  <si>
    <t>바다팔찌</t>
  </si>
  <si>
    <t>곰돌이 쫑긋 튜브</t>
  </si>
  <si>
    <t>무지개 물거품</t>
  </si>
  <si>
    <t>심쿵 코끼리 인형 모자</t>
  </si>
  <si>
    <t>심쿵 코끼리 인형 옷</t>
  </si>
  <si>
    <t>심쿵 코끼리 인형 장갑</t>
  </si>
  <si>
    <t>좋아좋아</t>
  </si>
  <si>
    <t>고양이 밀짚모자</t>
  </si>
  <si>
    <t>알록달록 애벌레 채팅반지</t>
  </si>
  <si>
    <t>알록달록 애벌레 명찰반지</t>
  </si>
  <si>
    <t>마린 스트라이프 우산</t>
  </si>
  <si>
    <t>파랑 파랑 판다</t>
  </si>
  <si>
    <t>마룬의 리본 봉봉</t>
  </si>
  <si>
    <t>아이보리의 클래시컬 드림</t>
  </si>
  <si>
    <t>스칼렛의 매지컬 키드</t>
  </si>
  <si>
    <t>엠버의 로얄 세레나데</t>
  </si>
  <si>
    <t>실버의 풀문 랩소디</t>
  </si>
  <si>
    <t>브론즈의 스팀펑크 룩</t>
  </si>
  <si>
    <t>토프의 소나타 턱시도</t>
  </si>
  <si>
    <t>진져의 미드나잇 서커스</t>
  </si>
  <si>
    <t>퀸즈 아이스크림</t>
  </si>
  <si>
    <t>킹 아이스</t>
  </si>
  <si>
    <t>퀸 메리</t>
  </si>
  <si>
    <t>블루베리 쥬이시</t>
  </si>
  <si>
    <t>레몬 쥬이시</t>
  </si>
  <si>
    <t>차가운 친구들</t>
  </si>
  <si>
    <t>아이스크림 주세요</t>
  </si>
  <si>
    <t>무지개 꽃 핀</t>
  </si>
  <si>
    <t>뷰티로이드 아바타</t>
    <phoneticPr fontId="1" type="noConversion"/>
  </si>
  <si>
    <t>여우선생 모자</t>
  </si>
  <si>
    <t>여우선생 전신옷</t>
  </si>
  <si>
    <t>심플수영복 (남)</t>
  </si>
  <si>
    <t>심플수영복 (여)</t>
  </si>
  <si>
    <t>하트 패치 니트 팬츠</t>
  </si>
  <si>
    <t>훌라훌라 깃털장식</t>
  </si>
  <si>
    <t>하와이안 커플(남)</t>
  </si>
  <si>
    <t>하와이안 커플(여)</t>
  </si>
  <si>
    <t>훌라훌라 구슬발찌</t>
  </si>
  <si>
    <t>오매불망 휴양지</t>
  </si>
  <si>
    <t>훌라훌라 펭순이</t>
  </si>
  <si>
    <t>의자</t>
  </si>
  <si>
    <t>화원의 아침</t>
  </si>
  <si>
    <t>맑은 이슬(남)</t>
  </si>
  <si>
    <t>수정 이슬(여)</t>
  </si>
  <si>
    <t>알리샤의 꽃날개</t>
  </si>
  <si>
    <t>나빌레라 공단화</t>
  </si>
  <si>
    <t>나빌레라 비단화</t>
  </si>
  <si>
    <t>페어리 플로라</t>
  </si>
  <si>
    <t>치느님의 천사</t>
  </si>
  <si>
    <t>성스러운 원천</t>
  </si>
  <si>
    <t>영광스런 원천</t>
  </si>
  <si>
    <t>그대만 있다면</t>
  </si>
  <si>
    <t>치느님의 축복</t>
  </si>
  <si>
    <t>노숙 병아리 의자</t>
  </si>
  <si>
    <t>Fashion RandomBox_06/21~07/11</t>
    <phoneticPr fontId="1" type="noConversion"/>
  </si>
  <si>
    <t>Fashion RandomBox_07/12~07/25</t>
    <phoneticPr fontId="1" type="noConversion"/>
  </si>
  <si>
    <t>Fashion RandomBox_07/26~08/08</t>
    <phoneticPr fontId="1" type="noConversion"/>
  </si>
  <si>
    <t>Fashion RandomBox_08/09~08/29</t>
    <phoneticPr fontId="1" type="noConversion"/>
  </si>
  <si>
    <t>심플수영복 (남)</t>
    <phoneticPr fontId="1" type="noConversion"/>
  </si>
  <si>
    <t>심플수영복 (여)</t>
    <phoneticPr fontId="1" type="noConversion"/>
  </si>
  <si>
    <t>가격</t>
    <phoneticPr fontId="1" type="noConversion"/>
  </si>
  <si>
    <t>치장성</t>
    <phoneticPr fontId="1" type="noConversion"/>
  </si>
  <si>
    <t>모자</t>
    <phoneticPr fontId="1" type="noConversion"/>
  </si>
  <si>
    <t>설렘 교복모자</t>
  </si>
  <si>
    <t>한벌옷</t>
    <phoneticPr fontId="1" type="noConversion"/>
  </si>
  <si>
    <t>두근두근 교복</t>
  </si>
  <si>
    <t>콩당콩당 교복</t>
  </si>
  <si>
    <t>신발</t>
    <phoneticPr fontId="1" type="noConversion"/>
  </si>
  <si>
    <t>두근설렘 교복구두</t>
  </si>
  <si>
    <t>콩당설렘 교복구두</t>
  </si>
  <si>
    <t>망토</t>
    <phoneticPr fontId="1" type="noConversion"/>
  </si>
  <si>
    <t>설렘살랑</t>
  </si>
  <si>
    <t>무기</t>
    <phoneticPr fontId="1" type="noConversion"/>
  </si>
  <si>
    <t>분필은 사랑을 싣고</t>
  </si>
  <si>
    <t>모자</t>
    <phoneticPr fontId="1" type="noConversion"/>
  </si>
  <si>
    <t>딸기 헤어핀</t>
  </si>
  <si>
    <t>상의</t>
    <phoneticPr fontId="1" type="noConversion"/>
  </si>
  <si>
    <t>딸기 트레이닝 셔츠</t>
  </si>
  <si>
    <t>하의</t>
    <phoneticPr fontId="1" type="noConversion"/>
  </si>
  <si>
    <t>딸기 트레이닝 팬츠</t>
  </si>
  <si>
    <t>신발</t>
    <phoneticPr fontId="1" type="noConversion"/>
  </si>
  <si>
    <t>딸기 트레이닝 스니커즈</t>
  </si>
  <si>
    <t>무기</t>
    <phoneticPr fontId="1" type="noConversion"/>
  </si>
  <si>
    <t>딸기 줄넘기 무기</t>
  </si>
  <si>
    <t>한벌옷</t>
    <phoneticPr fontId="1" type="noConversion"/>
  </si>
  <si>
    <t>하트 퍼 코트</t>
  </si>
  <si>
    <t>물의 그라노스와 무기</t>
  </si>
  <si>
    <t>모자</t>
    <phoneticPr fontId="1" type="noConversion"/>
  </si>
  <si>
    <t>돌의 정령 모자</t>
  </si>
  <si>
    <t>고정</t>
    <phoneticPr fontId="1" type="noConversion"/>
  </si>
  <si>
    <t>투명장비</t>
    <phoneticPr fontId="1" type="noConversion"/>
  </si>
  <si>
    <t>뷰티</t>
    <phoneticPr fontId="1" type="noConversion"/>
  </si>
  <si>
    <t>고급 염색 공용쿠폰</t>
    <phoneticPr fontId="1" type="noConversion"/>
  </si>
  <si>
    <t>기능성</t>
    <phoneticPr fontId="1" type="noConversion"/>
  </si>
  <si>
    <t>아이템 확성기</t>
    <phoneticPr fontId="1" type="noConversion"/>
  </si>
  <si>
    <t>월드 확성기</t>
    <phoneticPr fontId="1" type="noConversion"/>
  </si>
  <si>
    <t>Fashion RandomBox_08/30~09/12</t>
    <phoneticPr fontId="1" type="noConversion"/>
  </si>
  <si>
    <t>Fashion RandomBox_09/13~09/26</t>
    <phoneticPr fontId="1" type="noConversion"/>
  </si>
  <si>
    <t>불량학생 한벌옷 (남)</t>
  </si>
  <si>
    <t>불량학생 한벌옷 (여)</t>
  </si>
  <si>
    <t>불량학생 신발 (남)</t>
  </si>
  <si>
    <t>불량학생 신발 (여)</t>
  </si>
  <si>
    <t>불량학생 무기</t>
  </si>
  <si>
    <t>신비주의</t>
  </si>
  <si>
    <t>오버핏 꽃 프린팅 셔츠</t>
  </si>
  <si>
    <t>매앵 얼굴</t>
  </si>
  <si>
    <t>꿀단지 명찰반지</t>
  </si>
  <si>
    <t>꿀단지 채팅반지</t>
  </si>
  <si>
    <t>신발</t>
    <phoneticPr fontId="1" type="noConversion"/>
  </si>
  <si>
    <t>얼굴장식</t>
    <phoneticPr fontId="1" type="noConversion"/>
  </si>
  <si>
    <t>한벌옷</t>
    <phoneticPr fontId="1" type="noConversion"/>
  </si>
  <si>
    <t>반지</t>
    <phoneticPr fontId="1" type="noConversion"/>
  </si>
  <si>
    <t>Fashion RandomBox_09/27~10/17</t>
    <phoneticPr fontId="1" type="noConversion"/>
  </si>
  <si>
    <t>별의 운율</t>
  </si>
  <si>
    <t>별의 노래</t>
  </si>
  <si>
    <t>별의 세레나데</t>
  </si>
  <si>
    <t>별자리 구두</t>
  </si>
  <si>
    <t>별자리 힐</t>
  </si>
  <si>
    <t>별 그림자</t>
  </si>
  <si>
    <t>성좌의 장미</t>
  </si>
  <si>
    <t>콧수염 베레모</t>
  </si>
  <si>
    <t>멋짐 백만볼트 (남)</t>
  </si>
  <si>
    <t>매력 백만볼트 (여)</t>
  </si>
  <si>
    <t>콧수염입니다</t>
  </si>
  <si>
    <t>잼 명찰반지</t>
  </si>
  <si>
    <t>잼 채팅반지</t>
  </si>
  <si>
    <t>모자</t>
    <phoneticPr fontId="1" type="noConversion"/>
  </si>
  <si>
    <t>망토</t>
    <phoneticPr fontId="1" type="noConversion"/>
  </si>
  <si>
    <t>무기</t>
    <phoneticPr fontId="1" type="noConversion"/>
  </si>
  <si>
    <t>Fashion RandomBox_10/18~10/31</t>
    <phoneticPr fontId="1" type="noConversion"/>
  </si>
  <si>
    <t>Fashion RandomBox_11/01~11/14</t>
    <phoneticPr fontId="1" type="noConversion"/>
  </si>
  <si>
    <t>Fashion RandomBox_11/15~11/28</t>
    <phoneticPr fontId="1" type="noConversion"/>
  </si>
  <si>
    <t>달콤 호박별</t>
  </si>
  <si>
    <t>호박별 은하수</t>
  </si>
  <si>
    <t>호박별 미리내</t>
  </si>
  <si>
    <t>호박별 쿠키</t>
  </si>
  <si>
    <t>호박별 수프</t>
  </si>
  <si>
    <t>꼬마 별물결</t>
  </si>
  <si>
    <t>반짝반짝 호박별</t>
  </si>
  <si>
    <t>마신 모자</t>
  </si>
  <si>
    <t>마신 한벌옷 (남)</t>
  </si>
  <si>
    <t>마신 한벌옷 (여)</t>
  </si>
  <si>
    <t>마신 망토(남)</t>
  </si>
  <si>
    <t>마신 망토(여)</t>
  </si>
  <si>
    <t>검은 그림자 망토</t>
  </si>
  <si>
    <t>좀비 곰돌이</t>
  </si>
  <si>
    <t>강령술사</t>
  </si>
  <si>
    <t>마법에 걸린 박쥐 무기</t>
  </si>
  <si>
    <t>할로윈 유령 명찰반지</t>
  </si>
  <si>
    <t>할로윈 유령 채팅반지</t>
  </si>
  <si>
    <t>화이트 타임</t>
  </si>
  <si>
    <t>블랙 타임</t>
  </si>
  <si>
    <t>타임 마주르카(남)</t>
  </si>
  <si>
    <t>타임 칸타빌레(여)</t>
  </si>
  <si>
    <t>영원의 시계태엽</t>
  </si>
  <si>
    <t>미스터 타임 슈즈(남)</t>
  </si>
  <si>
    <t>미스 타임 슈즈(여)</t>
  </si>
  <si>
    <t>마스터 타임</t>
  </si>
  <si>
    <t>올 어바웃 블랙</t>
  </si>
  <si>
    <t>올 어바웃 진</t>
  </si>
  <si>
    <t>오렌지데이(여)</t>
  </si>
  <si>
    <t>나비꿈의 명찰반지</t>
  </si>
  <si>
    <t>나비꿈의 채팅반지</t>
  </si>
  <si>
    <t>고양이 카페 모자</t>
  </si>
  <si>
    <t>고양이 카페 한벌옷 (남)</t>
  </si>
  <si>
    <t>고양이 카페 한벌옷 (여)</t>
  </si>
  <si>
    <t>고양이 카페 신발 (남)</t>
  </si>
  <si>
    <t>고양이 카페 신발 (여)</t>
  </si>
  <si>
    <t>고양이 카페 무기</t>
  </si>
  <si>
    <t>꺄옹이 후디 두건</t>
  </si>
  <si>
    <t>꺄옹이 방울</t>
  </si>
  <si>
    <t>너를 좋아해 고양이 망토</t>
  </si>
  <si>
    <t>강아지 얼굴장식</t>
  </si>
  <si>
    <t>원숭이 명찰 반지</t>
  </si>
  <si>
    <t>원숭이 말풍선 반지</t>
  </si>
  <si>
    <t>Fashion RandomBox_11/29~12/12</t>
    <phoneticPr fontId="1" type="noConversion"/>
  </si>
  <si>
    <t>코어젬스톤(거래불가)</t>
    <phoneticPr fontId="1" type="noConversion"/>
  </si>
  <si>
    <t>속죄의 진혼</t>
  </si>
  <si>
    <t>속조의 진혼 로브</t>
  </si>
  <si>
    <t>레퀴엠</t>
  </si>
  <si>
    <t>암흑의 책사 모자</t>
  </si>
  <si>
    <t>암흑의 책사 한벌옷</t>
  </si>
  <si>
    <t>암흑의 책사 망토</t>
  </si>
  <si>
    <t>암흑의 책사 신발</t>
  </si>
  <si>
    <t>암흑의 책사 무기</t>
  </si>
  <si>
    <t>흑마법사 명찰반지</t>
  </si>
  <si>
    <t>흑마법사 채팅반지</t>
  </si>
  <si>
    <t>Fashion RandomBox_12/13~01/02</t>
    <phoneticPr fontId="1" type="noConversion"/>
  </si>
  <si>
    <t>Fashion RandomBox_01/03~01/16</t>
    <phoneticPr fontId="1" type="noConversion"/>
  </si>
  <si>
    <t>크리스마스 바니 모자</t>
  </si>
  <si>
    <t>크리스마스 바니 한벌옷 (남)</t>
  </si>
  <si>
    <t>크리스마스 바니 한벌옷 (여)</t>
  </si>
  <si>
    <t>크리스마스 바니 무기</t>
  </si>
  <si>
    <t>따뜻한 털실 토끼 모자</t>
  </si>
  <si>
    <t>따뜻한 털실 토끼 코트 (남)</t>
  </si>
  <si>
    <t>따뜻한 털실 토끼 코트 (여)</t>
  </si>
  <si>
    <t>토끼 눈사람</t>
  </si>
  <si>
    <t>사랑의 트리 한벌옷</t>
  </si>
  <si>
    <t>크리스마스 바니 망토</t>
    <phoneticPr fontId="1" type="noConversion"/>
  </si>
  <si>
    <t>달빛 찹쌀떡</t>
  </si>
  <si>
    <t>달빛 소르베</t>
  </si>
  <si>
    <t>달빛 샤베트</t>
  </si>
  <si>
    <t>폭신 달님</t>
  </si>
  <si>
    <t>푹신 솜꼬리</t>
  </si>
  <si>
    <t>달빛 램프</t>
  </si>
  <si>
    <t>대왕 단팥 호빵</t>
  </si>
  <si>
    <t>눈꽃 스키모자(남)</t>
  </si>
  <si>
    <t>눈꽃 스키모자(여)</t>
  </si>
  <si>
    <t>겨울 환상의 케이프</t>
  </si>
  <si>
    <t>달빛토끼 명찰반지</t>
  </si>
  <si>
    <t>달빛토끼 채팅반지</t>
  </si>
  <si>
    <t>아담의 아틀리에 예복</t>
    <phoneticPr fontId="1" type="noConversion"/>
  </si>
  <si>
    <t>이브의 아틀리에 예복</t>
    <phoneticPr fontId="1" type="noConversion"/>
  </si>
  <si>
    <t>Fashion RandomBox_01/17~01/30</t>
    <phoneticPr fontId="1" type="noConversion"/>
  </si>
  <si>
    <t>Fashion RandomBox_01/31~02/13</t>
    <phoneticPr fontId="1" type="noConversion"/>
  </si>
  <si>
    <t>Fashion RandomBox_02/14~02/28</t>
    <phoneticPr fontId="1" type="noConversion"/>
  </si>
  <si>
    <t>카데나 모자 (여)</t>
  </si>
  <si>
    <t>카데나 모자 (남)</t>
  </si>
  <si>
    <t>카데나 한벌옷 (여)</t>
  </si>
  <si>
    <t>카데나 한벌옷 (남)</t>
  </si>
  <si>
    <t>카데나 망토</t>
  </si>
  <si>
    <t>카데나 무기</t>
  </si>
  <si>
    <t>카데나 신발</t>
  </si>
  <si>
    <t>동백 베일</t>
  </si>
  <si>
    <t>동백 송이</t>
  </si>
  <si>
    <t>포숑 요정 털모자</t>
  </si>
  <si>
    <t>포숑 요정옷</t>
  </si>
  <si>
    <t>포숑 은방울꽃</t>
  </si>
  <si>
    <t>멍멍이 무기</t>
  </si>
  <si>
    <t>설산 모자</t>
  </si>
  <si>
    <t>설산 한벌옷</t>
  </si>
  <si>
    <t>눈의 여왕</t>
  </si>
  <si>
    <t>눈의 군주</t>
  </si>
  <si>
    <t>왕의 연회(남)</t>
  </si>
  <si>
    <t>여왕의 야회(여)</t>
  </si>
  <si>
    <t>고운 속삭임</t>
  </si>
  <si>
    <t>화려한 춤(남)</t>
  </si>
  <si>
    <t>찬란한 춤(여)</t>
  </si>
  <si>
    <t>얼음누각</t>
  </si>
  <si>
    <t>스노우 화이트</t>
  </si>
  <si>
    <t>퓨어 화이트</t>
  </si>
  <si>
    <t>블루베리 쥬얼핀</t>
  </si>
  <si>
    <t>블루버드 슈트</t>
  </si>
  <si>
    <t>블루버드 원피스</t>
  </si>
  <si>
    <t>블루버드 슈즈</t>
  </si>
  <si>
    <t xml:space="preserve">사파이어 스노우 </t>
  </si>
  <si>
    <t>블루버드</t>
  </si>
  <si>
    <t>NEW 엔젤릭 에메랄드</t>
  </si>
  <si>
    <t>체리송이</t>
  </si>
  <si>
    <t>체리방울</t>
  </si>
  <si>
    <t>달콤한 시간</t>
  </si>
  <si>
    <t>상큼한 시간</t>
  </si>
  <si>
    <t>뚜벅 체리</t>
  </si>
  <si>
    <t>사뿐 체리</t>
  </si>
  <si>
    <t>체리향기</t>
  </si>
  <si>
    <t>체리캔디</t>
  </si>
  <si>
    <t>포인트 데님 모자</t>
  </si>
  <si>
    <t>포인트 데님 한벌옷 (남)</t>
  </si>
  <si>
    <t>포인트 데님 한벌옷 (여)</t>
  </si>
  <si>
    <t>알로하 꽃장식(장갑)</t>
  </si>
  <si>
    <t>오버핏 셔츠</t>
  </si>
  <si>
    <t>하트 콩콩</t>
  </si>
  <si>
    <t>Fashion RandomBox_03/01~03/13</t>
    <phoneticPr fontId="1" type="noConversion"/>
  </si>
  <si>
    <t>철퇴제복 모자</t>
  </si>
  <si>
    <t>철퇴제복 한벌옷 (남)</t>
  </si>
  <si>
    <t>철퇴제복 한벌옷 (여)</t>
  </si>
  <si>
    <t>철퇴제복 신발 (남)</t>
  </si>
  <si>
    <t>철퇴제복 신발 (여)</t>
  </si>
  <si>
    <t>철퇴제복 무기</t>
  </si>
  <si>
    <t>분노폭발 망토</t>
  </si>
  <si>
    <t>악마가방</t>
  </si>
  <si>
    <t>밀리어네어 슈트(남)</t>
  </si>
  <si>
    <t>클리어 블루(공용)</t>
  </si>
  <si>
    <t>핑크 가디건 (공용)</t>
  </si>
  <si>
    <t>아스카의 모자</t>
    <rPh sb="4" eb="6">
      <t>ボウシ</t>
    </rPh>
    <phoneticPr fontId="1"/>
  </si>
  <si>
    <t>사키엘의 가면</t>
    <rPh sb="6" eb="7">
      <t>メン</t>
    </rPh>
    <phoneticPr fontId="1"/>
  </si>
  <si>
    <t>플러그 슈트 전신복(아스카)</t>
    <rPh sb="6" eb="8">
      <t>ゼンシン</t>
    </rPh>
    <rPh sb="8" eb="9">
      <t>フク</t>
    </rPh>
    <phoneticPr fontId="1"/>
  </si>
  <si>
    <t>플러그 슈트 전신옷(레이)</t>
  </si>
  <si>
    <t>AT필드 망토</t>
  </si>
  <si>
    <t>고급가챠폰 강화권으로 강화 가능</t>
    <phoneticPr fontId="1" type="noConversion"/>
  </si>
  <si>
    <t>Fashion RandomBox_03/14~03/27</t>
    <phoneticPr fontId="1" type="noConversion"/>
  </si>
  <si>
    <t>로즈 버드</t>
  </si>
  <si>
    <t>로즈 블로썸</t>
  </si>
  <si>
    <t>로즈 프린스</t>
  </si>
  <si>
    <t>로즈 프린세스</t>
  </si>
  <si>
    <t>엔젤 퓨어 슈즈</t>
  </si>
  <si>
    <t>엔젤 로즈 슈즈</t>
  </si>
  <si>
    <t>스노우 엔젤</t>
  </si>
  <si>
    <t>파스텔 로즈</t>
  </si>
  <si>
    <t>핑크 퍼즐 무기</t>
  </si>
  <si>
    <t>슬라임 따뜻 털실모자</t>
  </si>
  <si>
    <t>핑크빈 따뜻 털실모자</t>
  </si>
  <si>
    <t>화이트데이 명찰반지</t>
  </si>
  <si>
    <t>화이트데이 채팅반지</t>
  </si>
  <si>
    <t>Fashion RandomBox_03/28~04/10</t>
    <phoneticPr fontId="1" type="noConversion"/>
  </si>
  <si>
    <t>곰돌 스티치 캡</t>
  </si>
  <si>
    <t>곰돌랜드 나들이(남)</t>
  </si>
  <si>
    <t>곰돌랜드 나들이(여)</t>
  </si>
  <si>
    <t>곰돌 운동화</t>
  </si>
  <si>
    <t>소풍 가는 날</t>
  </si>
  <si>
    <t>몽실 곰사탕</t>
  </si>
  <si>
    <t>별 팡팡 머리띠</t>
  </si>
  <si>
    <t>치어 유니폼</t>
  </si>
  <si>
    <t>치어리더 슈즈</t>
  </si>
  <si>
    <t>빅토리 윙즈</t>
  </si>
  <si>
    <t>치어팡팡</t>
  </si>
  <si>
    <t>청초롬 토끼옷</t>
  </si>
  <si>
    <t>청량 탄산수 무기</t>
  </si>
  <si>
    <t>당고 모자</t>
  </si>
  <si>
    <t>당고 옷</t>
  </si>
  <si>
    <t>모자</t>
    <phoneticPr fontId="1" type="noConversion"/>
  </si>
  <si>
    <t>한벌옷</t>
    <phoneticPr fontId="1" type="noConversion"/>
  </si>
  <si>
    <t>신발</t>
    <phoneticPr fontId="1" type="noConversion"/>
  </si>
  <si>
    <t>망토</t>
    <phoneticPr fontId="1" type="noConversion"/>
  </si>
  <si>
    <t>무기</t>
    <phoneticPr fontId="1" type="noConversion"/>
  </si>
  <si>
    <t>Fashion RandomBox_04/11~05/01</t>
    <phoneticPr fontId="1" type="noConversion"/>
  </si>
  <si>
    <t>Fashion RandomBox_05/02~05/15</t>
    <phoneticPr fontId="1" type="noConversion"/>
  </si>
  <si>
    <t>콘서트 뮤즈 티아라</t>
  </si>
  <si>
    <t>콘서트 뮤즈 테너</t>
  </si>
  <si>
    <t>콘서트 뮤즈 소프라노</t>
  </si>
  <si>
    <t>콘서트 뮤즈 슈즈</t>
  </si>
  <si>
    <t>콘서트 뮤즈 힐</t>
  </si>
  <si>
    <t>콘서트 뮤즈</t>
  </si>
  <si>
    <t>뮤즈 크리스탈</t>
  </si>
  <si>
    <t>감격의 눈물</t>
  </si>
  <si>
    <t>사립탐정 모자</t>
  </si>
  <si>
    <t>사립탐정 케이프</t>
  </si>
  <si>
    <t>사립탐정의 조수 주황버섯</t>
  </si>
  <si>
    <t>사립탐정 신발</t>
  </si>
  <si>
    <t>사립탐정의 장난감 파이프</t>
  </si>
  <si>
    <t>리틀 테디 명찰 반지</t>
  </si>
  <si>
    <t>리틀 테디 채팅 반지</t>
  </si>
  <si>
    <t>신발</t>
    <phoneticPr fontId="1" type="noConversion"/>
  </si>
  <si>
    <t>개굴개굴 우비 모자</t>
  </si>
  <si>
    <t>개굴개굴 우비</t>
  </si>
  <si>
    <t>새싹 가득</t>
  </si>
  <si>
    <t>이슬비 우산</t>
  </si>
  <si>
    <t>사과토끼 모자</t>
  </si>
  <si>
    <t>사과토끼 셔츠</t>
  </si>
  <si>
    <t>농부님의 보물</t>
  </si>
  <si>
    <t>큐티 파머(남)</t>
  </si>
  <si>
    <t>퓨어 파머(여)</t>
  </si>
  <si>
    <t>큐티 파머 슈즈</t>
  </si>
  <si>
    <t>퓨어 파머 슈즈</t>
  </si>
  <si>
    <t>농부님의 은총</t>
  </si>
  <si>
    <t>농부님 영광의 달걀 스틱</t>
  </si>
  <si>
    <t>민들레 꽃씨</t>
  </si>
  <si>
    <t>코기 명찰 반지</t>
  </si>
  <si>
    <t>코기 엉덩이 채팅 반지</t>
  </si>
  <si>
    <t>섀도 타나토스 헬름</t>
    <phoneticPr fontId="1" type="noConversion"/>
  </si>
  <si>
    <t>Fashion RandomBox_05/16~05/29</t>
    <phoneticPr fontId="1" type="noConversion"/>
  </si>
  <si>
    <t>Fashion RandomBox_05/30~06/12</t>
    <phoneticPr fontId="1" type="noConversion"/>
  </si>
  <si>
    <t>Fashion RandomBox_06/13~06/27</t>
    <phoneticPr fontId="1" type="noConversion"/>
  </si>
  <si>
    <t>발랄 스마일</t>
  </si>
  <si>
    <t>발랄 리본</t>
  </si>
  <si>
    <t>피크닉 보이</t>
  </si>
  <si>
    <t>피크닉 걸</t>
  </si>
  <si>
    <t>발랄 롤러</t>
  </si>
  <si>
    <t>신나는 마음</t>
  </si>
  <si>
    <t>달콤 바게트</t>
  </si>
  <si>
    <t>바나나 모자</t>
  </si>
  <si>
    <t>바나나 우유</t>
  </si>
  <si>
    <t>바나나 안경</t>
  </si>
  <si>
    <t>바나나 멜빵</t>
  </si>
  <si>
    <t>이스터 보닛</t>
  </si>
  <si>
    <t>모자</t>
    <phoneticPr fontId="1" type="noConversion"/>
  </si>
  <si>
    <t>얼굴장식</t>
    <phoneticPr fontId="1" type="noConversion"/>
  </si>
  <si>
    <t>한벌옷</t>
    <phoneticPr fontId="1" type="noConversion"/>
  </si>
  <si>
    <t>무기</t>
    <phoneticPr fontId="1" type="noConversion"/>
  </si>
  <si>
    <t>게이트키퍼 모자</t>
  </si>
  <si>
    <t>게이트키퍼 코트</t>
  </si>
  <si>
    <t>게이트키퍼 부츠</t>
  </si>
  <si>
    <t>홀리게이트</t>
  </si>
  <si>
    <t>스카우트 금장 베레모</t>
  </si>
  <si>
    <t>스카우트 리본 베레모</t>
  </si>
  <si>
    <t>블랙 보이 스카우트</t>
  </si>
  <si>
    <t>블랙 걸 스카우트</t>
  </si>
  <si>
    <t>블랙 스카우트 슈즈</t>
  </si>
  <si>
    <t>숲의 속삭임</t>
  </si>
  <si>
    <t>은빛 늑대</t>
  </si>
  <si>
    <t>과묵 반창고</t>
  </si>
  <si>
    <t>타투룩</t>
  </si>
  <si>
    <t>온 세상을 핑크빛으로 모자 (남)</t>
  </si>
  <si>
    <t>온 세상을 핑크빛으로 모자 (여)</t>
  </si>
  <si>
    <t>온 세상을 핑크빛으로 한벌옷 (남)</t>
  </si>
  <si>
    <t>온 세상을 핑크빛으로 한벌옷 (여)</t>
  </si>
  <si>
    <t>온 세상을 핑크빛으로 망토</t>
  </si>
  <si>
    <t>온 세상을 핑크빛으로 무기</t>
  </si>
  <si>
    <t>온 세상을 핑크빛으로 신발 (남)</t>
  </si>
  <si>
    <t>온 세상을 핑크빛으로 신발 (여)</t>
  </si>
  <si>
    <t>버섯강아지 모자</t>
    <phoneticPr fontId="1" type="noConversion"/>
  </si>
  <si>
    <t>퍼그 모자</t>
    <phoneticPr fontId="1" type="noConversion"/>
  </si>
  <si>
    <t>강아지 케잌 모자</t>
    <phoneticPr fontId="1" type="noConversion"/>
  </si>
  <si>
    <t>시바 모자</t>
    <phoneticPr fontId="1" type="noConversion"/>
  </si>
  <si>
    <t>게으른 강아지 모자</t>
    <phoneticPr fontId="1" type="noConversion"/>
  </si>
  <si>
    <t>Fashion RandomBox_06/27~07/10</t>
    <phoneticPr fontId="1" type="noConversion"/>
  </si>
  <si>
    <t>Fashion RandomBox_07/11~07/31</t>
    <phoneticPr fontId="1" type="noConversion"/>
  </si>
  <si>
    <t>Fashion RandomBox_08/01~08/14</t>
    <phoneticPr fontId="1" type="noConversion"/>
  </si>
  <si>
    <t>Fashion RandomBox_08/15~09/04</t>
    <phoneticPr fontId="1" type="noConversion"/>
  </si>
  <si>
    <t>새얀 매화</t>
  </si>
  <si>
    <t>수정 새랑</t>
  </si>
  <si>
    <t>이슬 새랑</t>
  </si>
  <si>
    <t>새털 구름</t>
  </si>
  <si>
    <t>새얀 구름</t>
  </si>
  <si>
    <t>난새 너울</t>
  </si>
  <si>
    <t>스파클링 다이아몬드</t>
  </si>
  <si>
    <t>곰돌이 입모양 마스크</t>
  </si>
  <si>
    <t>멍멍이 기포 마스크</t>
  </si>
  <si>
    <t>낙원의 증표</t>
  </si>
  <si>
    <t>낙원의 장미</t>
  </si>
  <si>
    <t>약속의 끝</t>
  </si>
  <si>
    <t>염원의 끝</t>
  </si>
  <si>
    <t>이른 하교</t>
  </si>
  <si>
    <t>붉은 각인</t>
  </si>
  <si>
    <t>피의 서약</t>
  </si>
  <si>
    <t>아크 아우라</t>
  </si>
  <si>
    <t>바다의 날개</t>
  </si>
  <si>
    <t>바다의 심장</t>
  </si>
  <si>
    <t>오 나의 선장님 (남)</t>
  </si>
  <si>
    <t>오 나의 선장님 (여)</t>
  </si>
  <si>
    <t>빛의 바다</t>
  </si>
  <si>
    <t>하트안대</t>
  </si>
  <si>
    <t>모자</t>
    <phoneticPr fontId="1" type="noConversion"/>
  </si>
  <si>
    <t>한벌옷</t>
    <phoneticPr fontId="1" type="noConversion"/>
  </si>
  <si>
    <t>꽃의 파도</t>
  </si>
  <si>
    <t>하늘 바다</t>
  </si>
  <si>
    <t>구름 바다</t>
  </si>
  <si>
    <t>웨딩 로퍼</t>
  </si>
  <si>
    <t>웨딩 펌프스</t>
  </si>
  <si>
    <t>방울방울</t>
  </si>
  <si>
    <t>푸른바다 수국</t>
  </si>
  <si>
    <t>썸머 디노</t>
  </si>
  <si>
    <t>디뇽 모자</t>
  </si>
  <si>
    <t>디뇽 가운</t>
  </si>
  <si>
    <t>개구디노</t>
  </si>
  <si>
    <t>하트 나라의 메이플 (남)</t>
  </si>
  <si>
    <t>하트 나라의 메이플 (여)</t>
  </si>
  <si>
    <t>입술 위 하트</t>
  </si>
  <si>
    <t>살랑거리는 토끼모자 1</t>
  </si>
  <si>
    <t>살랑거리는 토끼모자 2</t>
  </si>
  <si>
    <t>바니 농구복(남)</t>
  </si>
  <si>
    <t>바니 농구복(여)</t>
  </si>
  <si>
    <t>바니 마커팬</t>
  </si>
  <si>
    <t>바니 스냅백</t>
  </si>
  <si>
    <t>트럼프 하트</t>
    <phoneticPr fontId="1" type="noConversion"/>
  </si>
  <si>
    <t>완두콩콩</t>
  </si>
  <si>
    <t>완두 콩깍지</t>
  </si>
  <si>
    <t>유기농 쌀밥</t>
  </si>
  <si>
    <t>아바타 염료 사용가능</t>
    <phoneticPr fontId="1" type="noConversion"/>
  </si>
  <si>
    <t>Fashion RandomBox_09/05~09/18</t>
    <phoneticPr fontId="1" type="noConversion"/>
  </si>
  <si>
    <t>Fashion RandomBox_09/19~10/03</t>
    <phoneticPr fontId="1" type="noConversion"/>
  </si>
  <si>
    <t>Fashion RandomBox_10/03~10/23</t>
    <phoneticPr fontId="1" type="noConversion"/>
  </si>
  <si>
    <t>사쿠라 옷_모자</t>
  </si>
  <si>
    <t>사쿠라 옷_한벌옷</t>
  </si>
  <si>
    <t>사쿠라 옷_신발</t>
  </si>
  <si>
    <t>샤오랑 옷_모자</t>
  </si>
  <si>
    <t>샤오랑 옷_한벌옷</t>
  </si>
  <si>
    <t>샤오랑 옷_신발</t>
  </si>
  <si>
    <t>케로짱 동물옷_모자</t>
  </si>
  <si>
    <t>케로짱 동물옷_한벌옷</t>
  </si>
  <si>
    <t>얼굴 표정</t>
  </si>
  <si>
    <t>호에에에 얼굴표정</t>
  </si>
  <si>
    <t>토모요 망토</t>
  </si>
  <si>
    <t>쫑긋 수박</t>
  </si>
  <si>
    <t>퐁당 수박</t>
  </si>
  <si>
    <t>수박 한조각</t>
  </si>
  <si>
    <t>노트 명찰반지</t>
  </si>
  <si>
    <t>노트 채팅반지</t>
  </si>
  <si>
    <t>캣 다이아</t>
  </si>
  <si>
    <t>타미노 아리아</t>
  </si>
  <si>
    <t>파미나 아리아</t>
  </si>
  <si>
    <t>음악의 계단(남)</t>
  </si>
  <si>
    <t>음악의 계단(여)</t>
  </si>
  <si>
    <t>마법 악장</t>
  </si>
  <si>
    <t>매혹 플루트</t>
  </si>
  <si>
    <t>푸른신야(여)</t>
  </si>
  <si>
    <t>붉은 황혼(남)</t>
  </si>
  <si>
    <t>찬란초롱(여)</t>
  </si>
  <si>
    <t>휘황초롱(남)</t>
  </si>
  <si>
    <t>넘실초롱</t>
  </si>
  <si>
    <t>이슬초롱</t>
  </si>
  <si>
    <t>초록 당혜</t>
  </si>
  <si>
    <t>은방울꽃 무기</t>
  </si>
  <si>
    <t>은방울꽃 모자</t>
  </si>
  <si>
    <t>은방울꽃 한벌옷(남)</t>
  </si>
  <si>
    <t>은방울꽃 한벌옷(여)</t>
  </si>
  <si>
    <t>은방울꽃 망토</t>
  </si>
  <si>
    <t>Fashion RandomBox_10/24~11/13</t>
    <phoneticPr fontId="1" type="noConversion"/>
  </si>
  <si>
    <t>떠도는 마음</t>
  </si>
  <si>
    <t>고요한 마음</t>
  </si>
  <si>
    <t>인형의 꿈</t>
  </si>
  <si>
    <t>반쪽 붕대</t>
  </si>
  <si>
    <t>꿈의 속박</t>
  </si>
  <si>
    <t>나도 데려가!</t>
  </si>
  <si>
    <t>Pic</t>
    <phoneticPr fontId="1" type="noConversion"/>
  </si>
  <si>
    <t>반짝반짝 크라운</t>
  </si>
  <si>
    <t>내가 바로 할로킹</t>
  </si>
  <si>
    <t>내가 바로 할로퀸</t>
  </si>
  <si>
    <t>할로킹 구두</t>
  </si>
  <si>
    <t>할로퀸 구두</t>
  </si>
  <si>
    <t>폭신폭신 망토</t>
  </si>
  <si>
    <t>파티의 왕홀</t>
  </si>
  <si>
    <t>Fashion RandomBox_11/14~12/04</t>
    <phoneticPr fontId="1" type="noConversion"/>
  </si>
  <si>
    <t>반지</t>
    <phoneticPr fontId="1" type="noConversion"/>
  </si>
  <si>
    <t>블러드 말풍선 반지</t>
  </si>
  <si>
    <t>블러드 명찰 반지</t>
  </si>
  <si>
    <t>한벌옷</t>
    <phoneticPr fontId="1" type="noConversion"/>
  </si>
  <si>
    <t>샤인라이트</t>
  </si>
  <si>
    <t>발랄 트레블러</t>
  </si>
  <si>
    <t>수줍 트레블러</t>
  </si>
  <si>
    <t>신나는 발걸음</t>
  </si>
  <si>
    <t>셀피 타임</t>
  </si>
  <si>
    <t>하드 캐리(어)</t>
  </si>
  <si>
    <t>얼굴장식</t>
    <phoneticPr fontId="1" type="noConversion"/>
  </si>
  <si>
    <t>랄랄라 메가폰(얼굴장식)</t>
  </si>
  <si>
    <t>무기</t>
    <phoneticPr fontId="1" type="noConversion"/>
  </si>
  <si>
    <t>토깽이 비눗방울 무기</t>
  </si>
  <si>
    <t>순진무구 한벌옷</t>
  </si>
  <si>
    <t>우시시시 얼굴장식</t>
  </si>
  <si>
    <t>장갑</t>
    <phoneticPr fontId="1" type="noConversion"/>
  </si>
  <si>
    <t>캔디베어 시계</t>
  </si>
  <si>
    <t>루즈핏 운동복</t>
  </si>
  <si>
    <t>신발</t>
    <phoneticPr fontId="6" type="noConversion"/>
  </si>
  <si>
    <t>Fashion RandomBox_12/05~12/18</t>
    <phoneticPr fontId="1" type="noConversion"/>
  </si>
  <si>
    <t>Fashion RandomBox_12/19~01/01</t>
    <phoneticPr fontId="1" type="noConversion"/>
  </si>
  <si>
    <t>Fashion RandomBox_01/02~01/15</t>
    <phoneticPr fontId="1" type="noConversion"/>
  </si>
  <si>
    <t>춘절 VIP 모자 (공용)</t>
  </si>
  <si>
    <t>춘절 VIP 모자2 (남)</t>
  </si>
  <si>
    <t>춘절 VIP 모자2 (여)</t>
  </si>
  <si>
    <t>춘절 VIP 한벌옷 (남)</t>
  </si>
  <si>
    <t>춘절 VIP 한벌옷 (여)</t>
  </si>
  <si>
    <t>춘절 VIP 무기</t>
  </si>
  <si>
    <t>춘절 VIP 망토</t>
  </si>
  <si>
    <t>춘절 VIP 신발</t>
  </si>
  <si>
    <t>핑순돌 후디</t>
  </si>
  <si>
    <t>곰순돌 후디</t>
  </si>
  <si>
    <t>핑순돌 패딩</t>
  </si>
  <si>
    <t>곰순돌 패딩</t>
  </si>
  <si>
    <t>핑순돌 어그</t>
  </si>
  <si>
    <t>곰순돌 어그</t>
  </si>
  <si>
    <t>눈동구리</t>
  </si>
  <si>
    <t>냄새가 났어!</t>
  </si>
  <si>
    <t>천상의 기도 공용 모자</t>
  </si>
  <si>
    <t>천상의 기도 한벌옷 (남)</t>
  </si>
  <si>
    <t>천상의 기도 한벌옷 (여)</t>
  </si>
  <si>
    <t>천상의 기도 공용 신발</t>
  </si>
  <si>
    <t>천상의 기도 공용 망토</t>
  </si>
  <si>
    <t>천상의 기도 공용 무기</t>
  </si>
  <si>
    <t>깃털 메신저 모자</t>
  </si>
  <si>
    <t>깃털 메신저 한벌옷 (남)</t>
  </si>
  <si>
    <t>깃털 메신저 한벌옷 (여)</t>
  </si>
  <si>
    <t>깃털 메신저 망토</t>
  </si>
  <si>
    <t>깃털 메신저 무기</t>
  </si>
  <si>
    <t>봉봉 구름 모자</t>
  </si>
  <si>
    <t>반지</t>
    <phoneticPr fontId="1" type="noConversion"/>
  </si>
  <si>
    <t>오로라 겨울밤 이펙트 반지</t>
  </si>
  <si>
    <t>얼굴장식</t>
    <phoneticPr fontId="1" type="noConversion"/>
  </si>
  <si>
    <t>봄 구름 조각</t>
  </si>
  <si>
    <t>스윗 루돌프 공용 모자</t>
  </si>
  <si>
    <t>스윗 루돌프 공용 한벌옷</t>
  </si>
  <si>
    <t>스윗 루돌프 공용 신발</t>
  </si>
  <si>
    <t>무기</t>
    <phoneticPr fontId="1" type="noConversion"/>
  </si>
  <si>
    <t>황금 콩떡이</t>
  </si>
  <si>
    <t>모자</t>
    <phoneticPr fontId="1" type="noConversion"/>
  </si>
  <si>
    <t>빨간 눈사람 부유 모자</t>
    <phoneticPr fontId="1" type="noConversion"/>
  </si>
  <si>
    <t>작은 꽃사슴 무기</t>
  </si>
  <si>
    <t>찰떡 멍뭉이</t>
  </si>
  <si>
    <t>살랑 찹쌀이</t>
  </si>
  <si>
    <t>왕시루</t>
  </si>
  <si>
    <t>구름이</t>
  </si>
  <si>
    <t>얼굴장식</t>
    <phoneticPr fontId="1" type="noConversion"/>
  </si>
  <si>
    <t>Fashion RandomBox_01/16~02/05</t>
    <phoneticPr fontId="1" type="noConversion"/>
  </si>
  <si>
    <t>Fashion RandomBox_03/13~03/26</t>
    <phoneticPr fontId="1" type="noConversion"/>
  </si>
  <si>
    <t>Fashion RandomBox_02/20~03/12</t>
    <phoneticPr fontId="1" type="noConversion"/>
  </si>
  <si>
    <t>안개 속 달빛 (남)</t>
  </si>
  <si>
    <t>안개 속 별빛 (여)</t>
  </si>
  <si>
    <t>달빛 대공자 (남)</t>
  </si>
  <si>
    <t>별빛 대공녀 (여)</t>
  </si>
  <si>
    <t>안개 야상곡</t>
  </si>
  <si>
    <t>안개 환상곡</t>
  </si>
  <si>
    <t>달의 항해</t>
  </si>
  <si>
    <t>별의 항해</t>
  </si>
  <si>
    <t>무한성단</t>
  </si>
  <si>
    <t>애꾸눈 사신 공용 모자</t>
  </si>
  <si>
    <t>애꾸눈 사신 공용 한벌옷</t>
  </si>
  <si>
    <t>애꾸눈 사신 공용 망토</t>
  </si>
  <si>
    <t>애꾸눈 사신 공용 얼굴장식</t>
  </si>
  <si>
    <t>애꾸눈 사신 공용 무기</t>
  </si>
  <si>
    <t>푸른 사슬 모자 (여)</t>
  </si>
  <si>
    <t>푸른 사슬 모자 (남)</t>
  </si>
  <si>
    <t>푸른 사슬 한벌옷 (여)</t>
  </si>
  <si>
    <t>푸른 사슬 한벌옷 (남)</t>
  </si>
  <si>
    <t>푸른 사슬 신발 (여)</t>
  </si>
  <si>
    <t>푸른 사슬 신발 (남)</t>
  </si>
  <si>
    <t>푸른 사슬 공용 망토</t>
  </si>
  <si>
    <t>푸른 사슬 공용 무기</t>
  </si>
  <si>
    <t>새장 속 영혼</t>
  </si>
  <si>
    <t>태엽의 기사 말풍선 반지</t>
  </si>
  <si>
    <t>태엽의 기사 명찰반지</t>
  </si>
  <si>
    <t>칠흑의 날개 모자</t>
  </si>
  <si>
    <t>칠흑의 날개 코트</t>
  </si>
  <si>
    <t>칠흑의 날개</t>
  </si>
  <si>
    <t>칠흑의 날개 신발</t>
  </si>
  <si>
    <t>서리검 무기</t>
  </si>
  <si>
    <t>푸른 불꽃의 마법사 로브</t>
  </si>
  <si>
    <t>염료가능 아바타</t>
    <phoneticPr fontId="1" type="noConversion"/>
  </si>
  <si>
    <t>따뜻한 겨울 공용 모자</t>
  </si>
  <si>
    <t>따뜻한 겨울 한벌옷 (남)</t>
  </si>
  <si>
    <t>따뜻한 겨울 한벌옷 (여)</t>
  </si>
  <si>
    <t>따뜻한 겨울 공용 신발</t>
  </si>
  <si>
    <t>냠냠 맛나</t>
  </si>
  <si>
    <t>얌얌 맛나</t>
  </si>
  <si>
    <t>얼굴장식</t>
    <phoneticPr fontId="1" type="noConversion"/>
  </si>
  <si>
    <t>검은 마법사의 기운</t>
  </si>
  <si>
    <t>새벽 노리개</t>
  </si>
  <si>
    <t>새벽 반디</t>
  </si>
  <si>
    <t>새벽 당화</t>
  </si>
  <si>
    <t>새벽 초롱</t>
  </si>
  <si>
    <t>나는 너야 망토</t>
  </si>
  <si>
    <t>감옥공주 리본</t>
  </si>
  <si>
    <t>감옥공주 원피스</t>
  </si>
  <si>
    <t>감옥공주 부츠</t>
  </si>
  <si>
    <t>감옥공주 사슬망토</t>
  </si>
  <si>
    <t>감옥공주 안대</t>
  </si>
  <si>
    <t>정예기사 모자</t>
  </si>
  <si>
    <t>수호기사 모자</t>
  </si>
  <si>
    <t>태엽의 기사(남)</t>
  </si>
  <si>
    <t>태엽의 기사(여)</t>
  </si>
  <si>
    <t>태엽의 기사 슈즈</t>
  </si>
  <si>
    <t>태엽 날개</t>
  </si>
  <si>
    <t>앙트완 회중시계</t>
  </si>
  <si>
    <t>Fashion RandomBox_02/06~02/19</t>
    <phoneticPr fontId="1" type="noConversion"/>
  </si>
  <si>
    <t>Fashion RandomBox_03/27~04/09</t>
    <phoneticPr fontId="1" type="noConversion"/>
  </si>
  <si>
    <t>Fashion RandomBox_04/10~04/23</t>
    <phoneticPr fontId="1" type="noConversion"/>
  </si>
  <si>
    <t>Fashion RandomBox_04/24~05/14</t>
    <phoneticPr fontId="1" type="noConversion"/>
  </si>
  <si>
    <t>코니 아이스크림</t>
  </si>
  <si>
    <t>코니 인형모자</t>
  </si>
  <si>
    <t>코니 인형옷</t>
  </si>
  <si>
    <t>코니 장갑</t>
  </si>
  <si>
    <t>레너드 풀잎</t>
  </si>
  <si>
    <t>레너드 인형모자</t>
  </si>
  <si>
    <t>레너드 인형옷</t>
  </si>
  <si>
    <t>레너드 장갑</t>
  </si>
  <si>
    <t>샐리 스케이트보드</t>
  </si>
  <si>
    <t>샐리 인형모자</t>
  </si>
  <si>
    <t>샐리 인형옷</t>
  </si>
  <si>
    <t>샐리 장갑</t>
  </si>
  <si>
    <t>뿅뿅 리본</t>
  </si>
  <si>
    <t>상큼 아침산책</t>
  </si>
  <si>
    <t>향긋한 아침</t>
  </si>
  <si>
    <t>상큼 산책화</t>
  </si>
  <si>
    <t>1702850</t>
  </si>
  <si>
    <t>살랑 강아지풀</t>
  </si>
  <si>
    <t>가지묻힘</t>
  </si>
  <si>
    <t>옷가지</t>
  </si>
  <si>
    <t>따라가지</t>
  </si>
  <si>
    <t>꼬마 부들</t>
  </si>
  <si>
    <t>풀잎에 쏙</t>
  </si>
  <si>
    <t>부들부들</t>
  </si>
  <si>
    <t>완두콩 말풍선 반지</t>
  </si>
  <si>
    <t>완두콩 명찰반지</t>
  </si>
  <si>
    <t>애옹이 인형모자</t>
  </si>
  <si>
    <t>애옹이 스카프 인형옷</t>
  </si>
  <si>
    <t>애옹이 스카프 장갑</t>
  </si>
  <si>
    <t>애옹이 보따리</t>
  </si>
  <si>
    <t>애옹이 도시락</t>
  </si>
  <si>
    <t>핑쿵 코끼리 인형 모자</t>
  </si>
  <si>
    <t>핑쿵 코끼리 인형 옷</t>
  </si>
  <si>
    <t>핑쿵 코끼리 인형 장갑</t>
  </si>
  <si>
    <t>얼굴장식</t>
    <phoneticPr fontId="1" type="noConversion"/>
  </si>
  <si>
    <t>복숭아꽃</t>
  </si>
  <si>
    <t>샐리 명찰 반지</t>
  </si>
  <si>
    <t>코니 말풍선 반지</t>
  </si>
  <si>
    <t>레너드 말풍선 반지</t>
  </si>
  <si>
    <t>샐리 말풍선 반지</t>
  </si>
  <si>
    <t>코니 명찰 반지</t>
  </si>
  <si>
    <t>레너드 명찰 반지</t>
  </si>
  <si>
    <t>반지</t>
    <phoneticPr fontId="1" type="noConversion"/>
  </si>
  <si>
    <t>Fashion RandomBox_05/15~05/28</t>
    <phoneticPr fontId="1" type="noConversion"/>
  </si>
  <si>
    <t>Fashion RandomBox_05/29~06/11</t>
    <phoneticPr fontId="1" type="noConversion"/>
  </si>
  <si>
    <t>Fashion RandomBox_06/12~06/25</t>
    <phoneticPr fontId="1" type="noConversion"/>
  </si>
  <si>
    <t>꽃 자수 오버핏 셔츠</t>
  </si>
  <si>
    <t>피크닉 바구니 무기</t>
  </si>
  <si>
    <t>아폴론</t>
  </si>
  <si>
    <t>에델린</t>
  </si>
  <si>
    <t>셜록</t>
  </si>
  <si>
    <t>베리타스</t>
  </si>
  <si>
    <t>해답의 열쇠</t>
  </si>
  <si>
    <t>진실의 발걸음</t>
  </si>
  <si>
    <t>진실의 빛</t>
  </si>
  <si>
    <t>플라잉 로맨스</t>
  </si>
  <si>
    <t>플라잉 하이</t>
  </si>
  <si>
    <t>래빗마우스</t>
  </si>
  <si>
    <t>샤르르 미키(남)</t>
  </si>
  <si>
    <t>뾰로롱 토끼(여)</t>
  </si>
  <si>
    <t>치즈 캐롯 스틱</t>
  </si>
  <si>
    <t>젤리 쥬스</t>
  </si>
  <si>
    <t>당근 꼭다리</t>
  </si>
  <si>
    <t>당근 멜빵</t>
  </si>
  <si>
    <t>당근 빨대</t>
  </si>
  <si>
    <t>라 돌체 비타</t>
  </si>
  <si>
    <t>달려달려 콩콩콩</t>
    <phoneticPr fontId="1" type="noConversion"/>
  </si>
  <si>
    <t>1042125</t>
  </si>
  <si>
    <t>토끼가방 메고</t>
  </si>
  <si>
    <t>구글리 얼굴장식</t>
  </si>
  <si>
    <t>지식의 계몽 무기</t>
  </si>
  <si>
    <t>어린이날 명찰반지</t>
  </si>
  <si>
    <t>어린이날 채팅반지</t>
  </si>
  <si>
    <t>다 덤벼 얼굴</t>
  </si>
  <si>
    <t>숏 데님팬츠</t>
  </si>
  <si>
    <t>쿠왕 스냅백</t>
    <phoneticPr fontId="1" type="noConversion"/>
  </si>
  <si>
    <t>1005263</t>
  </si>
  <si>
    <t>1005245</t>
  </si>
  <si>
    <t>러블리 체크 모자</t>
  </si>
  <si>
    <t>1050504</t>
  </si>
  <si>
    <t>러블리 체크</t>
  </si>
  <si>
    <t>1051574</t>
  </si>
  <si>
    <t>1073315</t>
  </si>
  <si>
    <t>러블리 체크 구두</t>
  </si>
  <si>
    <t>1702871</t>
  </si>
  <si>
    <t>하트 다이어리</t>
  </si>
  <si>
    <t>하늘 로맨스(남)</t>
  </si>
  <si>
    <t>핑크 로맨스(여)</t>
  </si>
  <si>
    <t>하늘 단화(남)</t>
  </si>
  <si>
    <t>구름 단화(여)</t>
  </si>
  <si>
    <t>아바타 염료 사용가능</t>
    <phoneticPr fontId="1" type="noConversion"/>
  </si>
  <si>
    <t>아이돌리본 스냅백</t>
  </si>
  <si>
    <t>Fashion RandomBox_07/10~07/23</t>
    <phoneticPr fontId="1" type="noConversion"/>
  </si>
  <si>
    <t>Fashion RandomBox_07/24~08/06</t>
    <phoneticPr fontId="1" type="noConversion"/>
  </si>
  <si>
    <t>Fashion RandomBox_08/07~08/27</t>
    <phoneticPr fontId="1" type="noConversion"/>
  </si>
  <si>
    <t>Fashion RandomBox_08/28~09/10</t>
    <phoneticPr fontId="1" type="noConversion"/>
  </si>
  <si>
    <t>밤의 괴도 공용 모자</t>
  </si>
  <si>
    <t>밤의 괴도 한벌옷(남)</t>
  </si>
  <si>
    <t>밤의 괴도 한벌옷(여)</t>
  </si>
  <si>
    <t>밤의 괴도 신발(남)</t>
  </si>
  <si>
    <t>밤의 괴도 신발(여)</t>
  </si>
  <si>
    <t>산호 리본</t>
  </si>
  <si>
    <t>바다 리본</t>
  </si>
  <si>
    <t>산호 바다(남)</t>
  </si>
  <si>
    <t>산호 바다(여)</t>
  </si>
  <si>
    <t>샤이닝데이</t>
  </si>
  <si>
    <t>산호 발찌</t>
  </si>
  <si>
    <t>파도검</t>
  </si>
  <si>
    <t>순수한 빛의 모자(여)</t>
  </si>
  <si>
    <t>순수한 빛의 모자(남)</t>
  </si>
  <si>
    <t>순수한 빛의 한벌옷(여)</t>
  </si>
  <si>
    <t>순수한 빛의 한벌옷(남)</t>
  </si>
  <si>
    <t>순수한 빛의 신발(여)</t>
  </si>
  <si>
    <t>순수한 빛의 신발(남)</t>
  </si>
  <si>
    <t>순수한 빛의 공용 망토</t>
  </si>
  <si>
    <t>순수한 빛의 공용 무기</t>
  </si>
  <si>
    <t>금빛 기억</t>
  </si>
  <si>
    <t>금빛 망울</t>
  </si>
  <si>
    <t>깊은 밤 달빛(남)</t>
  </si>
  <si>
    <t>깊은 밤 달빛(여)</t>
  </si>
  <si>
    <t>금빛 디딤새</t>
  </si>
  <si>
    <t>금빛 울림</t>
  </si>
  <si>
    <t>금빛 자장가</t>
  </si>
  <si>
    <t>저요 핑크빈</t>
  </si>
  <si>
    <t>보글보글 물고기 이펙트 반지</t>
  </si>
  <si>
    <t>바람부는 여름날의 화관</t>
  </si>
  <si>
    <t>바람부는 여름날의 한벌옷(남)</t>
  </si>
  <si>
    <t>바람부는 여름날의 한벌옷(여)</t>
  </si>
  <si>
    <t>망토</t>
    <phoneticPr fontId="1" type="noConversion"/>
  </si>
  <si>
    <t>피크닉 벌룬</t>
  </si>
  <si>
    <t>핑키 세일러 모자</t>
  </si>
  <si>
    <t>핑키 세일러복(남)</t>
  </si>
  <si>
    <t>핑키 세일러복(여)</t>
  </si>
  <si>
    <t>화이트 더키 튜브</t>
  </si>
  <si>
    <t>아바타 염료 사용가능</t>
    <phoneticPr fontId="1" type="noConversion"/>
  </si>
  <si>
    <t>신수의 빛</t>
  </si>
  <si>
    <t>여제의 빛</t>
  </si>
  <si>
    <t>신수 강림</t>
  </si>
  <si>
    <t>여제 알현</t>
  </si>
  <si>
    <t>신수의 발걸음</t>
  </si>
  <si>
    <t>여제의 발걸음</t>
  </si>
  <si>
    <t>등화연가</t>
  </si>
  <si>
    <t>여제의 품격</t>
  </si>
  <si>
    <t>Fumi_Loafer_Shoes</t>
  </si>
  <si>
    <t>리틀스타 코쿤 공용 모자</t>
  </si>
  <si>
    <t>리틀스타 코쿤 공용 한벌옷</t>
  </si>
  <si>
    <t>리틀스타 코쿤 공용 신발</t>
  </si>
  <si>
    <t>리틀스타 코쿤 공용 무기</t>
  </si>
  <si>
    <t>아이스크림 모자</t>
  </si>
  <si>
    <t>커스드 헌터 후드</t>
  </si>
  <si>
    <t>커스드 헌터</t>
  </si>
  <si>
    <t>커스드 헌터 망토</t>
  </si>
  <si>
    <t>커스드 보우</t>
  </si>
  <si>
    <t>커스드 헌터 신발</t>
  </si>
  <si>
    <t>블랙 래빗</t>
  </si>
  <si>
    <t>블루 래빗</t>
  </si>
  <si>
    <t>바이올렛 래빗</t>
  </si>
  <si>
    <t>스칼렛 래빗</t>
  </si>
  <si>
    <t>화이트 래빗</t>
  </si>
  <si>
    <t>브라운 드림</t>
  </si>
  <si>
    <t>블랙 드림</t>
  </si>
  <si>
    <t>블루 드림</t>
  </si>
  <si>
    <t>바이올렛 드림</t>
  </si>
  <si>
    <t>스칼렛 드림</t>
  </si>
  <si>
    <t>드림래빗</t>
  </si>
  <si>
    <t>드림래빗 말풍선 반지</t>
  </si>
  <si>
    <t>드림래빗 명찰 반지</t>
  </si>
  <si>
    <t>꿈꾼다뿅</t>
  </si>
  <si>
    <t>자체발광</t>
  </si>
  <si>
    <t>별자리의 여름밤 부유 반지</t>
  </si>
  <si>
    <t>반지</t>
    <phoneticPr fontId="1" type="noConversion"/>
  </si>
  <si>
    <t>별자리의 가을밤 부유 반지</t>
  </si>
  <si>
    <t>아바타 염료 사용가능</t>
    <phoneticPr fontId="1" type="noConversion"/>
  </si>
  <si>
    <t>무기</t>
    <phoneticPr fontId="1" type="noConversion"/>
  </si>
  <si>
    <t>밤의 괴도 공용 무기</t>
  </si>
  <si>
    <t>Fashion RandomBox_06/26~07/09</t>
    <phoneticPr fontId="1" type="noConversion"/>
  </si>
  <si>
    <t>아바타 염료 사용가능</t>
  </si>
  <si>
    <t>밤의 괴도 공용 망토</t>
  </si>
  <si>
    <t>밤의 괴도 공용 망토</t>
    <phoneticPr fontId="1" type="noConversion"/>
  </si>
  <si>
    <t>Fashion RandomBox_09/11~09/24</t>
    <phoneticPr fontId="1" type="noConversion"/>
  </si>
  <si>
    <t>Fashion RandomBox_09/25~10/08</t>
    <phoneticPr fontId="1" type="noConversion"/>
  </si>
  <si>
    <t>Fashion RandomBox_10/09~10/22</t>
    <phoneticPr fontId="1" type="noConversion"/>
  </si>
  <si>
    <t>위대한 황금용의 기사 공용 모자</t>
    <phoneticPr fontId="1" type="noConversion"/>
  </si>
  <si>
    <t>위대한 황금용의 기사 한벌옷(남)</t>
    <phoneticPr fontId="1" type="noConversion"/>
  </si>
  <si>
    <t>위대한 황금용의 기사 한벌옷(여)</t>
    <phoneticPr fontId="1" type="noConversion"/>
  </si>
  <si>
    <t>위대한 황금용의 기사 공용 무기</t>
  </si>
  <si>
    <t>위대한 황금용의 기사 공용 망토</t>
  </si>
  <si>
    <t>위대한 황금용의 기사 신발(남)</t>
    <phoneticPr fontId="1" type="noConversion"/>
  </si>
  <si>
    <t>위대한 황금용의 기사 신발(여)</t>
    <phoneticPr fontId="1" type="noConversion"/>
  </si>
  <si>
    <t>홍련 음양사 공용 모자</t>
    <phoneticPr fontId="1" type="noConversion"/>
  </si>
  <si>
    <t>홍련 음양사 공용 한벌옷</t>
    <phoneticPr fontId="1" type="noConversion"/>
  </si>
  <si>
    <t>홍련 음양사 공용 신발</t>
    <phoneticPr fontId="1" type="noConversion"/>
  </si>
  <si>
    <t>홍련 음양사 공용 망토</t>
    <phoneticPr fontId="1" type="noConversion"/>
  </si>
  <si>
    <t>홍련 음양사 공용 무기</t>
    <phoneticPr fontId="1" type="noConversion"/>
  </si>
  <si>
    <t>가을목장 모자(남)</t>
  </si>
  <si>
    <t>가을목장 모자(여)</t>
  </si>
  <si>
    <t>가을목장 한벌옷(남)</t>
  </si>
  <si>
    <t>가을목장 한벌옷(여)</t>
  </si>
  <si>
    <t>가을목장 신발(남)</t>
  </si>
  <si>
    <t>가을목장 신발(여)</t>
  </si>
  <si>
    <t>가을목장 공용 무기</t>
  </si>
  <si>
    <t>가을목장 공용 얼굴장식</t>
  </si>
  <si>
    <t>유유자적 피크닉 모자(남)</t>
    <phoneticPr fontId="1" type="noConversion"/>
  </si>
  <si>
    <t>유유자적 피크닉 모자(여)</t>
    <phoneticPr fontId="1" type="noConversion"/>
  </si>
  <si>
    <t>유유자적 피크닉 한벌옷(남)</t>
    <phoneticPr fontId="1" type="noConversion"/>
  </si>
  <si>
    <t>유유자적 피크닉 한벌옷(여)</t>
    <phoneticPr fontId="1" type="noConversion"/>
  </si>
  <si>
    <t>유유자적 피크닉 무기</t>
    <phoneticPr fontId="1" type="noConversion"/>
  </si>
  <si>
    <t>유유자적 피크닉 망토</t>
    <phoneticPr fontId="1" type="noConversion"/>
  </si>
  <si>
    <t>타고난 품격</t>
  </si>
  <si>
    <t>카멜리아 티타임</t>
  </si>
  <si>
    <t>노블 카멜리아(남)</t>
  </si>
  <si>
    <t>스윗 카멜리아(여)</t>
  </si>
  <si>
    <t>로드 카멜리아(남)</t>
  </si>
  <si>
    <t>레이디 카멜리아(여)</t>
  </si>
  <si>
    <t>카멜리아 로퍼(남)</t>
  </si>
  <si>
    <t>카멜리아 구두(여)</t>
  </si>
  <si>
    <t>태국전통의상 한벌옷(남)</t>
  </si>
  <si>
    <t>태국전통의상 한벌옷(여)</t>
  </si>
  <si>
    <t>태국전통의상 무기</t>
  </si>
  <si>
    <t>태국전통의상 신발</t>
  </si>
  <si>
    <t>가을 오버핏 자켓</t>
  </si>
  <si>
    <t>가을 나뭇잎 등불 무기</t>
  </si>
  <si>
    <t>아바타 염료 사용가능</t>
    <phoneticPr fontId="1" type="noConversion"/>
  </si>
  <si>
    <t>사령모자</t>
  </si>
  <si>
    <t>사령장미</t>
  </si>
  <si>
    <t>사령술사</t>
  </si>
  <si>
    <t>사령술사 부츠</t>
  </si>
  <si>
    <t>사령술사 구두</t>
  </si>
  <si>
    <t>영원사령</t>
  </si>
  <si>
    <t>사령채찍</t>
  </si>
  <si>
    <t>멋진 토끼귀</t>
  </si>
  <si>
    <t>사나운 토끼 한벌옷</t>
  </si>
  <si>
    <t>사나운 악마 날개</t>
  </si>
  <si>
    <t>사나운 토끼 구두</t>
  </si>
  <si>
    <t>불맛 삼지창</t>
  </si>
  <si>
    <t>사납고 못된 토끼</t>
  </si>
  <si>
    <t>유령 쿠키 명찰반지</t>
  </si>
  <si>
    <t>프랑켄 말풍선반지</t>
  </si>
  <si>
    <t>하이퍼 확성기</t>
    <phoneticPr fontId="1" type="noConversion"/>
  </si>
  <si>
    <t>Fashion RandomBox_10/23~11/12</t>
    <phoneticPr fontId="1" type="noConversion"/>
  </si>
  <si>
    <t>Fashion RandomBox_11/13~12/03</t>
    <phoneticPr fontId="1" type="noConversion"/>
  </si>
  <si>
    <t>푸른화염 악마 공용 모자</t>
  </si>
  <si>
    <t>푸른화염 악마 공용 한벌옷</t>
  </si>
  <si>
    <t>푸른화염 악마 공용 신발</t>
  </si>
  <si>
    <t>푸른화염 악마 공용 망토</t>
  </si>
  <si>
    <t>푸른화염 악마 공용 얼굴장식</t>
  </si>
  <si>
    <t>푸른화염 악마 공용 무기</t>
  </si>
  <si>
    <t>암흑 동화 공용 모자</t>
  </si>
  <si>
    <t>암흑 동화 한벌옷(남)</t>
  </si>
  <si>
    <t>암흑 동화 한벌옷(여)</t>
  </si>
  <si>
    <t>암흑 동화 공용 무기</t>
  </si>
  <si>
    <t>암흑 동화 공용 망토</t>
  </si>
  <si>
    <t>암흑 동화 신발(남)</t>
  </si>
  <si>
    <t>암흑 동화 신발(여)</t>
  </si>
  <si>
    <t>암흑 동화 얼굴장식(남)</t>
  </si>
  <si>
    <t>암흑 동화 얼굴장식(여)</t>
  </si>
  <si>
    <t>데모닉 소드</t>
  </si>
  <si>
    <t>사신 말풍선 반지</t>
  </si>
  <si>
    <t>사신 명찰 반지</t>
  </si>
  <si>
    <t>눈보드레 모자</t>
  </si>
  <si>
    <t>눈꽃송이 코트(남)</t>
  </si>
  <si>
    <t>눈꽃송이 코트(여)</t>
  </si>
  <si>
    <t>눈보드레 슬리퍼</t>
  </si>
  <si>
    <t>첫눈 오는 날</t>
  </si>
  <si>
    <t>눈보드레</t>
  </si>
  <si>
    <t>쁘띠 펭귄 모자(남)</t>
  </si>
  <si>
    <t>쁘띠 펭귄 모자(여)</t>
  </si>
  <si>
    <t>쁘띠 펭귄 한벌옷(남)</t>
  </si>
  <si>
    <t>쁘띠 펭귄 한벌옷(여)</t>
  </si>
  <si>
    <t>쁘띠 펭귄 신발(남)</t>
  </si>
  <si>
    <t>쁘띠 펭귄 신발(여)</t>
  </si>
  <si>
    <t>쁘띠 펭귄 망토(남)</t>
  </si>
  <si>
    <t>쁘띠 펭귄 망토(여)</t>
  </si>
  <si>
    <t>쁘띠 펭귄 무기</t>
  </si>
  <si>
    <t>순록 오로라 이펙트 반지</t>
  </si>
  <si>
    <t>살랑살랑 눈토끼 모자(남)</t>
  </si>
  <si>
    <t>살랑살랑 눈토끼 모자(여)</t>
  </si>
  <si>
    <t>살랑살랑 눈토끼 한벌옷(남)</t>
  </si>
  <si>
    <t>살랑살랑 눈토끼 한벌옷(여)</t>
  </si>
  <si>
    <t>살랑살랑 눈토끼 무기</t>
  </si>
  <si>
    <t>아바타 염료 사용가능</t>
    <phoneticPr fontId="1" type="noConversion"/>
  </si>
  <si>
    <t>Fashion RandomBox_12/04~12/17</t>
    <phoneticPr fontId="1" type="noConversion"/>
  </si>
  <si>
    <t>Fashion RandomBox_12/18~12/31</t>
    <phoneticPr fontId="1" type="noConversion"/>
  </si>
  <si>
    <t>Fashion RandomBox_01/01~01/14</t>
    <phoneticPr fontId="1" type="noConversion"/>
  </si>
  <si>
    <t>아이스크림이 젤루 좋아 모자(남)</t>
  </si>
  <si>
    <t>아이스크림이 젤루 좋아 모자(여)</t>
  </si>
  <si>
    <t>아이스크림이 젤루 좋아 한벌옷(남)</t>
  </si>
  <si>
    <t>아이스크림이 젤루 좋아 한벌옷(여)</t>
  </si>
  <si>
    <t>아이스크림이 젤루 좋아 신발(남)</t>
  </si>
  <si>
    <t>아이스크림이 젤루 좋아 신발(여)</t>
  </si>
  <si>
    <t>아이스크림이 젤루 좋아 망토(남)</t>
  </si>
  <si>
    <t>아이스크림이 젤루 좋아 망토(여)</t>
  </si>
  <si>
    <t>아이스크림이 젤루 좋아 무기</t>
  </si>
  <si>
    <t>캔디 티아라</t>
  </si>
  <si>
    <t>캔디 달링(남)</t>
  </si>
  <si>
    <t>캔디 달링(여)</t>
  </si>
  <si>
    <t>캔디 슈즈</t>
  </si>
  <si>
    <t>캔디 엔젤</t>
  </si>
  <si>
    <t>안개비 몽몽</t>
  </si>
  <si>
    <t>발그레 몽몽</t>
  </si>
  <si>
    <t>포근 안개비</t>
  </si>
  <si>
    <t>포근 발그레</t>
  </si>
  <si>
    <t>포근 부츠</t>
  </si>
  <si>
    <t>포근 퐁퐁</t>
  </si>
  <si>
    <t>달달 포근</t>
    <phoneticPr fontId="1" type="noConversion"/>
  </si>
  <si>
    <t>코든캔디 윙즈</t>
  </si>
  <si>
    <t>남여공용</t>
  </si>
  <si>
    <t>남여공용</t>
    <phoneticPr fontId="1" type="noConversion"/>
  </si>
  <si>
    <t>아바타 염료 사용가능, 남여공용</t>
  </si>
  <si>
    <t>아바타 염료 사용가능, 남여공용</t>
    <phoneticPr fontId="1" type="noConversion"/>
  </si>
  <si>
    <t>Fashion RandomBox_01/15~01/28</t>
    <phoneticPr fontId="1" type="noConversion"/>
  </si>
  <si>
    <t>Fashion RandomBox_01/29~02/18</t>
    <phoneticPr fontId="1" type="noConversion"/>
  </si>
  <si>
    <t>Fashion RandomBox_02/19~03/03</t>
    <phoneticPr fontId="1" type="noConversion"/>
  </si>
  <si>
    <t>Fashion RandomBox_03/04~03/17</t>
    <phoneticPr fontId="1" type="noConversion"/>
  </si>
  <si>
    <t>Fashion RandomBox_03/18~03/31</t>
    <phoneticPr fontId="1" type="noConversion"/>
  </si>
  <si>
    <t>미혹의 파편</t>
  </si>
  <si>
    <t>그림자 영주</t>
  </si>
  <si>
    <t>그림자 성주</t>
  </si>
  <si>
    <t>새벽 전진</t>
  </si>
  <si>
    <t>새벽 출진</t>
  </si>
  <si>
    <t>운명의 굴레</t>
  </si>
  <si>
    <t>여명의 빛</t>
  </si>
  <si>
    <t>공허한 추억</t>
  </si>
  <si>
    <t>불여우 공용 모자</t>
  </si>
  <si>
    <t>불여우 공용 한벌옷</t>
  </si>
  <si>
    <t>불여우 공용 장갑</t>
  </si>
  <si>
    <t>불여우 공용 신발</t>
  </si>
  <si>
    <t>불여우 공용 무기</t>
  </si>
  <si>
    <t>불여우 공용 망토</t>
  </si>
  <si>
    <t>불여우 공용 얼굴장식</t>
  </si>
  <si>
    <t>꽃나비</t>
  </si>
  <si>
    <t>하늘 속삭임</t>
  </si>
  <si>
    <t>살랑 꽃망울</t>
  </si>
  <si>
    <t>나비선</t>
  </si>
  <si>
    <t>꽃구름 선율</t>
  </si>
  <si>
    <t>하늘 꽃나비</t>
  </si>
  <si>
    <t>사탕팔이 공용 모자</t>
  </si>
  <si>
    <t>사탕팔이 소년 한벌옷(남)</t>
  </si>
  <si>
    <t>사탕팔이 소녀 한벌옷(여)</t>
  </si>
  <si>
    <t>사탕팔이 공용 망토</t>
  </si>
  <si>
    <t>사탕팔이 공용 무기</t>
  </si>
  <si>
    <t>하트 명찰반지</t>
  </si>
  <si>
    <t>하트 채팅반지</t>
  </si>
  <si>
    <t>달콤 곰돌이 초콜릿 무기</t>
  </si>
  <si>
    <t>달콤한 항해사 한벌옷(여)</t>
  </si>
  <si>
    <t>달콤한 항해사 한벌옷(남)</t>
  </si>
  <si>
    <t>달콤한 항해사 신발(여)</t>
  </si>
  <si>
    <t>달콤한 항해사 신발(남)</t>
  </si>
  <si>
    <t>붉은 무사 모자</t>
  </si>
  <si>
    <t>붉은 무사 한벌옷</t>
  </si>
  <si>
    <t>붉은 무사 망토</t>
  </si>
  <si>
    <t>붉은 무사 무기</t>
  </si>
  <si>
    <t>붉은 무사 명찰반지</t>
  </si>
  <si>
    <t>붉은 무사 말풍선반지</t>
  </si>
  <si>
    <t>소원 배달원 모자</t>
  </si>
  <si>
    <t>소원 배달원 유니폼(남)</t>
  </si>
  <si>
    <t>소원 배달원 유니폼(여)</t>
  </si>
  <si>
    <t>신속 배달 구두(남)</t>
  </si>
  <si>
    <t>신속 배달 구두(여)</t>
  </si>
  <si>
    <t>신속 쁘띠 윙</t>
  </si>
  <si>
    <t>소원가득 크로스백</t>
  </si>
  <si>
    <t>은하수 여행자 모자(남)</t>
  </si>
  <si>
    <t>은하수 여행자 모자(여)</t>
  </si>
  <si>
    <t>은하수 여행자 한벌옷(남)</t>
  </si>
  <si>
    <t>은하수 여행자 한벌옷(여)</t>
  </si>
  <si>
    <t>은하수 여행자 무기</t>
  </si>
  <si>
    <t>은하수 여행자 망토</t>
  </si>
  <si>
    <t>은하수 여행자 신발</t>
  </si>
  <si>
    <t>은하수 여행자 얼굴장식</t>
  </si>
  <si>
    <t>꼬마 크레용 캡</t>
  </si>
  <si>
    <t>알콩 계란과자(남)</t>
  </si>
  <si>
    <t>달콩 계란과자(여)</t>
  </si>
  <si>
    <t>꼬마 크레용 구두</t>
  </si>
  <si>
    <t>꽃밭에는 꽃들이</t>
  </si>
  <si>
    <t>꼬마 크레용</t>
  </si>
  <si>
    <t>딸기 생크림</t>
  </si>
  <si>
    <t>동글이 안경</t>
  </si>
  <si>
    <t>심쿵 안대</t>
  </si>
  <si>
    <t>핑크 젤리백</t>
  </si>
  <si>
    <t>야구장 커플 모자</t>
  </si>
  <si>
    <t>야구장 데이트(남)</t>
  </si>
  <si>
    <t>야구장 데이트(여)</t>
  </si>
  <si>
    <t>절대각도</t>
  </si>
  <si>
    <t>커플 스니커즈</t>
  </si>
  <si>
    <t>메구밍_모자</t>
  </si>
  <si>
    <t>메구밍_한벌옷</t>
  </si>
  <si>
    <t>메구밍_안대</t>
  </si>
  <si>
    <t>메구밍_신발</t>
  </si>
  <si>
    <t>알베도_한벌옷</t>
  </si>
  <si>
    <t>알베도_모자</t>
  </si>
  <si>
    <t>아쿠아_한벌옷</t>
  </si>
  <si>
    <t>아쿠아_신발</t>
  </si>
  <si>
    <t>Fashion RandomBox_04/01~04/14</t>
    <phoneticPr fontId="1" type="noConversion"/>
  </si>
  <si>
    <t>Fashion RandomBox_04/15~04/28</t>
    <phoneticPr fontId="1" type="noConversion"/>
  </si>
  <si>
    <t>에밀리아_한벌옷</t>
  </si>
  <si>
    <t>에밀리아_신발</t>
  </si>
  <si>
    <t>샤르티아_한벌옷</t>
  </si>
  <si>
    <t>샤르티아_모자</t>
  </si>
  <si>
    <t>천체 지팡이</t>
  </si>
  <si>
    <t>AlchemistGem</t>
  </si>
  <si>
    <t>Alchemist_Cloth</t>
  </si>
  <si>
    <t>AlchemistShoes</t>
  </si>
  <si>
    <t>AlchemistBackpack</t>
  </si>
  <si>
    <t>매직 워드</t>
  </si>
  <si>
    <t>나이트 매지션 말풍선 반지</t>
  </si>
  <si>
    <t>나이트 매지션 명찰 반지</t>
  </si>
  <si>
    <t>꽃의나라 주민 모자</t>
  </si>
  <si>
    <t>가소롭군 얼굴장식</t>
  </si>
  <si>
    <t>어둠의 집행자 공용 모자</t>
  </si>
  <si>
    <t>어둠의 집행자 공용 한벌옷</t>
  </si>
  <si>
    <t>어둠의 집행자 공용 무기</t>
  </si>
  <si>
    <t>빛의 집행자 공용 모자</t>
  </si>
  <si>
    <t>빛의 집행자 공용 한벌옷</t>
  </si>
  <si>
    <t>빛의 집행자 공용 무기</t>
  </si>
  <si>
    <t>엑소시스트 모자</t>
  </si>
  <si>
    <t>엑소시스트 한벌옷</t>
  </si>
  <si>
    <t>엑소시스트 망토</t>
  </si>
  <si>
    <t>엑소시스트 신발</t>
  </si>
  <si>
    <t>엑소시스트 무기</t>
  </si>
  <si>
    <t>리본 도트핀</t>
  </si>
  <si>
    <t>첫사랑 티셔츠</t>
  </si>
  <si>
    <t>화나쪄 얼굴</t>
  </si>
  <si>
    <t>Fashion RandomBox_04/29~05/12</t>
    <phoneticPr fontId="1" type="noConversion"/>
  </si>
  <si>
    <t>Fashion RandomBox_05/13~05/26</t>
    <phoneticPr fontId="1" type="noConversion"/>
  </si>
  <si>
    <t>Fashion RandomBox_05/27~06/09</t>
    <phoneticPr fontId="1" type="noConversion"/>
  </si>
  <si>
    <t>Fashion RandomBox_06/10~06/22</t>
    <phoneticPr fontId="1" type="noConversion"/>
  </si>
  <si>
    <t>테니스 캡</t>
  </si>
  <si>
    <t>테니스 리본</t>
  </si>
  <si>
    <t>테니스 유니폼(남)</t>
  </si>
  <si>
    <t>테니스 유니폼(여)</t>
  </si>
  <si>
    <t>테니스 라켓</t>
  </si>
  <si>
    <t>넘치는 마음</t>
  </si>
  <si>
    <t>테니스 슈즈</t>
  </si>
  <si>
    <t>통통 레몬</t>
  </si>
  <si>
    <t>피치 팝</t>
  </si>
  <si>
    <t>레몬 팝</t>
  </si>
  <si>
    <t>통통 슬리퍼</t>
  </si>
  <si>
    <t>청량 소다</t>
  </si>
  <si>
    <t>크림소다 크러시</t>
  </si>
  <si>
    <t>부농콩 뿔뿔이</t>
  </si>
  <si>
    <t>레인보우 클로버</t>
  </si>
  <si>
    <t>희망 봄 나들이</t>
  </si>
  <si>
    <t>향기 봄 나들이</t>
  </si>
  <si>
    <t>하늘 봄 샌들</t>
  </si>
  <si>
    <t>핑크 봄 샌들</t>
  </si>
  <si>
    <t>봄의 기운</t>
  </si>
  <si>
    <t>생명의 물병</t>
  </si>
  <si>
    <t>봄의 심포니 왕관</t>
  </si>
  <si>
    <t>봄의 심포니 티아라</t>
  </si>
  <si>
    <t>봄의 심포니</t>
  </si>
  <si>
    <t>봄의 반짝임</t>
  </si>
  <si>
    <t>봄의 심포니 구두</t>
  </si>
  <si>
    <t>봄빛 요술봉</t>
  </si>
  <si>
    <t>수고했다! 떠난다! 모자(남)</t>
  </si>
  <si>
    <t>수고했다! 떠난다! 모자(여)</t>
  </si>
  <si>
    <t>수고했다! 떠난다! 한벌옷(남)</t>
  </si>
  <si>
    <t>수고했다! 떠난다! 한벌옷(여)</t>
  </si>
  <si>
    <t>수고했다! 떠난다! 공용 신발</t>
  </si>
  <si>
    <t>수고했다! 떠난다! 공용 망토</t>
  </si>
  <si>
    <t>시크릿 패스포트</t>
  </si>
  <si>
    <t>뭉게뭉게 별구름 머리핀</t>
  </si>
  <si>
    <t>뭉게뭉게 하트구름 머리핀</t>
  </si>
  <si>
    <t>퐁실퐁실 구름 멜빵바지</t>
  </si>
  <si>
    <t>퐁실퐁실 구름 원피스</t>
  </si>
  <si>
    <t>반짝이는 무지개 이펙트 신발</t>
  </si>
  <si>
    <t>뭉게뭉게 구름풍선</t>
  </si>
  <si>
    <t>쏟아지는 무지개</t>
  </si>
  <si>
    <t>로테이션</t>
    <phoneticPr fontId="1" type="noConversion"/>
  </si>
  <si>
    <t>핑크빈 솜사탕 무기</t>
  </si>
  <si>
    <t>Fashion RandomBox_06/23~07/07</t>
    <phoneticPr fontId="1" type="noConversion"/>
  </si>
  <si>
    <t>Fashion RandomBox_07/08~07/21</t>
    <phoneticPr fontId="1" type="noConversion"/>
  </si>
  <si>
    <t>Fashion RandomBox_07/22~08/04</t>
    <phoneticPr fontId="1" type="noConversion"/>
  </si>
  <si>
    <t>Fashion RandomBox_08/05~08/25</t>
    <phoneticPr fontId="1" type="noConversion"/>
  </si>
  <si>
    <t>별의 전언</t>
  </si>
  <si>
    <t>꿈의 인도자</t>
  </si>
  <si>
    <t>꿈의 안내자</t>
  </si>
  <si>
    <t>별빛 걸음</t>
  </si>
  <si>
    <t>빛의 가호</t>
  </si>
  <si>
    <t>별의 전령</t>
  </si>
  <si>
    <t>백의의 전사 모자</t>
  </si>
  <si>
    <t>백의의 전사 한벌옷(남)</t>
  </si>
  <si>
    <t>백의의 전사 한벌옷(여)</t>
  </si>
  <si>
    <t>백의의 전사 망토</t>
  </si>
  <si>
    <t>백의의 전사 신발(남)</t>
  </si>
  <si>
    <t>백의의 전사 신발(여)</t>
  </si>
  <si>
    <t>백의의 전사 무기</t>
  </si>
  <si>
    <t>뱃노래 모자</t>
  </si>
  <si>
    <t>뱃노래 한벌옷(남)</t>
  </si>
  <si>
    <t>뱃노래 한벌옷(여)</t>
  </si>
  <si>
    <t>뱃노래 망토</t>
  </si>
  <si>
    <t>뱃노래 신발</t>
  </si>
  <si>
    <t>뱃노래 무기</t>
  </si>
  <si>
    <t>서바이벌 전투복 A 타입 후드</t>
  </si>
  <si>
    <t>서바이벌 전투복 B 타입 비니</t>
  </si>
  <si>
    <t>서바이벌 전투복 A 타입</t>
  </si>
  <si>
    <t>서바이벌 전투복 B 타입</t>
  </si>
  <si>
    <t>서바이벌 전투 장갑</t>
  </si>
  <si>
    <t>전투용 예비 총</t>
  </si>
  <si>
    <t>서바이벌 전투용 총</t>
  </si>
  <si>
    <t>치열한 전투의 상처A</t>
  </si>
  <si>
    <t>치열한 전투의 상처B</t>
  </si>
  <si>
    <t>매트릭스 검</t>
  </si>
  <si>
    <t>예스 캡틴</t>
  </si>
  <si>
    <t>바다 맑음</t>
  </si>
  <si>
    <t>하늘 맑음</t>
  </si>
  <si>
    <t>바다를 항해</t>
  </si>
  <si>
    <t>파도와 함께</t>
  </si>
  <si>
    <t>써니 오션</t>
  </si>
  <si>
    <t>언제나 바다</t>
  </si>
  <si>
    <t>비 갠 후의 새싹 공용 모자</t>
  </si>
  <si>
    <t>비 갠 후의 새싹 한벌옷(남)</t>
  </si>
  <si>
    <t>비 갠 후의 새싹 한벌옷(여)</t>
  </si>
  <si>
    <t>비 갠 후의 새싹 공용 무기</t>
  </si>
  <si>
    <t>비 갠 후의 새싹 공용 망토</t>
  </si>
  <si>
    <t>안개 제독 모자</t>
  </si>
  <si>
    <t>안개 제독</t>
  </si>
  <si>
    <t>안개 제독 부츠</t>
  </si>
  <si>
    <t>푸른 물결</t>
  </si>
  <si>
    <t>검은 파도</t>
  </si>
  <si>
    <t>물방울 명찰반지</t>
  </si>
  <si>
    <t>물방울 말풍선반지</t>
  </si>
  <si>
    <t>쿨링 몬스터 헤어핀</t>
  </si>
  <si>
    <t>쿨링 몬스터 머리띠</t>
  </si>
  <si>
    <t>여름나기용 민소매 한벌옷</t>
  </si>
  <si>
    <t>여름나기용 드레스</t>
  </si>
  <si>
    <t>빼꼼 버니 망토</t>
  </si>
  <si>
    <t>선선한 나의 발걸음</t>
  </si>
  <si>
    <t>시원한 여름 아이스 버킷</t>
  </si>
  <si>
    <t>비오는 날 인형 효과 반지</t>
  </si>
  <si>
    <t>맑은 날 인형 효과 반지</t>
  </si>
  <si>
    <t>트윙클 글리터</t>
  </si>
  <si>
    <t>하늘 멀리</t>
  </si>
  <si>
    <t>하늘 높이</t>
  </si>
  <si>
    <t>음악대 유니폼</t>
  </si>
  <si>
    <t>경쾌한 행진</t>
  </si>
  <si>
    <t>음악대 친구들</t>
  </si>
  <si>
    <t>음악대 지휘봉</t>
  </si>
  <si>
    <t>플레임 크라운</t>
  </si>
  <si>
    <t>이그니스</t>
  </si>
  <si>
    <t>플레임 워크</t>
  </si>
  <si>
    <t>플레임 서클</t>
  </si>
  <si>
    <t>이그나이트</t>
  </si>
  <si>
    <t>불의 원소술사</t>
  </si>
  <si>
    <t>돌의 정령 명찰반지</t>
  </si>
  <si>
    <t>돌의 정령 말풍선반지</t>
  </si>
  <si>
    <t>부유 효과</t>
  </si>
  <si>
    <t>부유 효과</t>
    <phoneticPr fontId="1" type="noConversion"/>
  </si>
  <si>
    <t>전투사관학교 모자(남)</t>
    <phoneticPr fontId="1" type="noConversion"/>
  </si>
  <si>
    <t>전투사관학교 모자(여)</t>
    <phoneticPr fontId="1" type="noConversion"/>
  </si>
  <si>
    <t>전투사관학교 한벌옷(남)</t>
    <phoneticPr fontId="1" type="noConversion"/>
  </si>
  <si>
    <t>전투사관학교 한벌옷(여)</t>
    <phoneticPr fontId="1" type="noConversion"/>
  </si>
  <si>
    <t>전투사관학교 망토</t>
    <phoneticPr fontId="1" type="noConversion"/>
  </si>
  <si>
    <t>전투사관학교 신발</t>
    <phoneticPr fontId="1" type="noConversion"/>
  </si>
  <si>
    <t>전투사관학교 무기</t>
    <phoneticPr fontId="1" type="noConversion"/>
  </si>
  <si>
    <t>스텔라 마법학교 모자</t>
    <phoneticPr fontId="1" type="noConversion"/>
  </si>
  <si>
    <t>스텔라 마법학교 남학생 교복</t>
    <phoneticPr fontId="1" type="noConversion"/>
  </si>
  <si>
    <t>스텔라 마법학교 여학생 교복</t>
    <phoneticPr fontId="1" type="noConversion"/>
  </si>
  <si>
    <t>스텔라 마법학교 단화</t>
    <phoneticPr fontId="1" type="noConversion"/>
  </si>
  <si>
    <t>스텔라 마법학교 이펙트 망토</t>
    <phoneticPr fontId="1" type="noConversion"/>
  </si>
  <si>
    <t>스텔라 마법학교 지팡이</t>
    <phoneticPr fontId="1" type="noConversion"/>
  </si>
  <si>
    <t>초가을 새벽 모자</t>
    <phoneticPr fontId="1" type="noConversion"/>
  </si>
  <si>
    <t>초가을 새벽 한벌옷(남)</t>
    <phoneticPr fontId="1" type="noConversion"/>
  </si>
  <si>
    <t>초가을 새벽 한벌옷(여)</t>
    <phoneticPr fontId="1" type="noConversion"/>
  </si>
  <si>
    <t>초가을 새벽 망토</t>
    <phoneticPr fontId="1" type="noConversion"/>
  </si>
  <si>
    <t>초가을 새벽 신발</t>
    <phoneticPr fontId="1" type="noConversion"/>
  </si>
  <si>
    <t>초가을 새벽 무기</t>
    <phoneticPr fontId="1" type="noConversion"/>
  </si>
  <si>
    <t>애티튜드 캡</t>
  </si>
  <si>
    <t>애티튜드 리본</t>
  </si>
  <si>
    <t>마롱 글라세</t>
  </si>
  <si>
    <t>사각 사각</t>
  </si>
  <si>
    <t>가을 낭만 말풍선 반지</t>
  </si>
  <si>
    <t>가을 낭만 명찰 반지</t>
  </si>
  <si>
    <t>이건 뭐 손쓸수도 없겠네 얼굴장식</t>
    <phoneticPr fontId="1" type="noConversion"/>
  </si>
  <si>
    <t>Fashion RandomBox_10/21~11/03</t>
    <phoneticPr fontId="1" type="noConversion"/>
  </si>
  <si>
    <t>Fashion RandomBox_11/04~11/17</t>
    <phoneticPr fontId="1" type="noConversion"/>
  </si>
  <si>
    <t>Fashion RandomBox_11/18~12/01</t>
    <phoneticPr fontId="1" type="noConversion"/>
  </si>
  <si>
    <t>산림 마녀 모자</t>
  </si>
  <si>
    <t>산림 마녀 한벌옷</t>
  </si>
  <si>
    <t>산림 마녀 망토</t>
  </si>
  <si>
    <t>산림 마녀 신발</t>
  </si>
  <si>
    <t>산림 마녀 무기</t>
  </si>
  <si>
    <t>블랙문 모자</t>
  </si>
  <si>
    <t>블랙문 한벌옷(남)</t>
  </si>
  <si>
    <t>블랙문 한벌옷(여)</t>
  </si>
  <si>
    <t>블랙문 신발</t>
  </si>
  <si>
    <t>블랙문 얼굴장식</t>
  </si>
  <si>
    <t>블랙문 무기</t>
  </si>
  <si>
    <t>아기곰 페도라</t>
  </si>
  <si>
    <t>밤산책 한벌옷</t>
  </si>
  <si>
    <t>아장아장</t>
  </si>
  <si>
    <t>수호 날개</t>
  </si>
  <si>
    <t>아기곰 밤산책</t>
  </si>
  <si>
    <t>호박조심</t>
  </si>
  <si>
    <t>숲의 파수꾼 모자</t>
  </si>
  <si>
    <t>숲의 파수꾼 한벌옷</t>
  </si>
  <si>
    <t>숲의 파수꾼 망토</t>
  </si>
  <si>
    <t>숲의 파수꾼 신발</t>
  </si>
  <si>
    <t>숲의 파수꾼 무기</t>
  </si>
  <si>
    <t>밤의 파수꾼 모자</t>
  </si>
  <si>
    <t>밤의 파수꾼 한벌옷</t>
  </si>
  <si>
    <t>밤의 파수꾼 망토</t>
  </si>
  <si>
    <t>밤의 파수꾼 신발</t>
  </si>
  <si>
    <t>밤의 파수꾼 무기</t>
  </si>
  <si>
    <t>가을 단풍 명찰반지</t>
  </si>
  <si>
    <t>가을 단풍 말풍선반지</t>
  </si>
  <si>
    <t>글루미 문라이트</t>
  </si>
  <si>
    <t>르 루나</t>
  </si>
  <si>
    <t>라 루나</t>
  </si>
  <si>
    <t>샤이닝 문워크</t>
  </si>
  <si>
    <t>스파클링 밀키웨이</t>
  </si>
  <si>
    <t>문라이트 램프</t>
  </si>
  <si>
    <t>샤이닝 문라이트</t>
  </si>
  <si>
    <t>흑백영화 모자</t>
  </si>
  <si>
    <t>흑백영화 주인공</t>
  </si>
  <si>
    <t>흑백영화 구두</t>
  </si>
  <si>
    <t>흑백영화</t>
  </si>
  <si>
    <t>흑백영화 지팡이</t>
  </si>
  <si>
    <t>흑백영화 콧수염</t>
  </si>
  <si>
    <t>밤산책 한벌옷</t>
    <phoneticPr fontId="1" type="noConversion"/>
  </si>
  <si>
    <t>착용 시 부유 효과</t>
    <phoneticPr fontId="1" type="noConversion"/>
  </si>
  <si>
    <t>1회용 컬러렌즈(통합)</t>
    <phoneticPr fontId="1" type="noConversion"/>
  </si>
  <si>
    <t>죄수 모자</t>
  </si>
  <si>
    <t>죄수복</t>
  </si>
  <si>
    <t>숟가락 탈옥범</t>
  </si>
  <si>
    <t>못가</t>
  </si>
  <si>
    <t>고요한 밤 모자</t>
  </si>
  <si>
    <t>고요한 밤 한벌옷(남)</t>
  </si>
  <si>
    <t>고요한 밤 한벌옷(여)</t>
  </si>
  <si>
    <t>고요한 밤 망토</t>
  </si>
  <si>
    <t>고요한 밤 신발(남)</t>
  </si>
  <si>
    <t>고요한 밤 신발(여)</t>
  </si>
  <si>
    <t>고요한 밤 무기</t>
  </si>
  <si>
    <t>폼폼 베어</t>
  </si>
  <si>
    <t>부들 라벤더 후디</t>
  </si>
  <si>
    <t>부들 핑크 후디</t>
  </si>
  <si>
    <t>라벤더 스니커즈</t>
  </si>
  <si>
    <t>핑크빈 허그 쿠션</t>
  </si>
  <si>
    <t>홍옥 눈모자</t>
  </si>
  <si>
    <t>녹옥 눈모자</t>
  </si>
  <si>
    <t>홍옥 눈수정</t>
  </si>
  <si>
    <t>녹옥 눈수정</t>
  </si>
  <si>
    <t>홍옥 눈구두</t>
  </si>
  <si>
    <t>녹옥 눈구두</t>
  </si>
  <si>
    <t>눈부심</t>
  </si>
  <si>
    <t>눈수정 지팡이</t>
  </si>
  <si>
    <t>아바타 염료 설정</t>
    <phoneticPr fontId="1" type="noConversion"/>
  </si>
  <si>
    <t>뿌뿌 좋아</t>
  </si>
  <si>
    <t>아바타 카르마의 가위</t>
    <phoneticPr fontId="1" type="noConversion"/>
  </si>
  <si>
    <t>Fashion RandomBox_12/02~12/15</t>
    <phoneticPr fontId="1" type="noConversion"/>
  </si>
  <si>
    <t>Fashion RandomBox_12/16~12/29</t>
    <phoneticPr fontId="1" type="noConversion"/>
  </si>
  <si>
    <t>코튼 라벤더</t>
  </si>
  <si>
    <t>라벤더 케이프(남)</t>
  </si>
  <si>
    <t>라벤더 케이프(여)</t>
  </si>
  <si>
    <t>라벤더 슈즈</t>
  </si>
  <si>
    <t>라벤더 멜로디</t>
  </si>
  <si>
    <t>수정 지휘봉</t>
  </si>
  <si>
    <t>핑크소녀 파자마 모자</t>
  </si>
  <si>
    <t>블루소년 파자마 모자</t>
  </si>
  <si>
    <t>핑크소녀 파자마 한벌옷</t>
  </si>
  <si>
    <t>블루소년 파자마 한벌옷</t>
  </si>
  <si>
    <t>핑크소녀 파자마 신발</t>
  </si>
  <si>
    <t>블루소년 파자마 신발</t>
  </si>
  <si>
    <t>블루/핑크 파자마 공용 무기</t>
  </si>
  <si>
    <t>블루/핑크 파자마 공용 얼굴장식</t>
  </si>
  <si>
    <t>Fashion RandomBox_12/30~01/12</t>
    <phoneticPr fontId="1" type="noConversion"/>
  </si>
  <si>
    <t>핑크빈 심플캡</t>
  </si>
  <si>
    <t>핑크빈 멜빵</t>
  </si>
  <si>
    <t>퐁퐁 메이플</t>
  </si>
  <si>
    <t>슈퍼스타 핑크빈 모자</t>
  </si>
  <si>
    <t>슈퍼스타 핑크빈 한벌옷</t>
  </si>
  <si>
    <t>윈터 라벤더</t>
    <phoneticPr fontId="1" type="noConversion"/>
  </si>
  <si>
    <t>자몽 생크림</t>
  </si>
  <si>
    <t>뿌뿌 좋아</t>
    <phoneticPr fontId="1" type="noConversion"/>
  </si>
  <si>
    <t>Fashion RandomBox_01/13~01/26</t>
    <phoneticPr fontId="1" type="noConversion"/>
  </si>
  <si>
    <t>Fashion RandomBox_01/27~02/09</t>
    <phoneticPr fontId="1" type="noConversion"/>
  </si>
  <si>
    <t>Fashion RandomBox_02/24~03/09</t>
    <phoneticPr fontId="1" type="noConversion"/>
  </si>
  <si>
    <t>Fashion RandomBox_03/10~03/30</t>
    <phoneticPr fontId="1" type="noConversion"/>
  </si>
  <si>
    <t>검은 밤의 비상 모자(남)</t>
  </si>
  <si>
    <t>검은 밤의 비상 모자(여)</t>
  </si>
  <si>
    <t>검은 밤의 비상 한벌옷(남)</t>
  </si>
  <si>
    <t>검은 밤의 비상 한벌옷(여)</t>
  </si>
  <si>
    <t>검은 밤의 비상 망토</t>
  </si>
  <si>
    <t>검은 밤의 비상 신발</t>
  </si>
  <si>
    <t>검은 밤의 비상 무기</t>
  </si>
  <si>
    <t>Butterfly Ribbon (Black)</t>
  </si>
  <si>
    <t>Butterfly Ribbon (Blue)</t>
  </si>
  <si>
    <t>Butterfly Ribbon (Red)</t>
  </si>
  <si>
    <t>Butterfly Ribbon (Green)</t>
  </si>
  <si>
    <t>Butterfly Ribbon (Mocha)</t>
  </si>
  <si>
    <t>Butterfly Ribbon (Lavender)</t>
  </si>
  <si>
    <t>Butterfly Ribbon (Pink)</t>
  </si>
  <si>
    <t>Butterfly Ribbon (Off White)</t>
  </si>
  <si>
    <t>Cuttet (Black)</t>
  </si>
  <si>
    <t>Cuttet (Blue)</t>
  </si>
  <si>
    <t>Cuttet (Brown)</t>
  </si>
  <si>
    <t>Cuttet (Cherry Blossoms)</t>
  </si>
  <si>
    <t>Cuttet (Green)</t>
  </si>
  <si>
    <t>Cuttet (Pink)</t>
  </si>
  <si>
    <t>Striped Knee Socks (Blue)</t>
  </si>
  <si>
    <t>Striped Knee Socks (Dark Gray)</t>
  </si>
  <si>
    <t>Striped Knee Socks (Green)</t>
  </si>
  <si>
    <t>Striped Knee Socks (Light Gray)</t>
  </si>
  <si>
    <t>Striped Knee Socks (Off White)</t>
  </si>
  <si>
    <t>Striped Knee Socks (Pink)</t>
  </si>
  <si>
    <t>강아지 쿠션</t>
  </si>
  <si>
    <t>대형 고슴도치 무기</t>
  </si>
  <si>
    <t>블랙카우 커플 모자</t>
  </si>
  <si>
    <t>핑크카우 커플 모자</t>
  </si>
  <si>
    <t>블랙카우 커플 한벌옷</t>
  </si>
  <si>
    <t>핑크카우 커플 한벌옷</t>
  </si>
  <si>
    <t>비눗방울 퐁퐁 커플 망토</t>
  </si>
  <si>
    <t>마음을 담은 선물</t>
  </si>
  <si>
    <t>순백토끼 명찰반지</t>
  </si>
  <si>
    <t>순백토끼 말풍선반지</t>
  </si>
  <si>
    <t>선인 명찰반지</t>
  </si>
  <si>
    <t>선인 말풍선반지</t>
  </si>
  <si>
    <t>솜 모자</t>
  </si>
  <si>
    <t>솜 방울</t>
  </si>
  <si>
    <t>솜털보라 포근</t>
  </si>
  <si>
    <t>솜털보라 뽀송</t>
  </si>
  <si>
    <t>보라 구두</t>
  </si>
  <si>
    <t>솜 눈꽃</t>
  </si>
  <si>
    <t>차가운 봉인</t>
  </si>
  <si>
    <t>유리별 총총</t>
  </si>
  <si>
    <t>새벽별 총총</t>
  </si>
  <si>
    <t>별의 기록자</t>
  </si>
  <si>
    <t>흰양말 별구두</t>
  </si>
  <si>
    <t>니삭스 별구두</t>
  </si>
  <si>
    <t>기억의 매듭</t>
  </si>
  <si>
    <t>별의 기록서</t>
  </si>
  <si>
    <t>별의 계약자</t>
  </si>
  <si>
    <t>두근두근 나의 마음 모자</t>
  </si>
  <si>
    <t>두근두근 나의 마음 한벌옷</t>
  </si>
  <si>
    <t>두근두근 나의 마음 망토</t>
  </si>
  <si>
    <t>두근두근 나의 마음 신발</t>
  </si>
  <si>
    <t>두근두근 나의 마음 무기</t>
  </si>
  <si>
    <t>레트로 메이드 모자(남)</t>
  </si>
  <si>
    <t>레트로 메이드 모자(여)</t>
  </si>
  <si>
    <t>레트로 메이드 한벌옷(남)</t>
  </si>
  <si>
    <t>레트로 메이드 한벌옷(여)</t>
  </si>
  <si>
    <t>레트로 메이드 신발(님)</t>
  </si>
  <si>
    <t>레트로 메이드 신발(여)</t>
  </si>
  <si>
    <t>레트로 메이드 공용 망토</t>
  </si>
  <si>
    <t>레트로 메이드 공용 무기</t>
  </si>
  <si>
    <t>오로라 왕관</t>
  </si>
  <si>
    <t>순수한 은하</t>
  </si>
  <si>
    <t>고요한 은하</t>
  </si>
  <si>
    <t>에나멜 은하</t>
  </si>
  <si>
    <t>은하수의 밤</t>
  </si>
  <si>
    <t>오로라 왈츠</t>
  </si>
  <si>
    <t>뽀송송 말풍선 반지</t>
  </si>
  <si>
    <t>뽀송송 명찰 반지</t>
  </si>
  <si>
    <t>아일린 블러셔</t>
  </si>
  <si>
    <t>노랑 아노락 모자</t>
  </si>
  <si>
    <t>노랑 빅사이즈 아노락</t>
  </si>
  <si>
    <t>문래빗 키링</t>
  </si>
  <si>
    <t>용의 후예</t>
  </si>
  <si>
    <t>Striped Knee Socks (Lavender)</t>
    <phoneticPr fontId="1" type="noConversion"/>
  </si>
  <si>
    <t>부유효과</t>
    <phoneticPr fontId="1" type="noConversion"/>
  </si>
  <si>
    <t>Fashion RandomBox_03/31~04/13</t>
    <phoneticPr fontId="1" type="noConversion"/>
  </si>
  <si>
    <t>Fashion RandomBox_04/14~04/27</t>
    <phoneticPr fontId="1" type="noConversion"/>
  </si>
  <si>
    <t>Fashion RandomBox_04/28~05/11</t>
    <phoneticPr fontId="1" type="noConversion"/>
  </si>
  <si>
    <t>버그캣 카푸 모자</t>
  </si>
  <si>
    <t>버그캣 카푸 한벌옷</t>
  </si>
  <si>
    <t>롱롱 버그캣 카푸 무기</t>
  </si>
  <si>
    <t>버그캣 카푸 말풍선 반지</t>
  </si>
  <si>
    <t>버그캣 카푸 명찰반지</t>
  </si>
  <si>
    <t xml:space="preserve">1703062	</t>
  </si>
  <si>
    <t>낭만 폼폼핀</t>
  </si>
  <si>
    <t>분홍 토끼핀</t>
  </si>
  <si>
    <t>하늘 토끼핀</t>
  </si>
  <si>
    <t>봄의 낭만</t>
  </si>
  <si>
    <t>낭만 스니커즈</t>
  </si>
  <si>
    <t>낭만 폼폼꽃</t>
  </si>
  <si>
    <t>이... 이러지 마세요!</t>
  </si>
  <si>
    <t>어린왕자/공주 모자</t>
  </si>
  <si>
    <t>어린왕자 한벌옷</t>
  </si>
  <si>
    <t>어린공주 한벌옷</t>
  </si>
  <si>
    <t>어린왕자/공주 무기</t>
  </si>
  <si>
    <t>아바타 염료 설정</t>
  </si>
  <si>
    <t>예티 심플캡</t>
  </si>
  <si>
    <t>주황버섯 심플캡</t>
  </si>
  <si>
    <t>슬라임 심플캡</t>
  </si>
  <si>
    <t>페페 심플캡</t>
  </si>
  <si>
    <t>예티 멜빵</t>
  </si>
  <si>
    <t>주황버섯 멜빵</t>
  </si>
  <si>
    <t>슬라임 멜빵</t>
  </si>
  <si>
    <t>페페 멜빵</t>
  </si>
  <si>
    <t>안이뿌덩 무기</t>
  </si>
  <si>
    <t>햇살 여우 모자</t>
  </si>
  <si>
    <t>햇살 여우 꼬까옷</t>
  </si>
  <si>
    <t>햇살 여우 넝쿨</t>
  </si>
  <si>
    <t>햇살 여우 꼬리</t>
  </si>
  <si>
    <t>햇살 여우 친구들</t>
  </si>
  <si>
    <t>숲속 꽃 머리띠</t>
  </si>
  <si>
    <t>숲속 화관</t>
  </si>
  <si>
    <t>귀장식</t>
  </si>
  <si>
    <t>반짝이는 별장식 피어싱</t>
  </si>
  <si>
    <t>찬란한 별 드롭 귀걸이</t>
  </si>
  <si>
    <t>Fashion RandomBox_05/12~05/25</t>
    <phoneticPr fontId="1" type="noConversion"/>
  </si>
  <si>
    <t>Fashion RandomBox_05/26~06/08</t>
    <phoneticPr fontId="1" type="noConversion"/>
  </si>
  <si>
    <t>Fashion RandomBox_06/09~06/22</t>
    <phoneticPr fontId="1" type="noConversion"/>
  </si>
  <si>
    <t>체크메이트 캡</t>
  </si>
  <si>
    <t>체크메이트 쥬얼</t>
  </si>
  <si>
    <t>체크메이트 킹</t>
  </si>
  <si>
    <t>체크메이트 퀸</t>
  </si>
  <si>
    <t>체크메이트 슈즈</t>
  </si>
  <si>
    <t>타임 아웃</t>
  </si>
  <si>
    <t>체스퀸 하트</t>
  </si>
  <si>
    <t>베리 달달하네 명찰반지</t>
  </si>
  <si>
    <t>베리 달달하네 말풍선반지</t>
  </si>
  <si>
    <t>까마귀 제왕 모자</t>
  </si>
  <si>
    <t>까마귀 제왕 한벌옷(남)</t>
  </si>
  <si>
    <t>까마귀 제왕 한벌옷(여)</t>
  </si>
  <si>
    <t>까마귀 제왕 망토</t>
  </si>
  <si>
    <t>까마귀 제왕 신발(남)</t>
  </si>
  <si>
    <t>까마귀 제왕 신발(여)</t>
  </si>
  <si>
    <t>까마귀 제왕 무기</t>
  </si>
  <si>
    <t>까마귀 제왕 눈장식</t>
  </si>
  <si>
    <t>꽃의 행진 공용 모자</t>
  </si>
  <si>
    <t>꽃의 행진 한벌옷(남)</t>
  </si>
  <si>
    <t>꽃의 행진 한벌옷(여)</t>
  </si>
  <si>
    <t>꽃의 행진 공용 망토</t>
  </si>
  <si>
    <t>꽃의 행진 공용 신발</t>
  </si>
  <si>
    <t>꽃의 행진 공용 무기</t>
  </si>
  <si>
    <t>꽃의 행진 공용 눈장식</t>
  </si>
  <si>
    <t>수박 머리띠</t>
  </si>
  <si>
    <t>수박 샤베트</t>
  </si>
  <si>
    <t>수박 샐러드</t>
  </si>
  <si>
    <t>버블소다</t>
  </si>
  <si>
    <t>선셋 선글라스</t>
  </si>
  <si>
    <t>해변 선글라스</t>
  </si>
  <si>
    <t>에메랄드 드롭</t>
  </si>
  <si>
    <t>왕궁 예술가</t>
  </si>
  <si>
    <t>궁정 예술가</t>
  </si>
  <si>
    <t>에메랄드 구두</t>
  </si>
  <si>
    <t>영예의 옷자락</t>
  </si>
  <si>
    <t>에메랄드의 시</t>
  </si>
  <si>
    <t>포도알 반바지</t>
  </si>
  <si>
    <t>포도알 원피스</t>
  </si>
  <si>
    <t>포도알 구두</t>
  </si>
  <si>
    <t>포도가 좋아</t>
  </si>
  <si>
    <t>포도알의 마법</t>
  </si>
  <si>
    <t>포도알 말풍선반지</t>
  </si>
  <si>
    <t>포도알 명찰반지</t>
  </si>
  <si>
    <t>포도알 캡</t>
  </si>
  <si>
    <t>Fashion RandomBox_06/23~07/06</t>
    <phoneticPr fontId="1" type="noConversion"/>
  </si>
  <si>
    <t>Fashion RandomBox_07/07~07/20</t>
    <phoneticPr fontId="1" type="noConversion"/>
  </si>
  <si>
    <t>Fashion RandomBox_07/21~08/03</t>
    <phoneticPr fontId="1" type="noConversion"/>
  </si>
  <si>
    <t>Fashion RandomBox_08/04~08/17</t>
    <phoneticPr fontId="1" type="noConversion"/>
  </si>
  <si>
    <t>Fashion RandomBox_08/18~09/07</t>
    <phoneticPr fontId="1" type="noConversion"/>
  </si>
  <si>
    <t>시련의 무게</t>
  </si>
  <si>
    <t>로드 라비린스</t>
  </si>
  <si>
    <t>레이디 라비린스</t>
  </si>
  <si>
    <t>해답의 조각</t>
  </si>
  <si>
    <t>이스케이프 키</t>
  </si>
  <si>
    <t>미궁의 연무</t>
  </si>
  <si>
    <t>미궁의 기억</t>
  </si>
  <si>
    <t>파도의 춤</t>
  </si>
  <si>
    <t>물빛 너울</t>
  </si>
  <si>
    <t>물빛 여울</t>
  </si>
  <si>
    <t>기억의 가닥</t>
  </si>
  <si>
    <t>유영하는 빛</t>
  </si>
  <si>
    <t>산호의 노래</t>
  </si>
  <si>
    <t>디스트로이어 H-018 공용 모자</t>
  </si>
  <si>
    <t>디스트로이어 H-018 공용 한벌옷</t>
  </si>
  <si>
    <t>디스트로이어 H-018 공용 망토</t>
  </si>
  <si>
    <t>디스트로이어 H-018 공용 신발</t>
  </si>
  <si>
    <t>디스트로이어 H-018 공용 무기</t>
  </si>
  <si>
    <t>디스트로이어 H-018 명찰반지</t>
  </si>
  <si>
    <t>디스트로이어 H-018 말풍선반지</t>
  </si>
  <si>
    <t>어린이 해양 영주 모자(남)</t>
  </si>
  <si>
    <t>어린이 해양 영주 모자(여)</t>
  </si>
  <si>
    <t>어린이 해양 영주 한벌옷(남)</t>
  </si>
  <si>
    <t>어린이 해양 영주 한벌옷(여)</t>
  </si>
  <si>
    <t>어린이 해양 영주 공용 무기</t>
  </si>
  <si>
    <t>성원의 심판자 공용 모자</t>
  </si>
  <si>
    <t>성원의 심판자 한벌옷(남)</t>
  </si>
  <si>
    <t>성원의 심판자 한벌옷(여)</t>
  </si>
  <si>
    <t>성원의 심판자 공용 망토</t>
  </si>
  <si>
    <t>성원의 심판자 신발(남)</t>
  </si>
  <si>
    <t>성원의 심판자 신발(여)</t>
  </si>
  <si>
    <t>성원의 심판자 공용 무기</t>
  </si>
  <si>
    <t>달콤한 꿈 속에서 모자(남)</t>
  </si>
  <si>
    <t>달콤한 꿈 속에서 모자(여)</t>
  </si>
  <si>
    <t>달콤한 꿈 속에서 한벌옷(남)</t>
  </si>
  <si>
    <t>달콤한 꿈 속에서 한벌옷(여)</t>
  </si>
  <si>
    <t>달콤한 꿈 속에서 공용 망토</t>
  </si>
  <si>
    <t>달콤한 꿈 속에서 신발(남)</t>
  </si>
  <si>
    <t>달콤한 꿈 속에서 신발(여)</t>
  </si>
  <si>
    <t>달콤한 꿈 속에서 공용 무기</t>
  </si>
  <si>
    <t>달콤한 꿈 속에서 공용 얼굴장식</t>
  </si>
  <si>
    <t xml:space="preserve">망토 </t>
  </si>
  <si>
    <t>울음폭탄 일발장전 모자(남)</t>
  </si>
  <si>
    <t>울음폭탄 일발장전 모자(여)</t>
  </si>
  <si>
    <t>울음폭탄 일발장전 한벌옷(남)</t>
  </si>
  <si>
    <t>울음폭탄 일발장전 한벌옷(여)</t>
  </si>
  <si>
    <t>울음폭탄 일발장전 신발(남)</t>
  </si>
  <si>
    <t>울음폭탄 일발장전 신발(여)</t>
  </si>
  <si>
    <t>울음폭탄 일발장전 무기</t>
  </si>
  <si>
    <t>울음폭탄 일발장전 망토(남)</t>
  </si>
  <si>
    <t>울음폭탄 일발장전 망토(여)</t>
  </si>
  <si>
    <t>울음폭탄 일발장전 얼굴장식</t>
  </si>
  <si>
    <t>블랙 클로버</t>
  </si>
  <si>
    <t>블랙 레이스</t>
  </si>
  <si>
    <t>정결한 품격</t>
  </si>
  <si>
    <t>고결한 품격</t>
  </si>
  <si>
    <t>품격 신발</t>
  </si>
  <si>
    <t>품격 구두</t>
  </si>
  <si>
    <t>저택의 품격</t>
  </si>
  <si>
    <t>반짝이는 마음</t>
  </si>
  <si>
    <t>꿈의 유랑</t>
  </si>
  <si>
    <t>꿈의 여행</t>
  </si>
  <si>
    <t>경쾌한 스텝</t>
  </si>
  <si>
    <t>쏟아지는 햇살</t>
  </si>
  <si>
    <t>꿈꾸는 여행가</t>
  </si>
  <si>
    <t>봉제토끼인형 모자(남)</t>
  </si>
  <si>
    <t>봉제토끼인형 모자(여)</t>
  </si>
  <si>
    <t>봉제토끼인형 한벌옷(남)</t>
  </si>
  <si>
    <t>봉제토끼인형 한벌옷(여)</t>
  </si>
  <si>
    <t>봉제토끼인형 망토(남)</t>
  </si>
  <si>
    <t>봉제토끼인형 망토(여)</t>
  </si>
  <si>
    <t>봉제토끼인형 신발</t>
  </si>
  <si>
    <t>봉제토끼인형 무기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</si>
</sst>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m\/dd"/>
    <numFmt numFmtId="177" formatCode="0.000%"/>
    <numFmt numFmtId="178" formatCode="0.000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8"/>
      <scheme val="minor"/>
    </font>
    <font>
      <sz val="1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scheme val="minor"/>
    </font>
    <font>
      <sz val="9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3" fillId="0" borderId="0">
      <alignment vertical="center"/>
    </xf>
  </cellStyleXfs>
  <cellXfs count="25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10" fontId="3" fillId="0" borderId="1" xfId="0" applyNumberFormat="1" applyFont="1" applyBorder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0" fontId="3" fillId="0" borderId="0" xfId="0" applyNumberFormat="1" applyFont="1">
      <alignment vertical="center"/>
    </xf>
    <xf numFmtId="0" fontId="5" fillId="0" borderId="0" xfId="0" applyFont="1">
      <alignment vertical="center"/>
    </xf>
    <xf numFmtId="176" fontId="3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2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10" fontId="3" fillId="0" borderId="1" xfId="0" applyNumberFormat="1" applyFont="1" applyBorder="1">
      <alignment vertical="center"/>
    </xf>
    <xf numFmtId="1" fontId="3" fillId="0" borderId="0" xfId="0" applyNumberFormat="1" applyFont="1">
      <alignment vertical="center"/>
    </xf>
    <xf numFmtId="1" fontId="2" fillId="0" borderId="0" xfId="0" applyNumberFormat="1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7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>
      <alignment vertical="center"/>
    </xf>
    <xf numFmtId="176" fontId="3" fillId="0" borderId="4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3" fillId="0" borderId="0" xfId="0" applyNumberFormat="1" applyFont="1">
      <alignment vertical="center"/>
    </xf>
    <xf numFmtId="178" fontId="5" fillId="0" borderId="0" xfId="0" applyNumberFormat="1" applyFont="1">
      <alignment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7" fillId="0" borderId="0" xfId="0" applyNumberFormat="1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9" fillId="0" borderId="1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>
      <alignment vertical="center"/>
    </xf>
    <xf numFmtId="0" fontId="10" fillId="0" borderId="0" xfId="0" applyFont="1">
      <alignment vertical="center"/>
    </xf>
    <xf numFmtId="0" fontId="10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right" vertical="center"/>
    </xf>
    <xf numFmtId="0" fontId="9" fillId="4" borderId="1" xfId="0" applyFont="1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8" fillId="0" borderId="1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2" fillId="0" borderId="0" xfId="0" applyFont="1">
      <alignment vertical="center"/>
    </xf>
    <xf numFmtId="178" fontId="12" fillId="0" borderId="0" xfId="0" applyNumberFormat="1" applyFont="1">
      <alignment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1" fillId="0" borderId="1" xfId="1" applyFont="1" applyBorder="1">
      <alignment vertical="center"/>
    </xf>
    <xf numFmtId="0" fontId="11" fillId="0" borderId="1" xfId="1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14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0" fontId="3" fillId="0" borderId="5" xfId="0" applyNumberFormat="1" applyFont="1" applyBorder="1">
      <alignment vertical="center"/>
    </xf>
    <xf numFmtId="1" fontId="2" fillId="0" borderId="7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5" fillId="0" borderId="1" xfId="0" applyFont="1" applyBorder="1">
      <alignment vertical="center"/>
    </xf>
    <xf numFmtId="0" fontId="15" fillId="0" borderId="1" xfId="0" applyFont="1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10" fontId="3" fillId="0" borderId="3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2">
    <cellStyle name="표준" xfId="0" builtinId="0"/>
    <cellStyle name="표준 10 30 3" xfId="1" xr:uid="{CD9D5C23-3C0F-42D3-B301-61358AD1C9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gif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gif"/><Relationship Id="rId17" Type="http://schemas.openxmlformats.org/officeDocument/2006/relationships/image" Target="../media/image64.gif"/><Relationship Id="rId2" Type="http://schemas.openxmlformats.org/officeDocument/2006/relationships/image" Target="../media/image49.png"/><Relationship Id="rId16" Type="http://schemas.openxmlformats.org/officeDocument/2006/relationships/image" Target="../media/image63.gif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gif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gi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18" Type="http://schemas.openxmlformats.org/officeDocument/2006/relationships/image" Target="../media/image85.png"/><Relationship Id="rId3" Type="http://schemas.openxmlformats.org/officeDocument/2006/relationships/image" Target="../media/image70.gif"/><Relationship Id="rId21" Type="http://schemas.openxmlformats.org/officeDocument/2006/relationships/image" Target="../media/image88.png"/><Relationship Id="rId7" Type="http://schemas.openxmlformats.org/officeDocument/2006/relationships/image" Target="../media/image74.gif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" Type="http://schemas.openxmlformats.org/officeDocument/2006/relationships/image" Target="../media/image69.gif"/><Relationship Id="rId16" Type="http://schemas.openxmlformats.org/officeDocument/2006/relationships/image" Target="../media/image83.png"/><Relationship Id="rId20" Type="http://schemas.openxmlformats.org/officeDocument/2006/relationships/image" Target="../media/image87.png"/><Relationship Id="rId1" Type="http://schemas.openxmlformats.org/officeDocument/2006/relationships/image" Target="../media/image68.gif"/><Relationship Id="rId6" Type="http://schemas.openxmlformats.org/officeDocument/2006/relationships/image" Target="../media/image73.gif"/><Relationship Id="rId11" Type="http://schemas.openxmlformats.org/officeDocument/2006/relationships/image" Target="../media/image78.png"/><Relationship Id="rId5" Type="http://schemas.openxmlformats.org/officeDocument/2006/relationships/image" Target="../media/image72.gif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19" Type="http://schemas.openxmlformats.org/officeDocument/2006/relationships/image" Target="../media/image86.png"/><Relationship Id="rId4" Type="http://schemas.openxmlformats.org/officeDocument/2006/relationships/image" Target="../media/image71.gif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gif"/><Relationship Id="rId18" Type="http://schemas.openxmlformats.org/officeDocument/2006/relationships/image" Target="../media/image106.gif"/><Relationship Id="rId3" Type="http://schemas.openxmlformats.org/officeDocument/2006/relationships/image" Target="../media/image91.gif"/><Relationship Id="rId21" Type="http://schemas.openxmlformats.org/officeDocument/2006/relationships/image" Target="../media/image109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gif"/><Relationship Id="rId2" Type="http://schemas.openxmlformats.org/officeDocument/2006/relationships/image" Target="../media/image90.gif"/><Relationship Id="rId16" Type="http://schemas.openxmlformats.org/officeDocument/2006/relationships/image" Target="../media/image104.gif"/><Relationship Id="rId20" Type="http://schemas.openxmlformats.org/officeDocument/2006/relationships/image" Target="../media/image108.png"/><Relationship Id="rId1" Type="http://schemas.openxmlformats.org/officeDocument/2006/relationships/image" Target="../media/image89.gif"/><Relationship Id="rId6" Type="http://schemas.openxmlformats.org/officeDocument/2006/relationships/image" Target="../media/image94.gif"/><Relationship Id="rId11" Type="http://schemas.openxmlformats.org/officeDocument/2006/relationships/image" Target="../media/image99.png"/><Relationship Id="rId5" Type="http://schemas.openxmlformats.org/officeDocument/2006/relationships/image" Target="../media/image93.gif"/><Relationship Id="rId15" Type="http://schemas.openxmlformats.org/officeDocument/2006/relationships/image" Target="../media/image103.gif"/><Relationship Id="rId10" Type="http://schemas.openxmlformats.org/officeDocument/2006/relationships/image" Target="../media/image98.png"/><Relationship Id="rId19" Type="http://schemas.openxmlformats.org/officeDocument/2006/relationships/image" Target="../media/image107.gif"/><Relationship Id="rId4" Type="http://schemas.openxmlformats.org/officeDocument/2006/relationships/image" Target="../media/image92.gif"/><Relationship Id="rId9" Type="http://schemas.openxmlformats.org/officeDocument/2006/relationships/image" Target="../media/image97.png"/><Relationship Id="rId14" Type="http://schemas.openxmlformats.org/officeDocument/2006/relationships/image" Target="../media/image102.gi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122.png"/><Relationship Id="rId18" Type="http://schemas.openxmlformats.org/officeDocument/2006/relationships/image" Target="../media/image127.gif"/><Relationship Id="rId3" Type="http://schemas.openxmlformats.org/officeDocument/2006/relationships/image" Target="../media/image112.png"/><Relationship Id="rId21" Type="http://schemas.openxmlformats.org/officeDocument/2006/relationships/image" Target="../media/image130.png"/><Relationship Id="rId7" Type="http://schemas.openxmlformats.org/officeDocument/2006/relationships/image" Target="../media/image116.png"/><Relationship Id="rId12" Type="http://schemas.openxmlformats.org/officeDocument/2006/relationships/image" Target="../media/image121.gif"/><Relationship Id="rId17" Type="http://schemas.openxmlformats.org/officeDocument/2006/relationships/image" Target="../media/image126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gif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23" Type="http://schemas.openxmlformats.org/officeDocument/2006/relationships/image" Target="../media/image132.png"/><Relationship Id="rId10" Type="http://schemas.openxmlformats.org/officeDocument/2006/relationships/image" Target="../media/image119.gif"/><Relationship Id="rId19" Type="http://schemas.openxmlformats.org/officeDocument/2006/relationships/image" Target="../media/image128.gif"/><Relationship Id="rId4" Type="http://schemas.openxmlformats.org/officeDocument/2006/relationships/image" Target="../media/image113.png"/><Relationship Id="rId9" Type="http://schemas.openxmlformats.org/officeDocument/2006/relationships/image" Target="../media/image118.gif"/><Relationship Id="rId14" Type="http://schemas.openxmlformats.org/officeDocument/2006/relationships/image" Target="../media/image123.png"/><Relationship Id="rId22" Type="http://schemas.openxmlformats.org/officeDocument/2006/relationships/image" Target="../media/image13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png"/><Relationship Id="rId13" Type="http://schemas.openxmlformats.org/officeDocument/2006/relationships/image" Target="../media/image145.gif"/><Relationship Id="rId18" Type="http://schemas.openxmlformats.org/officeDocument/2006/relationships/image" Target="../media/image150.gif"/><Relationship Id="rId3" Type="http://schemas.openxmlformats.org/officeDocument/2006/relationships/image" Target="../media/image135.gif"/><Relationship Id="rId21" Type="http://schemas.openxmlformats.org/officeDocument/2006/relationships/image" Target="../media/image153.png"/><Relationship Id="rId7" Type="http://schemas.openxmlformats.org/officeDocument/2006/relationships/image" Target="../media/image139.gif"/><Relationship Id="rId12" Type="http://schemas.openxmlformats.org/officeDocument/2006/relationships/image" Target="../media/image144.gif"/><Relationship Id="rId17" Type="http://schemas.openxmlformats.org/officeDocument/2006/relationships/image" Target="../media/image149.gif"/><Relationship Id="rId2" Type="http://schemas.openxmlformats.org/officeDocument/2006/relationships/image" Target="../media/image134.gif"/><Relationship Id="rId16" Type="http://schemas.openxmlformats.org/officeDocument/2006/relationships/image" Target="../media/image148.gif"/><Relationship Id="rId20" Type="http://schemas.openxmlformats.org/officeDocument/2006/relationships/image" Target="../media/image152.png"/><Relationship Id="rId1" Type="http://schemas.openxmlformats.org/officeDocument/2006/relationships/image" Target="../media/image133.gif"/><Relationship Id="rId6" Type="http://schemas.openxmlformats.org/officeDocument/2006/relationships/image" Target="../media/image138.gif"/><Relationship Id="rId11" Type="http://schemas.openxmlformats.org/officeDocument/2006/relationships/image" Target="../media/image143.gif"/><Relationship Id="rId24" Type="http://schemas.openxmlformats.org/officeDocument/2006/relationships/image" Target="../media/image156.png"/><Relationship Id="rId5" Type="http://schemas.openxmlformats.org/officeDocument/2006/relationships/image" Target="../media/image137.gif"/><Relationship Id="rId15" Type="http://schemas.openxmlformats.org/officeDocument/2006/relationships/image" Target="../media/image147.gif"/><Relationship Id="rId23" Type="http://schemas.openxmlformats.org/officeDocument/2006/relationships/image" Target="../media/image155.png"/><Relationship Id="rId10" Type="http://schemas.openxmlformats.org/officeDocument/2006/relationships/image" Target="../media/image142.png"/><Relationship Id="rId19" Type="http://schemas.openxmlformats.org/officeDocument/2006/relationships/image" Target="../media/image151.png"/><Relationship Id="rId4" Type="http://schemas.openxmlformats.org/officeDocument/2006/relationships/image" Target="../media/image136.gif"/><Relationship Id="rId9" Type="http://schemas.openxmlformats.org/officeDocument/2006/relationships/image" Target="../media/image141.png"/><Relationship Id="rId14" Type="http://schemas.openxmlformats.org/officeDocument/2006/relationships/image" Target="../media/image146.gif"/><Relationship Id="rId22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" Type="http://schemas.openxmlformats.org/officeDocument/2006/relationships/image" Target="../media/image159.gif"/><Relationship Id="rId21" Type="http://schemas.openxmlformats.org/officeDocument/2006/relationships/image" Target="../media/image177.png"/><Relationship Id="rId7" Type="http://schemas.openxmlformats.org/officeDocument/2006/relationships/image" Target="../media/image163.gif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2" Type="http://schemas.openxmlformats.org/officeDocument/2006/relationships/image" Target="../media/image158.gif"/><Relationship Id="rId16" Type="http://schemas.openxmlformats.org/officeDocument/2006/relationships/image" Target="../media/image172.png"/><Relationship Id="rId20" Type="http://schemas.openxmlformats.org/officeDocument/2006/relationships/image" Target="../media/image176.png"/><Relationship Id="rId1" Type="http://schemas.openxmlformats.org/officeDocument/2006/relationships/image" Target="../media/image157.gif"/><Relationship Id="rId6" Type="http://schemas.openxmlformats.org/officeDocument/2006/relationships/image" Target="../media/image162.gif"/><Relationship Id="rId11" Type="http://schemas.openxmlformats.org/officeDocument/2006/relationships/image" Target="../media/image167.png"/><Relationship Id="rId5" Type="http://schemas.openxmlformats.org/officeDocument/2006/relationships/image" Target="../media/image161.gif"/><Relationship Id="rId15" Type="http://schemas.openxmlformats.org/officeDocument/2006/relationships/image" Target="../media/image171.png"/><Relationship Id="rId10" Type="http://schemas.openxmlformats.org/officeDocument/2006/relationships/image" Target="../media/image166.png"/><Relationship Id="rId19" Type="http://schemas.openxmlformats.org/officeDocument/2006/relationships/image" Target="../media/image175.png"/><Relationship Id="rId4" Type="http://schemas.openxmlformats.org/officeDocument/2006/relationships/image" Target="../media/image160.gif"/><Relationship Id="rId9" Type="http://schemas.openxmlformats.org/officeDocument/2006/relationships/image" Target="../media/image165.png"/><Relationship Id="rId14" Type="http://schemas.openxmlformats.org/officeDocument/2006/relationships/image" Target="../media/image170.png"/><Relationship Id="rId22" Type="http://schemas.openxmlformats.org/officeDocument/2006/relationships/image" Target="../media/image17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gif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gif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gif"/><Relationship Id="rId5" Type="http://schemas.openxmlformats.org/officeDocument/2006/relationships/image" Target="../media/image183.png"/><Relationship Id="rId15" Type="http://schemas.openxmlformats.org/officeDocument/2006/relationships/image" Target="../media/image193.gif"/><Relationship Id="rId10" Type="http://schemas.openxmlformats.org/officeDocument/2006/relationships/image" Target="../media/image188.gif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gif"/><Relationship Id="rId14" Type="http://schemas.openxmlformats.org/officeDocument/2006/relationships/image" Target="../media/image192.gi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7.png"/><Relationship Id="rId13" Type="http://schemas.openxmlformats.org/officeDocument/2006/relationships/image" Target="../media/image212.gif"/><Relationship Id="rId18" Type="http://schemas.openxmlformats.org/officeDocument/2006/relationships/image" Target="../media/image217.png"/><Relationship Id="rId3" Type="http://schemas.openxmlformats.org/officeDocument/2006/relationships/image" Target="../media/image202.png"/><Relationship Id="rId7" Type="http://schemas.openxmlformats.org/officeDocument/2006/relationships/image" Target="../media/image206.png"/><Relationship Id="rId12" Type="http://schemas.openxmlformats.org/officeDocument/2006/relationships/image" Target="../media/image211.gif"/><Relationship Id="rId17" Type="http://schemas.openxmlformats.org/officeDocument/2006/relationships/image" Target="../media/image216.png"/><Relationship Id="rId2" Type="http://schemas.openxmlformats.org/officeDocument/2006/relationships/image" Target="../media/image201.png"/><Relationship Id="rId16" Type="http://schemas.openxmlformats.org/officeDocument/2006/relationships/image" Target="../media/image215.gif"/><Relationship Id="rId20" Type="http://schemas.openxmlformats.org/officeDocument/2006/relationships/image" Target="../media/image219.png"/><Relationship Id="rId1" Type="http://schemas.openxmlformats.org/officeDocument/2006/relationships/image" Target="../media/image200.png"/><Relationship Id="rId6" Type="http://schemas.openxmlformats.org/officeDocument/2006/relationships/image" Target="../media/image205.png"/><Relationship Id="rId11" Type="http://schemas.openxmlformats.org/officeDocument/2006/relationships/image" Target="../media/image210.gif"/><Relationship Id="rId5" Type="http://schemas.openxmlformats.org/officeDocument/2006/relationships/image" Target="../media/image204.png"/><Relationship Id="rId15" Type="http://schemas.openxmlformats.org/officeDocument/2006/relationships/image" Target="../media/image214.gif"/><Relationship Id="rId10" Type="http://schemas.openxmlformats.org/officeDocument/2006/relationships/image" Target="../media/image209.png"/><Relationship Id="rId19" Type="http://schemas.openxmlformats.org/officeDocument/2006/relationships/image" Target="../media/image218.png"/><Relationship Id="rId4" Type="http://schemas.openxmlformats.org/officeDocument/2006/relationships/image" Target="../media/image203.png"/><Relationship Id="rId9" Type="http://schemas.openxmlformats.org/officeDocument/2006/relationships/image" Target="../media/image208.png"/><Relationship Id="rId14" Type="http://schemas.openxmlformats.org/officeDocument/2006/relationships/image" Target="../media/image213.gif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7.png"/><Relationship Id="rId13" Type="http://schemas.openxmlformats.org/officeDocument/2006/relationships/image" Target="../media/image224.png"/><Relationship Id="rId18" Type="http://schemas.openxmlformats.org/officeDocument/2006/relationships/image" Target="../media/image229.gif"/><Relationship Id="rId3" Type="http://schemas.openxmlformats.org/officeDocument/2006/relationships/image" Target="../media/image202.png"/><Relationship Id="rId21" Type="http://schemas.openxmlformats.org/officeDocument/2006/relationships/image" Target="../media/image232.gif"/><Relationship Id="rId7" Type="http://schemas.openxmlformats.org/officeDocument/2006/relationships/image" Target="../media/image206.png"/><Relationship Id="rId12" Type="http://schemas.openxmlformats.org/officeDocument/2006/relationships/image" Target="../media/image223.png"/><Relationship Id="rId17" Type="http://schemas.openxmlformats.org/officeDocument/2006/relationships/image" Target="../media/image228.gif"/><Relationship Id="rId2" Type="http://schemas.openxmlformats.org/officeDocument/2006/relationships/image" Target="../media/image201.png"/><Relationship Id="rId16" Type="http://schemas.openxmlformats.org/officeDocument/2006/relationships/image" Target="../media/image227.gif"/><Relationship Id="rId20" Type="http://schemas.openxmlformats.org/officeDocument/2006/relationships/image" Target="../media/image231.gif"/><Relationship Id="rId1" Type="http://schemas.openxmlformats.org/officeDocument/2006/relationships/image" Target="../media/image200.png"/><Relationship Id="rId6" Type="http://schemas.openxmlformats.org/officeDocument/2006/relationships/image" Target="../media/image205.png"/><Relationship Id="rId11" Type="http://schemas.openxmlformats.org/officeDocument/2006/relationships/image" Target="../media/image222.png"/><Relationship Id="rId5" Type="http://schemas.openxmlformats.org/officeDocument/2006/relationships/image" Target="../media/image204.png"/><Relationship Id="rId15" Type="http://schemas.openxmlformats.org/officeDocument/2006/relationships/image" Target="../media/image226.png"/><Relationship Id="rId23" Type="http://schemas.openxmlformats.org/officeDocument/2006/relationships/image" Target="../media/image234.gif"/><Relationship Id="rId10" Type="http://schemas.openxmlformats.org/officeDocument/2006/relationships/image" Target="../media/image221.png"/><Relationship Id="rId19" Type="http://schemas.openxmlformats.org/officeDocument/2006/relationships/image" Target="../media/image230.gif"/><Relationship Id="rId4" Type="http://schemas.openxmlformats.org/officeDocument/2006/relationships/image" Target="../media/image203.png"/><Relationship Id="rId9" Type="http://schemas.openxmlformats.org/officeDocument/2006/relationships/image" Target="../media/image220.png"/><Relationship Id="rId14" Type="http://schemas.openxmlformats.org/officeDocument/2006/relationships/image" Target="../media/image225.png"/><Relationship Id="rId22" Type="http://schemas.openxmlformats.org/officeDocument/2006/relationships/image" Target="../media/image233.gif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18" Type="http://schemas.openxmlformats.org/officeDocument/2006/relationships/image" Target="../media/image25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17" Type="http://schemas.openxmlformats.org/officeDocument/2006/relationships/image" Target="../media/image251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5" Type="http://schemas.openxmlformats.org/officeDocument/2006/relationships/image" Target="../media/image249.gif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gif"/><Relationship Id="rId14" Type="http://schemas.openxmlformats.org/officeDocument/2006/relationships/image" Target="../media/image24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0.gif"/><Relationship Id="rId13" Type="http://schemas.openxmlformats.org/officeDocument/2006/relationships/image" Target="../media/image265.gif"/><Relationship Id="rId18" Type="http://schemas.openxmlformats.org/officeDocument/2006/relationships/image" Target="../media/image269.png"/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12" Type="http://schemas.openxmlformats.org/officeDocument/2006/relationships/image" Target="../media/image264.gif"/><Relationship Id="rId17" Type="http://schemas.openxmlformats.org/officeDocument/2006/relationships/image" Target="../media/image268.png"/><Relationship Id="rId2" Type="http://schemas.openxmlformats.org/officeDocument/2006/relationships/image" Target="../media/image254.png"/><Relationship Id="rId16" Type="http://schemas.openxmlformats.org/officeDocument/2006/relationships/image" Target="../media/image267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11" Type="http://schemas.openxmlformats.org/officeDocument/2006/relationships/image" Target="../media/image263.gif"/><Relationship Id="rId5" Type="http://schemas.openxmlformats.org/officeDocument/2006/relationships/image" Target="../media/image257.png"/><Relationship Id="rId15" Type="http://schemas.openxmlformats.org/officeDocument/2006/relationships/image" Target="../media/image133.gif"/><Relationship Id="rId10" Type="http://schemas.openxmlformats.org/officeDocument/2006/relationships/image" Target="../media/image262.gif"/><Relationship Id="rId4" Type="http://schemas.openxmlformats.org/officeDocument/2006/relationships/image" Target="../media/image256.png"/><Relationship Id="rId9" Type="http://schemas.openxmlformats.org/officeDocument/2006/relationships/image" Target="../media/image261.gif"/><Relationship Id="rId14" Type="http://schemas.openxmlformats.org/officeDocument/2006/relationships/image" Target="../media/image266.gif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26" Type="http://schemas.openxmlformats.org/officeDocument/2006/relationships/image" Target="../media/image295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34" Type="http://schemas.openxmlformats.org/officeDocument/2006/relationships/image" Target="../media/image303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5" Type="http://schemas.openxmlformats.org/officeDocument/2006/relationships/image" Target="../media/image294.png"/><Relationship Id="rId33" Type="http://schemas.openxmlformats.org/officeDocument/2006/relationships/image" Target="../media/image302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29" Type="http://schemas.openxmlformats.org/officeDocument/2006/relationships/image" Target="../media/image298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32" Type="http://schemas.openxmlformats.org/officeDocument/2006/relationships/image" Target="../media/image301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gif"/><Relationship Id="rId28" Type="http://schemas.openxmlformats.org/officeDocument/2006/relationships/image" Target="../media/image297.png"/><Relationship Id="rId36" Type="http://schemas.openxmlformats.org/officeDocument/2006/relationships/image" Target="../media/image305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31" Type="http://schemas.openxmlformats.org/officeDocument/2006/relationships/image" Target="../media/image300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gif"/><Relationship Id="rId27" Type="http://schemas.openxmlformats.org/officeDocument/2006/relationships/image" Target="../media/image296.png"/><Relationship Id="rId30" Type="http://schemas.openxmlformats.org/officeDocument/2006/relationships/image" Target="../media/image299.png"/><Relationship Id="rId35" Type="http://schemas.openxmlformats.org/officeDocument/2006/relationships/image" Target="../media/image304.png"/><Relationship Id="rId8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3.gif"/><Relationship Id="rId13" Type="http://schemas.openxmlformats.org/officeDocument/2006/relationships/image" Target="../media/image318.gif"/><Relationship Id="rId18" Type="http://schemas.openxmlformats.org/officeDocument/2006/relationships/image" Target="../media/image323.png"/><Relationship Id="rId3" Type="http://schemas.openxmlformats.org/officeDocument/2006/relationships/image" Target="../media/image308.gif"/><Relationship Id="rId7" Type="http://schemas.openxmlformats.org/officeDocument/2006/relationships/image" Target="../media/image312.gif"/><Relationship Id="rId12" Type="http://schemas.openxmlformats.org/officeDocument/2006/relationships/image" Target="../media/image317.gif"/><Relationship Id="rId17" Type="http://schemas.openxmlformats.org/officeDocument/2006/relationships/image" Target="../media/image322.png"/><Relationship Id="rId2" Type="http://schemas.openxmlformats.org/officeDocument/2006/relationships/image" Target="../media/image307.png"/><Relationship Id="rId16" Type="http://schemas.openxmlformats.org/officeDocument/2006/relationships/image" Target="../media/image321.png"/><Relationship Id="rId1" Type="http://schemas.openxmlformats.org/officeDocument/2006/relationships/image" Target="../media/image306.png"/><Relationship Id="rId6" Type="http://schemas.openxmlformats.org/officeDocument/2006/relationships/image" Target="../media/image311.gif"/><Relationship Id="rId11" Type="http://schemas.openxmlformats.org/officeDocument/2006/relationships/image" Target="../media/image316.gif"/><Relationship Id="rId5" Type="http://schemas.openxmlformats.org/officeDocument/2006/relationships/image" Target="../media/image310.gif"/><Relationship Id="rId15" Type="http://schemas.openxmlformats.org/officeDocument/2006/relationships/image" Target="../media/image320.png"/><Relationship Id="rId10" Type="http://schemas.openxmlformats.org/officeDocument/2006/relationships/image" Target="../media/image315.gif"/><Relationship Id="rId4" Type="http://schemas.openxmlformats.org/officeDocument/2006/relationships/image" Target="../media/image309.gif"/><Relationship Id="rId9" Type="http://schemas.openxmlformats.org/officeDocument/2006/relationships/image" Target="../media/image314.gif"/><Relationship Id="rId14" Type="http://schemas.openxmlformats.org/officeDocument/2006/relationships/image" Target="../media/image319.gif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1.png"/><Relationship Id="rId13" Type="http://schemas.openxmlformats.org/officeDocument/2006/relationships/image" Target="../media/image336.gif"/><Relationship Id="rId18" Type="http://schemas.openxmlformats.org/officeDocument/2006/relationships/image" Target="../media/image341.png"/><Relationship Id="rId3" Type="http://schemas.openxmlformats.org/officeDocument/2006/relationships/image" Target="../media/image326.png"/><Relationship Id="rId7" Type="http://schemas.openxmlformats.org/officeDocument/2006/relationships/image" Target="../media/image330.png"/><Relationship Id="rId12" Type="http://schemas.openxmlformats.org/officeDocument/2006/relationships/image" Target="../media/image335.gif"/><Relationship Id="rId17" Type="http://schemas.openxmlformats.org/officeDocument/2006/relationships/image" Target="../media/image34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0" Type="http://schemas.openxmlformats.org/officeDocument/2006/relationships/image" Target="../media/image343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gif"/><Relationship Id="rId5" Type="http://schemas.openxmlformats.org/officeDocument/2006/relationships/image" Target="../media/image328.png"/><Relationship Id="rId15" Type="http://schemas.openxmlformats.org/officeDocument/2006/relationships/image" Target="../media/image338.gif"/><Relationship Id="rId10" Type="http://schemas.openxmlformats.org/officeDocument/2006/relationships/image" Target="../media/image333.gif"/><Relationship Id="rId19" Type="http://schemas.openxmlformats.org/officeDocument/2006/relationships/image" Target="../media/image342.png"/><Relationship Id="rId4" Type="http://schemas.openxmlformats.org/officeDocument/2006/relationships/image" Target="../media/image327.png"/><Relationship Id="rId9" Type="http://schemas.openxmlformats.org/officeDocument/2006/relationships/image" Target="../media/image332.gif"/><Relationship Id="rId14" Type="http://schemas.openxmlformats.org/officeDocument/2006/relationships/image" Target="../media/image337.gif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1.png"/><Relationship Id="rId13" Type="http://schemas.openxmlformats.org/officeDocument/2006/relationships/image" Target="../media/image356.png"/><Relationship Id="rId18" Type="http://schemas.openxmlformats.org/officeDocument/2006/relationships/image" Target="../media/image361.png"/><Relationship Id="rId3" Type="http://schemas.openxmlformats.org/officeDocument/2006/relationships/image" Target="../media/image346.gif"/><Relationship Id="rId7" Type="http://schemas.openxmlformats.org/officeDocument/2006/relationships/image" Target="../media/image350.png"/><Relationship Id="rId12" Type="http://schemas.openxmlformats.org/officeDocument/2006/relationships/image" Target="../media/image355.png"/><Relationship Id="rId17" Type="http://schemas.openxmlformats.org/officeDocument/2006/relationships/image" Target="../media/image360.png"/><Relationship Id="rId2" Type="http://schemas.openxmlformats.org/officeDocument/2006/relationships/image" Target="../media/image345.gif"/><Relationship Id="rId16" Type="http://schemas.openxmlformats.org/officeDocument/2006/relationships/image" Target="../media/image359.png"/><Relationship Id="rId1" Type="http://schemas.openxmlformats.org/officeDocument/2006/relationships/image" Target="../media/image344.gif"/><Relationship Id="rId6" Type="http://schemas.openxmlformats.org/officeDocument/2006/relationships/image" Target="../media/image349.gif"/><Relationship Id="rId11" Type="http://schemas.openxmlformats.org/officeDocument/2006/relationships/image" Target="../media/image354.png"/><Relationship Id="rId5" Type="http://schemas.openxmlformats.org/officeDocument/2006/relationships/image" Target="../media/image348.gif"/><Relationship Id="rId15" Type="http://schemas.openxmlformats.org/officeDocument/2006/relationships/image" Target="../media/image358.png"/><Relationship Id="rId10" Type="http://schemas.openxmlformats.org/officeDocument/2006/relationships/image" Target="../media/image353.png"/><Relationship Id="rId4" Type="http://schemas.openxmlformats.org/officeDocument/2006/relationships/image" Target="../media/image347.gif"/><Relationship Id="rId9" Type="http://schemas.openxmlformats.org/officeDocument/2006/relationships/image" Target="../media/image352.png"/><Relationship Id="rId14" Type="http://schemas.openxmlformats.org/officeDocument/2006/relationships/image" Target="../media/image35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9.gif"/><Relationship Id="rId13" Type="http://schemas.openxmlformats.org/officeDocument/2006/relationships/image" Target="../media/image374.gif"/><Relationship Id="rId18" Type="http://schemas.openxmlformats.org/officeDocument/2006/relationships/image" Target="../media/image379.png"/><Relationship Id="rId3" Type="http://schemas.openxmlformats.org/officeDocument/2006/relationships/image" Target="../media/image364.png"/><Relationship Id="rId21" Type="http://schemas.openxmlformats.org/officeDocument/2006/relationships/image" Target="../media/image382.png"/><Relationship Id="rId7" Type="http://schemas.openxmlformats.org/officeDocument/2006/relationships/image" Target="../media/image368.png"/><Relationship Id="rId12" Type="http://schemas.openxmlformats.org/officeDocument/2006/relationships/image" Target="../media/image373.gif"/><Relationship Id="rId17" Type="http://schemas.openxmlformats.org/officeDocument/2006/relationships/image" Target="../media/image378.png"/><Relationship Id="rId2" Type="http://schemas.openxmlformats.org/officeDocument/2006/relationships/image" Target="../media/image363.png"/><Relationship Id="rId16" Type="http://schemas.openxmlformats.org/officeDocument/2006/relationships/image" Target="../media/image377.png"/><Relationship Id="rId20" Type="http://schemas.openxmlformats.org/officeDocument/2006/relationships/image" Target="../media/image381.png"/><Relationship Id="rId1" Type="http://schemas.openxmlformats.org/officeDocument/2006/relationships/image" Target="../media/image362.png"/><Relationship Id="rId6" Type="http://schemas.openxmlformats.org/officeDocument/2006/relationships/image" Target="../media/image367.png"/><Relationship Id="rId11" Type="http://schemas.openxmlformats.org/officeDocument/2006/relationships/image" Target="../media/image372.gif"/><Relationship Id="rId5" Type="http://schemas.openxmlformats.org/officeDocument/2006/relationships/image" Target="../media/image366.png"/><Relationship Id="rId15" Type="http://schemas.openxmlformats.org/officeDocument/2006/relationships/image" Target="../media/image376.gif"/><Relationship Id="rId10" Type="http://schemas.openxmlformats.org/officeDocument/2006/relationships/image" Target="../media/image371.gif"/><Relationship Id="rId19" Type="http://schemas.openxmlformats.org/officeDocument/2006/relationships/image" Target="../media/image380.png"/><Relationship Id="rId4" Type="http://schemas.openxmlformats.org/officeDocument/2006/relationships/image" Target="../media/image365.png"/><Relationship Id="rId9" Type="http://schemas.openxmlformats.org/officeDocument/2006/relationships/image" Target="../media/image370.gif"/><Relationship Id="rId14" Type="http://schemas.openxmlformats.org/officeDocument/2006/relationships/image" Target="../media/image375.gif"/><Relationship Id="rId22" Type="http://schemas.openxmlformats.org/officeDocument/2006/relationships/image" Target="../media/image383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1.png"/><Relationship Id="rId13" Type="http://schemas.openxmlformats.org/officeDocument/2006/relationships/image" Target="../media/image396.gif"/><Relationship Id="rId18" Type="http://schemas.openxmlformats.org/officeDocument/2006/relationships/image" Target="../media/image401.png"/><Relationship Id="rId3" Type="http://schemas.openxmlformats.org/officeDocument/2006/relationships/image" Target="../media/image386.gif"/><Relationship Id="rId7" Type="http://schemas.openxmlformats.org/officeDocument/2006/relationships/image" Target="../media/image390.gif"/><Relationship Id="rId12" Type="http://schemas.openxmlformats.org/officeDocument/2006/relationships/image" Target="../media/image395.png"/><Relationship Id="rId17" Type="http://schemas.openxmlformats.org/officeDocument/2006/relationships/image" Target="../media/image400.png"/><Relationship Id="rId2" Type="http://schemas.openxmlformats.org/officeDocument/2006/relationships/image" Target="../media/image385.gif"/><Relationship Id="rId16" Type="http://schemas.openxmlformats.org/officeDocument/2006/relationships/image" Target="../media/image399.png"/><Relationship Id="rId20" Type="http://schemas.openxmlformats.org/officeDocument/2006/relationships/image" Target="../media/image403.gif"/><Relationship Id="rId1" Type="http://schemas.openxmlformats.org/officeDocument/2006/relationships/image" Target="../media/image384.gif"/><Relationship Id="rId6" Type="http://schemas.openxmlformats.org/officeDocument/2006/relationships/image" Target="../media/image389.gif"/><Relationship Id="rId11" Type="http://schemas.openxmlformats.org/officeDocument/2006/relationships/image" Target="../media/image394.png"/><Relationship Id="rId5" Type="http://schemas.openxmlformats.org/officeDocument/2006/relationships/image" Target="../media/image388.gif"/><Relationship Id="rId15" Type="http://schemas.openxmlformats.org/officeDocument/2006/relationships/image" Target="../media/image398.gif"/><Relationship Id="rId10" Type="http://schemas.openxmlformats.org/officeDocument/2006/relationships/image" Target="../media/image393.png"/><Relationship Id="rId19" Type="http://schemas.openxmlformats.org/officeDocument/2006/relationships/image" Target="../media/image402.png"/><Relationship Id="rId4" Type="http://schemas.openxmlformats.org/officeDocument/2006/relationships/image" Target="../media/image387.gif"/><Relationship Id="rId9" Type="http://schemas.openxmlformats.org/officeDocument/2006/relationships/image" Target="../media/image392.png"/><Relationship Id="rId14" Type="http://schemas.openxmlformats.org/officeDocument/2006/relationships/image" Target="../media/image397.gif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1.gif"/><Relationship Id="rId13" Type="http://schemas.openxmlformats.org/officeDocument/2006/relationships/image" Target="../media/image416.gif"/><Relationship Id="rId18" Type="http://schemas.openxmlformats.org/officeDocument/2006/relationships/image" Target="../media/image421.gif"/><Relationship Id="rId3" Type="http://schemas.openxmlformats.org/officeDocument/2006/relationships/image" Target="../media/image406.gif"/><Relationship Id="rId7" Type="http://schemas.openxmlformats.org/officeDocument/2006/relationships/image" Target="../media/image410.gif"/><Relationship Id="rId12" Type="http://schemas.openxmlformats.org/officeDocument/2006/relationships/image" Target="../media/image415.png"/><Relationship Id="rId17" Type="http://schemas.openxmlformats.org/officeDocument/2006/relationships/image" Target="../media/image420.gif"/><Relationship Id="rId2" Type="http://schemas.openxmlformats.org/officeDocument/2006/relationships/image" Target="../media/image405.png"/><Relationship Id="rId16" Type="http://schemas.openxmlformats.org/officeDocument/2006/relationships/image" Target="../media/image419.gif"/><Relationship Id="rId1" Type="http://schemas.openxmlformats.org/officeDocument/2006/relationships/image" Target="../media/image404.png"/><Relationship Id="rId6" Type="http://schemas.openxmlformats.org/officeDocument/2006/relationships/image" Target="../media/image409.gif"/><Relationship Id="rId11" Type="http://schemas.openxmlformats.org/officeDocument/2006/relationships/image" Target="../media/image414.png"/><Relationship Id="rId5" Type="http://schemas.openxmlformats.org/officeDocument/2006/relationships/image" Target="../media/image408.gif"/><Relationship Id="rId15" Type="http://schemas.openxmlformats.org/officeDocument/2006/relationships/image" Target="../media/image418.gif"/><Relationship Id="rId10" Type="http://schemas.openxmlformats.org/officeDocument/2006/relationships/image" Target="../media/image413.png"/><Relationship Id="rId4" Type="http://schemas.openxmlformats.org/officeDocument/2006/relationships/image" Target="../media/image407.gif"/><Relationship Id="rId9" Type="http://schemas.openxmlformats.org/officeDocument/2006/relationships/image" Target="../media/image412.png"/><Relationship Id="rId14" Type="http://schemas.openxmlformats.org/officeDocument/2006/relationships/image" Target="../media/image417.gif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9.png"/><Relationship Id="rId13" Type="http://schemas.openxmlformats.org/officeDocument/2006/relationships/image" Target="../media/image434.png"/><Relationship Id="rId18" Type="http://schemas.openxmlformats.org/officeDocument/2006/relationships/image" Target="../media/image439.gif"/><Relationship Id="rId3" Type="http://schemas.openxmlformats.org/officeDocument/2006/relationships/image" Target="../media/image424.png"/><Relationship Id="rId21" Type="http://schemas.openxmlformats.org/officeDocument/2006/relationships/image" Target="../media/image442.gif"/><Relationship Id="rId7" Type="http://schemas.openxmlformats.org/officeDocument/2006/relationships/image" Target="../media/image428.png"/><Relationship Id="rId12" Type="http://schemas.openxmlformats.org/officeDocument/2006/relationships/image" Target="../media/image433.png"/><Relationship Id="rId17" Type="http://schemas.openxmlformats.org/officeDocument/2006/relationships/image" Target="../media/image438.gif"/><Relationship Id="rId2" Type="http://schemas.openxmlformats.org/officeDocument/2006/relationships/image" Target="../media/image423.png"/><Relationship Id="rId16" Type="http://schemas.openxmlformats.org/officeDocument/2006/relationships/image" Target="../media/image437.gif"/><Relationship Id="rId20" Type="http://schemas.openxmlformats.org/officeDocument/2006/relationships/image" Target="../media/image441.gif"/><Relationship Id="rId1" Type="http://schemas.openxmlformats.org/officeDocument/2006/relationships/image" Target="../media/image422.png"/><Relationship Id="rId6" Type="http://schemas.openxmlformats.org/officeDocument/2006/relationships/image" Target="../media/image427.png"/><Relationship Id="rId11" Type="http://schemas.openxmlformats.org/officeDocument/2006/relationships/image" Target="../media/image432.png"/><Relationship Id="rId5" Type="http://schemas.openxmlformats.org/officeDocument/2006/relationships/image" Target="../media/image426.png"/><Relationship Id="rId15" Type="http://schemas.openxmlformats.org/officeDocument/2006/relationships/image" Target="../media/image436.png"/><Relationship Id="rId10" Type="http://schemas.openxmlformats.org/officeDocument/2006/relationships/image" Target="../media/image431.png"/><Relationship Id="rId19" Type="http://schemas.openxmlformats.org/officeDocument/2006/relationships/image" Target="../media/image440.gif"/><Relationship Id="rId4" Type="http://schemas.openxmlformats.org/officeDocument/2006/relationships/image" Target="../media/image425.png"/><Relationship Id="rId9" Type="http://schemas.openxmlformats.org/officeDocument/2006/relationships/image" Target="../media/image430.png"/><Relationship Id="rId14" Type="http://schemas.openxmlformats.org/officeDocument/2006/relationships/image" Target="../media/image435.png"/><Relationship Id="rId22" Type="http://schemas.openxmlformats.org/officeDocument/2006/relationships/image" Target="../media/image443.gif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1.png"/><Relationship Id="rId13" Type="http://schemas.openxmlformats.org/officeDocument/2006/relationships/image" Target="../media/image456.png"/><Relationship Id="rId18" Type="http://schemas.openxmlformats.org/officeDocument/2006/relationships/image" Target="../media/image461.png"/><Relationship Id="rId3" Type="http://schemas.openxmlformats.org/officeDocument/2006/relationships/image" Target="../media/image446.png"/><Relationship Id="rId21" Type="http://schemas.openxmlformats.org/officeDocument/2006/relationships/image" Target="../media/image464.png"/><Relationship Id="rId7" Type="http://schemas.openxmlformats.org/officeDocument/2006/relationships/image" Target="../media/image450.png"/><Relationship Id="rId12" Type="http://schemas.openxmlformats.org/officeDocument/2006/relationships/image" Target="../media/image455.gif"/><Relationship Id="rId17" Type="http://schemas.openxmlformats.org/officeDocument/2006/relationships/image" Target="../media/image460.png"/><Relationship Id="rId2" Type="http://schemas.openxmlformats.org/officeDocument/2006/relationships/image" Target="../media/image445.png"/><Relationship Id="rId16" Type="http://schemas.openxmlformats.org/officeDocument/2006/relationships/image" Target="../media/image459.png"/><Relationship Id="rId20" Type="http://schemas.openxmlformats.org/officeDocument/2006/relationships/image" Target="../media/image463.png"/><Relationship Id="rId1" Type="http://schemas.openxmlformats.org/officeDocument/2006/relationships/image" Target="../media/image444.png"/><Relationship Id="rId6" Type="http://schemas.openxmlformats.org/officeDocument/2006/relationships/image" Target="../media/image449.png"/><Relationship Id="rId11" Type="http://schemas.openxmlformats.org/officeDocument/2006/relationships/image" Target="../media/image454.png"/><Relationship Id="rId5" Type="http://schemas.openxmlformats.org/officeDocument/2006/relationships/image" Target="../media/image448.png"/><Relationship Id="rId15" Type="http://schemas.openxmlformats.org/officeDocument/2006/relationships/image" Target="../media/image458.png"/><Relationship Id="rId23" Type="http://schemas.openxmlformats.org/officeDocument/2006/relationships/image" Target="../media/image466.png"/><Relationship Id="rId10" Type="http://schemas.openxmlformats.org/officeDocument/2006/relationships/image" Target="../media/image453.png"/><Relationship Id="rId19" Type="http://schemas.openxmlformats.org/officeDocument/2006/relationships/image" Target="../media/image462.png"/><Relationship Id="rId4" Type="http://schemas.openxmlformats.org/officeDocument/2006/relationships/image" Target="../media/image447.png"/><Relationship Id="rId9" Type="http://schemas.openxmlformats.org/officeDocument/2006/relationships/image" Target="../media/image452.png"/><Relationship Id="rId14" Type="http://schemas.openxmlformats.org/officeDocument/2006/relationships/image" Target="../media/image457.png"/><Relationship Id="rId22" Type="http://schemas.openxmlformats.org/officeDocument/2006/relationships/image" Target="../media/image46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4.gif"/><Relationship Id="rId13" Type="http://schemas.openxmlformats.org/officeDocument/2006/relationships/image" Target="../media/image479.gif"/><Relationship Id="rId18" Type="http://schemas.openxmlformats.org/officeDocument/2006/relationships/image" Target="../media/image484.png"/><Relationship Id="rId3" Type="http://schemas.openxmlformats.org/officeDocument/2006/relationships/image" Target="../media/image469.png"/><Relationship Id="rId21" Type="http://schemas.openxmlformats.org/officeDocument/2006/relationships/image" Target="../media/image487.png"/><Relationship Id="rId7" Type="http://schemas.openxmlformats.org/officeDocument/2006/relationships/image" Target="../media/image473.gif"/><Relationship Id="rId12" Type="http://schemas.openxmlformats.org/officeDocument/2006/relationships/image" Target="../media/image478.gif"/><Relationship Id="rId17" Type="http://schemas.openxmlformats.org/officeDocument/2006/relationships/image" Target="../media/image483.png"/><Relationship Id="rId2" Type="http://schemas.openxmlformats.org/officeDocument/2006/relationships/image" Target="../media/image468.png"/><Relationship Id="rId16" Type="http://schemas.openxmlformats.org/officeDocument/2006/relationships/image" Target="../media/image482.png"/><Relationship Id="rId20" Type="http://schemas.openxmlformats.org/officeDocument/2006/relationships/image" Target="../media/image486.png"/><Relationship Id="rId1" Type="http://schemas.openxmlformats.org/officeDocument/2006/relationships/image" Target="../media/image467.png"/><Relationship Id="rId6" Type="http://schemas.openxmlformats.org/officeDocument/2006/relationships/image" Target="../media/image472.png"/><Relationship Id="rId11" Type="http://schemas.openxmlformats.org/officeDocument/2006/relationships/image" Target="../media/image477.gif"/><Relationship Id="rId5" Type="http://schemas.openxmlformats.org/officeDocument/2006/relationships/image" Target="../media/image471.png"/><Relationship Id="rId15" Type="http://schemas.openxmlformats.org/officeDocument/2006/relationships/image" Target="../media/image481.png"/><Relationship Id="rId10" Type="http://schemas.openxmlformats.org/officeDocument/2006/relationships/image" Target="../media/image476.gif"/><Relationship Id="rId19" Type="http://schemas.openxmlformats.org/officeDocument/2006/relationships/image" Target="../media/image485.png"/><Relationship Id="rId4" Type="http://schemas.openxmlformats.org/officeDocument/2006/relationships/image" Target="../media/image470.png"/><Relationship Id="rId9" Type="http://schemas.openxmlformats.org/officeDocument/2006/relationships/image" Target="../media/image475.gif"/><Relationship Id="rId14" Type="http://schemas.openxmlformats.org/officeDocument/2006/relationships/image" Target="../media/image480.png"/><Relationship Id="rId22" Type="http://schemas.openxmlformats.org/officeDocument/2006/relationships/image" Target="../media/image48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6.png"/><Relationship Id="rId13" Type="http://schemas.openxmlformats.org/officeDocument/2006/relationships/image" Target="../media/image501.png"/><Relationship Id="rId18" Type="http://schemas.openxmlformats.org/officeDocument/2006/relationships/image" Target="../media/image506.png"/><Relationship Id="rId3" Type="http://schemas.openxmlformats.org/officeDocument/2006/relationships/image" Target="../media/image491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17" Type="http://schemas.openxmlformats.org/officeDocument/2006/relationships/image" Target="../media/image505.png"/><Relationship Id="rId2" Type="http://schemas.openxmlformats.org/officeDocument/2006/relationships/image" Target="../media/image490.png"/><Relationship Id="rId16" Type="http://schemas.openxmlformats.org/officeDocument/2006/relationships/image" Target="../media/image504.png"/><Relationship Id="rId1" Type="http://schemas.openxmlformats.org/officeDocument/2006/relationships/image" Target="../media/image489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5" Type="http://schemas.openxmlformats.org/officeDocument/2006/relationships/image" Target="../media/image493.png"/><Relationship Id="rId15" Type="http://schemas.openxmlformats.org/officeDocument/2006/relationships/image" Target="../media/image503.png"/><Relationship Id="rId10" Type="http://schemas.openxmlformats.org/officeDocument/2006/relationships/image" Target="../media/image498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4.png"/><Relationship Id="rId13" Type="http://schemas.openxmlformats.org/officeDocument/2006/relationships/image" Target="../media/image519.png"/><Relationship Id="rId18" Type="http://schemas.openxmlformats.org/officeDocument/2006/relationships/image" Target="../media/image524.gif"/><Relationship Id="rId3" Type="http://schemas.openxmlformats.org/officeDocument/2006/relationships/image" Target="../media/image509.png"/><Relationship Id="rId21" Type="http://schemas.openxmlformats.org/officeDocument/2006/relationships/image" Target="../media/image527.png"/><Relationship Id="rId7" Type="http://schemas.openxmlformats.org/officeDocument/2006/relationships/image" Target="../media/image513.png"/><Relationship Id="rId12" Type="http://schemas.openxmlformats.org/officeDocument/2006/relationships/image" Target="../media/image518.png"/><Relationship Id="rId17" Type="http://schemas.openxmlformats.org/officeDocument/2006/relationships/image" Target="../media/image523.gif"/><Relationship Id="rId25" Type="http://schemas.openxmlformats.org/officeDocument/2006/relationships/image" Target="../media/image531.png"/><Relationship Id="rId2" Type="http://schemas.openxmlformats.org/officeDocument/2006/relationships/image" Target="../media/image508.png"/><Relationship Id="rId16" Type="http://schemas.openxmlformats.org/officeDocument/2006/relationships/image" Target="../media/image522.gif"/><Relationship Id="rId20" Type="http://schemas.openxmlformats.org/officeDocument/2006/relationships/image" Target="../media/image526.png"/><Relationship Id="rId1" Type="http://schemas.openxmlformats.org/officeDocument/2006/relationships/image" Target="../media/image507.png"/><Relationship Id="rId6" Type="http://schemas.openxmlformats.org/officeDocument/2006/relationships/image" Target="../media/image512.png"/><Relationship Id="rId11" Type="http://schemas.openxmlformats.org/officeDocument/2006/relationships/image" Target="../media/image517.png"/><Relationship Id="rId24" Type="http://schemas.openxmlformats.org/officeDocument/2006/relationships/image" Target="../media/image530.png"/><Relationship Id="rId5" Type="http://schemas.openxmlformats.org/officeDocument/2006/relationships/image" Target="../media/image511.png"/><Relationship Id="rId15" Type="http://schemas.openxmlformats.org/officeDocument/2006/relationships/image" Target="../media/image521.gif"/><Relationship Id="rId23" Type="http://schemas.openxmlformats.org/officeDocument/2006/relationships/image" Target="../media/image529.png"/><Relationship Id="rId10" Type="http://schemas.openxmlformats.org/officeDocument/2006/relationships/image" Target="../media/image516.png"/><Relationship Id="rId19" Type="http://schemas.openxmlformats.org/officeDocument/2006/relationships/image" Target="../media/image525.gif"/><Relationship Id="rId4" Type="http://schemas.openxmlformats.org/officeDocument/2006/relationships/image" Target="../media/image510.png"/><Relationship Id="rId9" Type="http://schemas.openxmlformats.org/officeDocument/2006/relationships/image" Target="../media/image515.png"/><Relationship Id="rId14" Type="http://schemas.openxmlformats.org/officeDocument/2006/relationships/image" Target="../media/image520.png"/><Relationship Id="rId22" Type="http://schemas.openxmlformats.org/officeDocument/2006/relationships/image" Target="../media/image52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9.png"/><Relationship Id="rId13" Type="http://schemas.openxmlformats.org/officeDocument/2006/relationships/image" Target="../media/image544.png"/><Relationship Id="rId18" Type="http://schemas.openxmlformats.org/officeDocument/2006/relationships/image" Target="../media/image549.png"/><Relationship Id="rId3" Type="http://schemas.openxmlformats.org/officeDocument/2006/relationships/image" Target="../media/image534.png"/><Relationship Id="rId21" Type="http://schemas.openxmlformats.org/officeDocument/2006/relationships/image" Target="../media/image552.png"/><Relationship Id="rId7" Type="http://schemas.openxmlformats.org/officeDocument/2006/relationships/image" Target="../media/image538.png"/><Relationship Id="rId12" Type="http://schemas.openxmlformats.org/officeDocument/2006/relationships/image" Target="../media/image543.png"/><Relationship Id="rId17" Type="http://schemas.openxmlformats.org/officeDocument/2006/relationships/image" Target="../media/image548.png"/><Relationship Id="rId2" Type="http://schemas.openxmlformats.org/officeDocument/2006/relationships/image" Target="../media/image533.png"/><Relationship Id="rId16" Type="http://schemas.openxmlformats.org/officeDocument/2006/relationships/image" Target="../media/image547.png"/><Relationship Id="rId20" Type="http://schemas.openxmlformats.org/officeDocument/2006/relationships/image" Target="../media/image551.png"/><Relationship Id="rId1" Type="http://schemas.openxmlformats.org/officeDocument/2006/relationships/image" Target="../media/image532.png"/><Relationship Id="rId6" Type="http://schemas.openxmlformats.org/officeDocument/2006/relationships/image" Target="../media/image537.png"/><Relationship Id="rId11" Type="http://schemas.openxmlformats.org/officeDocument/2006/relationships/image" Target="../media/image542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10" Type="http://schemas.openxmlformats.org/officeDocument/2006/relationships/image" Target="../media/image541.png"/><Relationship Id="rId19" Type="http://schemas.openxmlformats.org/officeDocument/2006/relationships/image" Target="../media/image550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Relationship Id="rId22" Type="http://schemas.openxmlformats.org/officeDocument/2006/relationships/image" Target="../media/image55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1.png"/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3" Type="http://schemas.openxmlformats.org/officeDocument/2006/relationships/image" Target="../media/image556.gif"/><Relationship Id="rId21" Type="http://schemas.openxmlformats.org/officeDocument/2006/relationships/image" Target="../media/image574.png"/><Relationship Id="rId7" Type="http://schemas.openxmlformats.org/officeDocument/2006/relationships/image" Target="../media/image560.gif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" Type="http://schemas.openxmlformats.org/officeDocument/2006/relationships/image" Target="../media/image555.gif"/><Relationship Id="rId16" Type="http://schemas.openxmlformats.org/officeDocument/2006/relationships/image" Target="../media/image569.png"/><Relationship Id="rId20" Type="http://schemas.openxmlformats.org/officeDocument/2006/relationships/image" Target="../media/image573.png"/><Relationship Id="rId1" Type="http://schemas.openxmlformats.org/officeDocument/2006/relationships/image" Target="../media/image554.gif"/><Relationship Id="rId6" Type="http://schemas.openxmlformats.org/officeDocument/2006/relationships/image" Target="../media/image559.gif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5" Type="http://schemas.openxmlformats.org/officeDocument/2006/relationships/image" Target="../media/image558.gif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4" Type="http://schemas.openxmlformats.org/officeDocument/2006/relationships/image" Target="../media/image557.gif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5.gif"/><Relationship Id="rId13" Type="http://schemas.openxmlformats.org/officeDocument/2006/relationships/image" Target="../media/image590.jpeg"/><Relationship Id="rId18" Type="http://schemas.openxmlformats.org/officeDocument/2006/relationships/image" Target="../media/image595.png"/><Relationship Id="rId3" Type="http://schemas.openxmlformats.org/officeDocument/2006/relationships/image" Target="../media/image580.gif"/><Relationship Id="rId7" Type="http://schemas.openxmlformats.org/officeDocument/2006/relationships/image" Target="../media/image584.png"/><Relationship Id="rId12" Type="http://schemas.openxmlformats.org/officeDocument/2006/relationships/image" Target="../media/image589.gif"/><Relationship Id="rId17" Type="http://schemas.openxmlformats.org/officeDocument/2006/relationships/image" Target="../media/image594.png"/><Relationship Id="rId2" Type="http://schemas.openxmlformats.org/officeDocument/2006/relationships/image" Target="../media/image579.gif"/><Relationship Id="rId16" Type="http://schemas.openxmlformats.org/officeDocument/2006/relationships/image" Target="../media/image593.png"/><Relationship Id="rId20" Type="http://schemas.openxmlformats.org/officeDocument/2006/relationships/image" Target="../media/image597.png"/><Relationship Id="rId1" Type="http://schemas.openxmlformats.org/officeDocument/2006/relationships/image" Target="../media/image578.gif"/><Relationship Id="rId6" Type="http://schemas.openxmlformats.org/officeDocument/2006/relationships/image" Target="../media/image583.gif"/><Relationship Id="rId11" Type="http://schemas.openxmlformats.org/officeDocument/2006/relationships/image" Target="../media/image588.gif"/><Relationship Id="rId5" Type="http://schemas.openxmlformats.org/officeDocument/2006/relationships/image" Target="../media/image582.gif"/><Relationship Id="rId15" Type="http://schemas.openxmlformats.org/officeDocument/2006/relationships/image" Target="../media/image592.png"/><Relationship Id="rId10" Type="http://schemas.openxmlformats.org/officeDocument/2006/relationships/image" Target="../media/image587.gif"/><Relationship Id="rId19" Type="http://schemas.openxmlformats.org/officeDocument/2006/relationships/image" Target="../media/image596.png"/><Relationship Id="rId4" Type="http://schemas.openxmlformats.org/officeDocument/2006/relationships/image" Target="../media/image581.gif"/><Relationship Id="rId9" Type="http://schemas.openxmlformats.org/officeDocument/2006/relationships/image" Target="../media/image586.gif"/><Relationship Id="rId14" Type="http://schemas.openxmlformats.org/officeDocument/2006/relationships/image" Target="../media/image591.gif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5.png"/><Relationship Id="rId13" Type="http://schemas.openxmlformats.org/officeDocument/2006/relationships/image" Target="../media/image610.gif"/><Relationship Id="rId3" Type="http://schemas.openxmlformats.org/officeDocument/2006/relationships/image" Target="../media/image600.png"/><Relationship Id="rId7" Type="http://schemas.openxmlformats.org/officeDocument/2006/relationships/image" Target="../media/image604.png"/><Relationship Id="rId12" Type="http://schemas.openxmlformats.org/officeDocument/2006/relationships/image" Target="../media/image609.gif"/><Relationship Id="rId17" Type="http://schemas.openxmlformats.org/officeDocument/2006/relationships/image" Target="../media/image614.png"/><Relationship Id="rId2" Type="http://schemas.openxmlformats.org/officeDocument/2006/relationships/image" Target="../media/image599.png"/><Relationship Id="rId16" Type="http://schemas.openxmlformats.org/officeDocument/2006/relationships/image" Target="../media/image613.gif"/><Relationship Id="rId1" Type="http://schemas.openxmlformats.org/officeDocument/2006/relationships/image" Target="../media/image598.png"/><Relationship Id="rId6" Type="http://schemas.openxmlformats.org/officeDocument/2006/relationships/image" Target="../media/image603.png"/><Relationship Id="rId11" Type="http://schemas.openxmlformats.org/officeDocument/2006/relationships/image" Target="../media/image608.gif"/><Relationship Id="rId5" Type="http://schemas.openxmlformats.org/officeDocument/2006/relationships/image" Target="../media/image602.png"/><Relationship Id="rId15" Type="http://schemas.openxmlformats.org/officeDocument/2006/relationships/image" Target="../media/image612.gif"/><Relationship Id="rId10" Type="http://schemas.openxmlformats.org/officeDocument/2006/relationships/image" Target="../media/image607.gif"/><Relationship Id="rId4" Type="http://schemas.openxmlformats.org/officeDocument/2006/relationships/image" Target="../media/image601.png"/><Relationship Id="rId9" Type="http://schemas.openxmlformats.org/officeDocument/2006/relationships/image" Target="../media/image606.gif"/><Relationship Id="rId14" Type="http://schemas.openxmlformats.org/officeDocument/2006/relationships/image" Target="../media/image611.gif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2.png"/><Relationship Id="rId13" Type="http://schemas.openxmlformats.org/officeDocument/2006/relationships/image" Target="../media/image627.png"/><Relationship Id="rId18" Type="http://schemas.openxmlformats.org/officeDocument/2006/relationships/image" Target="../media/image632.png"/><Relationship Id="rId3" Type="http://schemas.openxmlformats.org/officeDocument/2006/relationships/image" Target="../media/image617.gif"/><Relationship Id="rId21" Type="http://schemas.openxmlformats.org/officeDocument/2006/relationships/image" Target="../media/image635.png"/><Relationship Id="rId7" Type="http://schemas.openxmlformats.org/officeDocument/2006/relationships/image" Target="../media/image621.png"/><Relationship Id="rId12" Type="http://schemas.openxmlformats.org/officeDocument/2006/relationships/image" Target="../media/image626.png"/><Relationship Id="rId17" Type="http://schemas.openxmlformats.org/officeDocument/2006/relationships/image" Target="../media/image631.png"/><Relationship Id="rId2" Type="http://schemas.openxmlformats.org/officeDocument/2006/relationships/image" Target="../media/image616.gif"/><Relationship Id="rId16" Type="http://schemas.openxmlformats.org/officeDocument/2006/relationships/image" Target="../media/image630.png"/><Relationship Id="rId20" Type="http://schemas.openxmlformats.org/officeDocument/2006/relationships/image" Target="../media/image634.png"/><Relationship Id="rId1" Type="http://schemas.openxmlformats.org/officeDocument/2006/relationships/image" Target="../media/image615.gif"/><Relationship Id="rId6" Type="http://schemas.openxmlformats.org/officeDocument/2006/relationships/image" Target="../media/image620.gif"/><Relationship Id="rId11" Type="http://schemas.openxmlformats.org/officeDocument/2006/relationships/image" Target="../media/image625.png"/><Relationship Id="rId5" Type="http://schemas.openxmlformats.org/officeDocument/2006/relationships/image" Target="../media/image619.gif"/><Relationship Id="rId15" Type="http://schemas.openxmlformats.org/officeDocument/2006/relationships/image" Target="../media/image629.png"/><Relationship Id="rId10" Type="http://schemas.openxmlformats.org/officeDocument/2006/relationships/image" Target="../media/image624.png"/><Relationship Id="rId19" Type="http://schemas.openxmlformats.org/officeDocument/2006/relationships/image" Target="../media/image633.png"/><Relationship Id="rId4" Type="http://schemas.openxmlformats.org/officeDocument/2006/relationships/image" Target="../media/image618.gif"/><Relationship Id="rId9" Type="http://schemas.openxmlformats.org/officeDocument/2006/relationships/image" Target="../media/image623.png"/><Relationship Id="rId14" Type="http://schemas.openxmlformats.org/officeDocument/2006/relationships/image" Target="../media/image628.png"/><Relationship Id="rId22" Type="http://schemas.openxmlformats.org/officeDocument/2006/relationships/image" Target="../media/image636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4.png"/><Relationship Id="rId13" Type="http://schemas.openxmlformats.org/officeDocument/2006/relationships/image" Target="../media/image649.png"/><Relationship Id="rId18" Type="http://schemas.openxmlformats.org/officeDocument/2006/relationships/image" Target="../media/image654.png"/><Relationship Id="rId26" Type="http://schemas.openxmlformats.org/officeDocument/2006/relationships/image" Target="../media/image662.png"/><Relationship Id="rId3" Type="http://schemas.openxmlformats.org/officeDocument/2006/relationships/image" Target="../media/image639.png"/><Relationship Id="rId21" Type="http://schemas.openxmlformats.org/officeDocument/2006/relationships/image" Target="../media/image657.png"/><Relationship Id="rId7" Type="http://schemas.openxmlformats.org/officeDocument/2006/relationships/image" Target="../media/image643.png"/><Relationship Id="rId12" Type="http://schemas.openxmlformats.org/officeDocument/2006/relationships/image" Target="../media/image648.gif"/><Relationship Id="rId17" Type="http://schemas.openxmlformats.org/officeDocument/2006/relationships/image" Target="../media/image653.png"/><Relationship Id="rId25" Type="http://schemas.openxmlformats.org/officeDocument/2006/relationships/image" Target="../media/image661.png"/><Relationship Id="rId2" Type="http://schemas.openxmlformats.org/officeDocument/2006/relationships/image" Target="../media/image638.png"/><Relationship Id="rId16" Type="http://schemas.openxmlformats.org/officeDocument/2006/relationships/image" Target="../media/image652.png"/><Relationship Id="rId20" Type="http://schemas.openxmlformats.org/officeDocument/2006/relationships/image" Target="../media/image656.png"/><Relationship Id="rId1" Type="http://schemas.openxmlformats.org/officeDocument/2006/relationships/image" Target="../media/image637.gif"/><Relationship Id="rId6" Type="http://schemas.openxmlformats.org/officeDocument/2006/relationships/image" Target="../media/image642.png"/><Relationship Id="rId11" Type="http://schemas.openxmlformats.org/officeDocument/2006/relationships/image" Target="../media/image647.png"/><Relationship Id="rId24" Type="http://schemas.openxmlformats.org/officeDocument/2006/relationships/image" Target="../media/image660.png"/><Relationship Id="rId5" Type="http://schemas.openxmlformats.org/officeDocument/2006/relationships/image" Target="../media/image641.png"/><Relationship Id="rId15" Type="http://schemas.openxmlformats.org/officeDocument/2006/relationships/image" Target="../media/image651.png"/><Relationship Id="rId23" Type="http://schemas.openxmlformats.org/officeDocument/2006/relationships/image" Target="../media/image659.png"/><Relationship Id="rId28" Type="http://schemas.openxmlformats.org/officeDocument/2006/relationships/image" Target="../media/image664.png"/><Relationship Id="rId10" Type="http://schemas.openxmlformats.org/officeDocument/2006/relationships/image" Target="../media/image646.png"/><Relationship Id="rId19" Type="http://schemas.openxmlformats.org/officeDocument/2006/relationships/image" Target="../media/image655.png"/><Relationship Id="rId4" Type="http://schemas.openxmlformats.org/officeDocument/2006/relationships/image" Target="../media/image640.png"/><Relationship Id="rId9" Type="http://schemas.openxmlformats.org/officeDocument/2006/relationships/image" Target="../media/image645.png"/><Relationship Id="rId14" Type="http://schemas.openxmlformats.org/officeDocument/2006/relationships/image" Target="../media/image650.png"/><Relationship Id="rId22" Type="http://schemas.openxmlformats.org/officeDocument/2006/relationships/image" Target="../media/image658.png"/><Relationship Id="rId27" Type="http://schemas.openxmlformats.org/officeDocument/2006/relationships/image" Target="../media/image663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2.gif"/><Relationship Id="rId13" Type="http://schemas.openxmlformats.org/officeDocument/2006/relationships/image" Target="../media/image677.gif"/><Relationship Id="rId18" Type="http://schemas.openxmlformats.org/officeDocument/2006/relationships/image" Target="../media/image682.png"/><Relationship Id="rId3" Type="http://schemas.openxmlformats.org/officeDocument/2006/relationships/image" Target="../media/image667.png"/><Relationship Id="rId21" Type="http://schemas.openxmlformats.org/officeDocument/2006/relationships/image" Target="../media/image685.png"/><Relationship Id="rId7" Type="http://schemas.openxmlformats.org/officeDocument/2006/relationships/image" Target="../media/image671.png"/><Relationship Id="rId12" Type="http://schemas.openxmlformats.org/officeDocument/2006/relationships/image" Target="../media/image676.gif"/><Relationship Id="rId17" Type="http://schemas.openxmlformats.org/officeDocument/2006/relationships/image" Target="../media/image681.png"/><Relationship Id="rId2" Type="http://schemas.openxmlformats.org/officeDocument/2006/relationships/image" Target="../media/image666.png"/><Relationship Id="rId16" Type="http://schemas.openxmlformats.org/officeDocument/2006/relationships/image" Target="../media/image680.png"/><Relationship Id="rId20" Type="http://schemas.openxmlformats.org/officeDocument/2006/relationships/image" Target="../media/image684.png"/><Relationship Id="rId1" Type="http://schemas.openxmlformats.org/officeDocument/2006/relationships/image" Target="../media/image665.png"/><Relationship Id="rId6" Type="http://schemas.openxmlformats.org/officeDocument/2006/relationships/image" Target="../media/image670.png"/><Relationship Id="rId11" Type="http://schemas.openxmlformats.org/officeDocument/2006/relationships/image" Target="../media/image675.gif"/><Relationship Id="rId5" Type="http://schemas.openxmlformats.org/officeDocument/2006/relationships/image" Target="../media/image669.png"/><Relationship Id="rId15" Type="http://schemas.openxmlformats.org/officeDocument/2006/relationships/image" Target="../media/image679.png"/><Relationship Id="rId23" Type="http://schemas.openxmlformats.org/officeDocument/2006/relationships/image" Target="../media/image687.png"/><Relationship Id="rId10" Type="http://schemas.openxmlformats.org/officeDocument/2006/relationships/image" Target="../media/image674.gif"/><Relationship Id="rId19" Type="http://schemas.openxmlformats.org/officeDocument/2006/relationships/image" Target="../media/image683.png"/><Relationship Id="rId4" Type="http://schemas.openxmlformats.org/officeDocument/2006/relationships/image" Target="../media/image668.png"/><Relationship Id="rId9" Type="http://schemas.openxmlformats.org/officeDocument/2006/relationships/image" Target="../media/image673.gif"/><Relationship Id="rId14" Type="http://schemas.openxmlformats.org/officeDocument/2006/relationships/image" Target="../media/image678.gif"/><Relationship Id="rId22" Type="http://schemas.openxmlformats.org/officeDocument/2006/relationships/image" Target="../media/image686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5.png"/><Relationship Id="rId3" Type="http://schemas.openxmlformats.org/officeDocument/2006/relationships/image" Target="../media/image690.png"/><Relationship Id="rId7" Type="http://schemas.openxmlformats.org/officeDocument/2006/relationships/image" Target="../media/image694.png"/><Relationship Id="rId12" Type="http://schemas.openxmlformats.org/officeDocument/2006/relationships/image" Target="../media/image699.png"/><Relationship Id="rId2" Type="http://schemas.openxmlformats.org/officeDocument/2006/relationships/image" Target="../media/image689.png"/><Relationship Id="rId1" Type="http://schemas.openxmlformats.org/officeDocument/2006/relationships/image" Target="../media/image688.png"/><Relationship Id="rId6" Type="http://schemas.openxmlformats.org/officeDocument/2006/relationships/image" Target="../media/image693.png"/><Relationship Id="rId11" Type="http://schemas.openxmlformats.org/officeDocument/2006/relationships/image" Target="../media/image698.png"/><Relationship Id="rId5" Type="http://schemas.openxmlformats.org/officeDocument/2006/relationships/image" Target="../media/image692.png"/><Relationship Id="rId10" Type="http://schemas.openxmlformats.org/officeDocument/2006/relationships/image" Target="../media/image697.png"/><Relationship Id="rId4" Type="http://schemas.openxmlformats.org/officeDocument/2006/relationships/image" Target="../media/image691.png"/><Relationship Id="rId9" Type="http://schemas.openxmlformats.org/officeDocument/2006/relationships/image" Target="../media/image696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7.png"/><Relationship Id="rId13" Type="http://schemas.openxmlformats.org/officeDocument/2006/relationships/image" Target="../media/image712.gif"/><Relationship Id="rId3" Type="http://schemas.openxmlformats.org/officeDocument/2006/relationships/image" Target="../media/image702.png"/><Relationship Id="rId7" Type="http://schemas.openxmlformats.org/officeDocument/2006/relationships/image" Target="../media/image706.png"/><Relationship Id="rId12" Type="http://schemas.openxmlformats.org/officeDocument/2006/relationships/image" Target="../media/image711.png"/><Relationship Id="rId2" Type="http://schemas.openxmlformats.org/officeDocument/2006/relationships/image" Target="../media/image701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gif"/><Relationship Id="rId5" Type="http://schemas.openxmlformats.org/officeDocument/2006/relationships/image" Target="../media/image704.png"/><Relationship Id="rId10" Type="http://schemas.openxmlformats.org/officeDocument/2006/relationships/image" Target="../media/image709.gif"/><Relationship Id="rId4" Type="http://schemas.openxmlformats.org/officeDocument/2006/relationships/image" Target="../media/image703.png"/><Relationship Id="rId9" Type="http://schemas.openxmlformats.org/officeDocument/2006/relationships/image" Target="../media/image708.gif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6.png"/><Relationship Id="rId13" Type="http://schemas.openxmlformats.org/officeDocument/2006/relationships/image" Target="../media/image721.png"/><Relationship Id="rId3" Type="http://schemas.openxmlformats.org/officeDocument/2006/relationships/image" Target="../media/image706.png"/><Relationship Id="rId7" Type="http://schemas.openxmlformats.org/officeDocument/2006/relationships/image" Target="../media/image715.png"/><Relationship Id="rId12" Type="http://schemas.openxmlformats.org/officeDocument/2006/relationships/image" Target="../media/image720.png"/><Relationship Id="rId2" Type="http://schemas.openxmlformats.org/officeDocument/2006/relationships/image" Target="../media/image705.png"/><Relationship Id="rId1" Type="http://schemas.openxmlformats.org/officeDocument/2006/relationships/image" Target="../media/image704.png"/><Relationship Id="rId6" Type="http://schemas.openxmlformats.org/officeDocument/2006/relationships/image" Target="../media/image714.png"/><Relationship Id="rId11" Type="http://schemas.openxmlformats.org/officeDocument/2006/relationships/image" Target="../media/image719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10" Type="http://schemas.openxmlformats.org/officeDocument/2006/relationships/image" Target="../media/image718.png"/><Relationship Id="rId4" Type="http://schemas.openxmlformats.org/officeDocument/2006/relationships/image" Target="../media/image707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1.png"/><Relationship Id="rId13" Type="http://schemas.openxmlformats.org/officeDocument/2006/relationships/image" Target="../media/image736.png"/><Relationship Id="rId3" Type="http://schemas.openxmlformats.org/officeDocument/2006/relationships/image" Target="../media/image726.png"/><Relationship Id="rId7" Type="http://schemas.openxmlformats.org/officeDocument/2006/relationships/image" Target="../media/image730.png"/><Relationship Id="rId12" Type="http://schemas.openxmlformats.org/officeDocument/2006/relationships/image" Target="../media/image735.png"/><Relationship Id="rId2" Type="http://schemas.openxmlformats.org/officeDocument/2006/relationships/image" Target="../media/image725.png"/><Relationship Id="rId1" Type="http://schemas.openxmlformats.org/officeDocument/2006/relationships/image" Target="../media/image724.png"/><Relationship Id="rId6" Type="http://schemas.openxmlformats.org/officeDocument/2006/relationships/image" Target="../media/image729.png"/><Relationship Id="rId11" Type="http://schemas.openxmlformats.org/officeDocument/2006/relationships/image" Target="../media/image734.png"/><Relationship Id="rId5" Type="http://schemas.openxmlformats.org/officeDocument/2006/relationships/image" Target="../media/image728.png"/><Relationship Id="rId15" Type="http://schemas.openxmlformats.org/officeDocument/2006/relationships/image" Target="../media/image738.png"/><Relationship Id="rId10" Type="http://schemas.openxmlformats.org/officeDocument/2006/relationships/image" Target="../media/image733.png"/><Relationship Id="rId4" Type="http://schemas.openxmlformats.org/officeDocument/2006/relationships/image" Target="../media/image727.png"/><Relationship Id="rId9" Type="http://schemas.openxmlformats.org/officeDocument/2006/relationships/image" Target="../media/image732.png"/><Relationship Id="rId14" Type="http://schemas.openxmlformats.org/officeDocument/2006/relationships/image" Target="../media/image737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6.png"/><Relationship Id="rId13" Type="http://schemas.openxmlformats.org/officeDocument/2006/relationships/image" Target="../media/image751.gif"/><Relationship Id="rId3" Type="http://schemas.openxmlformats.org/officeDocument/2006/relationships/image" Target="../media/image741.png"/><Relationship Id="rId7" Type="http://schemas.openxmlformats.org/officeDocument/2006/relationships/image" Target="../media/image745.png"/><Relationship Id="rId12" Type="http://schemas.openxmlformats.org/officeDocument/2006/relationships/image" Target="../media/image750.png"/><Relationship Id="rId2" Type="http://schemas.openxmlformats.org/officeDocument/2006/relationships/image" Target="../media/image740.png"/><Relationship Id="rId1" Type="http://schemas.openxmlformats.org/officeDocument/2006/relationships/image" Target="../media/image739.png"/><Relationship Id="rId6" Type="http://schemas.openxmlformats.org/officeDocument/2006/relationships/image" Target="../media/image744.png"/><Relationship Id="rId11" Type="http://schemas.openxmlformats.org/officeDocument/2006/relationships/image" Target="../media/image749.png"/><Relationship Id="rId5" Type="http://schemas.openxmlformats.org/officeDocument/2006/relationships/image" Target="../media/image743.png"/><Relationship Id="rId10" Type="http://schemas.openxmlformats.org/officeDocument/2006/relationships/image" Target="../media/image748.png"/><Relationship Id="rId4" Type="http://schemas.openxmlformats.org/officeDocument/2006/relationships/image" Target="../media/image742.png"/><Relationship Id="rId9" Type="http://schemas.openxmlformats.org/officeDocument/2006/relationships/image" Target="../media/image747.png"/><Relationship Id="rId14" Type="http://schemas.openxmlformats.org/officeDocument/2006/relationships/image" Target="../media/image752.gif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0.gif"/><Relationship Id="rId13" Type="http://schemas.openxmlformats.org/officeDocument/2006/relationships/image" Target="../media/image765.png"/><Relationship Id="rId3" Type="http://schemas.openxmlformats.org/officeDocument/2006/relationships/image" Target="../media/image755.png"/><Relationship Id="rId7" Type="http://schemas.openxmlformats.org/officeDocument/2006/relationships/image" Target="../media/image759.gif"/><Relationship Id="rId12" Type="http://schemas.openxmlformats.org/officeDocument/2006/relationships/image" Target="../media/image764.png"/><Relationship Id="rId2" Type="http://schemas.openxmlformats.org/officeDocument/2006/relationships/image" Target="../media/image754.png"/><Relationship Id="rId1" Type="http://schemas.openxmlformats.org/officeDocument/2006/relationships/image" Target="../media/image753.png"/><Relationship Id="rId6" Type="http://schemas.openxmlformats.org/officeDocument/2006/relationships/image" Target="../media/image758.png"/><Relationship Id="rId11" Type="http://schemas.openxmlformats.org/officeDocument/2006/relationships/image" Target="../media/image763.png"/><Relationship Id="rId5" Type="http://schemas.openxmlformats.org/officeDocument/2006/relationships/image" Target="../media/image757.png"/><Relationship Id="rId10" Type="http://schemas.openxmlformats.org/officeDocument/2006/relationships/image" Target="../media/image762.png"/><Relationship Id="rId4" Type="http://schemas.openxmlformats.org/officeDocument/2006/relationships/image" Target="../media/image756.png"/><Relationship Id="rId9" Type="http://schemas.openxmlformats.org/officeDocument/2006/relationships/image" Target="../media/image761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3.gif"/><Relationship Id="rId13" Type="http://schemas.openxmlformats.org/officeDocument/2006/relationships/image" Target="../media/image778.png"/><Relationship Id="rId3" Type="http://schemas.openxmlformats.org/officeDocument/2006/relationships/image" Target="../media/image768.gif"/><Relationship Id="rId7" Type="http://schemas.openxmlformats.org/officeDocument/2006/relationships/image" Target="../media/image772.gif"/><Relationship Id="rId12" Type="http://schemas.openxmlformats.org/officeDocument/2006/relationships/image" Target="../media/image777.png"/><Relationship Id="rId2" Type="http://schemas.openxmlformats.org/officeDocument/2006/relationships/image" Target="../media/image767.gif"/><Relationship Id="rId1" Type="http://schemas.openxmlformats.org/officeDocument/2006/relationships/image" Target="../media/image766.gif"/><Relationship Id="rId6" Type="http://schemas.openxmlformats.org/officeDocument/2006/relationships/image" Target="../media/image771.gif"/><Relationship Id="rId11" Type="http://schemas.openxmlformats.org/officeDocument/2006/relationships/image" Target="../media/image776.png"/><Relationship Id="rId5" Type="http://schemas.openxmlformats.org/officeDocument/2006/relationships/image" Target="../media/image770.gif"/><Relationship Id="rId15" Type="http://schemas.openxmlformats.org/officeDocument/2006/relationships/image" Target="../media/image780.png"/><Relationship Id="rId10" Type="http://schemas.openxmlformats.org/officeDocument/2006/relationships/image" Target="../media/image775.png"/><Relationship Id="rId4" Type="http://schemas.openxmlformats.org/officeDocument/2006/relationships/image" Target="../media/image769.gif"/><Relationship Id="rId9" Type="http://schemas.openxmlformats.org/officeDocument/2006/relationships/image" Target="../media/image774.png"/><Relationship Id="rId14" Type="http://schemas.openxmlformats.org/officeDocument/2006/relationships/image" Target="../media/image779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8.png"/><Relationship Id="rId3" Type="http://schemas.openxmlformats.org/officeDocument/2006/relationships/image" Target="../media/image783.gif"/><Relationship Id="rId7" Type="http://schemas.openxmlformats.org/officeDocument/2006/relationships/image" Target="../media/image787.png"/><Relationship Id="rId12" Type="http://schemas.openxmlformats.org/officeDocument/2006/relationships/image" Target="../media/image792.png"/><Relationship Id="rId2" Type="http://schemas.openxmlformats.org/officeDocument/2006/relationships/image" Target="../media/image782.gif"/><Relationship Id="rId1" Type="http://schemas.openxmlformats.org/officeDocument/2006/relationships/image" Target="../media/image781.gif"/><Relationship Id="rId6" Type="http://schemas.openxmlformats.org/officeDocument/2006/relationships/image" Target="../media/image786.gif"/><Relationship Id="rId11" Type="http://schemas.openxmlformats.org/officeDocument/2006/relationships/image" Target="../media/image791.png"/><Relationship Id="rId5" Type="http://schemas.openxmlformats.org/officeDocument/2006/relationships/image" Target="../media/image785.gif"/><Relationship Id="rId10" Type="http://schemas.openxmlformats.org/officeDocument/2006/relationships/image" Target="../media/image790.png"/><Relationship Id="rId4" Type="http://schemas.openxmlformats.org/officeDocument/2006/relationships/image" Target="../media/image784.gif"/><Relationship Id="rId9" Type="http://schemas.openxmlformats.org/officeDocument/2006/relationships/image" Target="../media/image789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5.jpeg"/><Relationship Id="rId7" Type="http://schemas.openxmlformats.org/officeDocument/2006/relationships/image" Target="../media/image799.jpeg"/><Relationship Id="rId2" Type="http://schemas.openxmlformats.org/officeDocument/2006/relationships/image" Target="../media/image794.jpeg"/><Relationship Id="rId1" Type="http://schemas.openxmlformats.org/officeDocument/2006/relationships/image" Target="../media/image793.jpeg"/><Relationship Id="rId6" Type="http://schemas.openxmlformats.org/officeDocument/2006/relationships/image" Target="../media/image798.png"/><Relationship Id="rId5" Type="http://schemas.openxmlformats.org/officeDocument/2006/relationships/image" Target="../media/image797.png"/><Relationship Id="rId4" Type="http://schemas.openxmlformats.org/officeDocument/2006/relationships/image" Target="../media/image796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7.png"/><Relationship Id="rId3" Type="http://schemas.openxmlformats.org/officeDocument/2006/relationships/image" Target="../media/image802.png"/><Relationship Id="rId7" Type="http://schemas.openxmlformats.org/officeDocument/2006/relationships/image" Target="../media/image806.png"/><Relationship Id="rId2" Type="http://schemas.openxmlformats.org/officeDocument/2006/relationships/image" Target="../media/image801.jpeg"/><Relationship Id="rId1" Type="http://schemas.openxmlformats.org/officeDocument/2006/relationships/image" Target="../media/image800.png"/><Relationship Id="rId6" Type="http://schemas.openxmlformats.org/officeDocument/2006/relationships/image" Target="../media/image805.png"/><Relationship Id="rId5" Type="http://schemas.openxmlformats.org/officeDocument/2006/relationships/image" Target="../media/image804.png"/><Relationship Id="rId10" Type="http://schemas.openxmlformats.org/officeDocument/2006/relationships/image" Target="../media/image809.jpeg"/><Relationship Id="rId4" Type="http://schemas.openxmlformats.org/officeDocument/2006/relationships/image" Target="../media/image803.png"/><Relationship Id="rId9" Type="http://schemas.openxmlformats.org/officeDocument/2006/relationships/image" Target="../media/image808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2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5" Type="http://schemas.openxmlformats.org/officeDocument/2006/relationships/image" Target="../media/image814.png"/><Relationship Id="rId4" Type="http://schemas.openxmlformats.org/officeDocument/2006/relationships/image" Target="../media/image813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3.png"/><Relationship Id="rId13" Type="http://schemas.openxmlformats.org/officeDocument/2006/relationships/image" Target="../media/image828.png"/><Relationship Id="rId3" Type="http://schemas.openxmlformats.org/officeDocument/2006/relationships/image" Target="../media/image818.png"/><Relationship Id="rId7" Type="http://schemas.openxmlformats.org/officeDocument/2006/relationships/image" Target="../media/image822.png"/><Relationship Id="rId12" Type="http://schemas.openxmlformats.org/officeDocument/2006/relationships/image" Target="../media/image827.png"/><Relationship Id="rId2" Type="http://schemas.openxmlformats.org/officeDocument/2006/relationships/image" Target="../media/image817.png"/><Relationship Id="rId1" Type="http://schemas.openxmlformats.org/officeDocument/2006/relationships/image" Target="../media/image816.png"/><Relationship Id="rId6" Type="http://schemas.openxmlformats.org/officeDocument/2006/relationships/image" Target="../media/image821.png"/><Relationship Id="rId11" Type="http://schemas.openxmlformats.org/officeDocument/2006/relationships/image" Target="../media/image826.png"/><Relationship Id="rId5" Type="http://schemas.openxmlformats.org/officeDocument/2006/relationships/image" Target="../media/image820.png"/><Relationship Id="rId10" Type="http://schemas.openxmlformats.org/officeDocument/2006/relationships/image" Target="../media/image825.png"/><Relationship Id="rId4" Type="http://schemas.openxmlformats.org/officeDocument/2006/relationships/image" Target="../media/image819.png"/><Relationship Id="rId9" Type="http://schemas.openxmlformats.org/officeDocument/2006/relationships/image" Target="../media/image824.png"/><Relationship Id="rId14" Type="http://schemas.openxmlformats.org/officeDocument/2006/relationships/image" Target="../media/image829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7.png"/><Relationship Id="rId3" Type="http://schemas.openxmlformats.org/officeDocument/2006/relationships/image" Target="../media/image832.jpeg"/><Relationship Id="rId7" Type="http://schemas.openxmlformats.org/officeDocument/2006/relationships/image" Target="../media/image836.jpeg"/><Relationship Id="rId2" Type="http://schemas.openxmlformats.org/officeDocument/2006/relationships/image" Target="../media/image831.jpeg"/><Relationship Id="rId1" Type="http://schemas.openxmlformats.org/officeDocument/2006/relationships/image" Target="../media/image830.jpeg"/><Relationship Id="rId6" Type="http://schemas.openxmlformats.org/officeDocument/2006/relationships/image" Target="../media/image835.jpeg"/><Relationship Id="rId5" Type="http://schemas.openxmlformats.org/officeDocument/2006/relationships/image" Target="../media/image834.jpeg"/><Relationship Id="rId4" Type="http://schemas.openxmlformats.org/officeDocument/2006/relationships/image" Target="../media/image833.jpeg"/><Relationship Id="rId9" Type="http://schemas.openxmlformats.org/officeDocument/2006/relationships/image" Target="../media/image838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6.png"/><Relationship Id="rId3" Type="http://schemas.openxmlformats.org/officeDocument/2006/relationships/image" Target="../media/image841.png"/><Relationship Id="rId7" Type="http://schemas.openxmlformats.org/officeDocument/2006/relationships/image" Target="../media/image845.png"/><Relationship Id="rId2" Type="http://schemas.openxmlformats.org/officeDocument/2006/relationships/image" Target="../media/image840.png"/><Relationship Id="rId1" Type="http://schemas.openxmlformats.org/officeDocument/2006/relationships/image" Target="../media/image839.png"/><Relationship Id="rId6" Type="http://schemas.openxmlformats.org/officeDocument/2006/relationships/image" Target="../media/image844.png"/><Relationship Id="rId11" Type="http://schemas.openxmlformats.org/officeDocument/2006/relationships/image" Target="../media/image849.png"/><Relationship Id="rId5" Type="http://schemas.openxmlformats.org/officeDocument/2006/relationships/image" Target="../media/image843.png"/><Relationship Id="rId10" Type="http://schemas.openxmlformats.org/officeDocument/2006/relationships/image" Target="../media/image848.png"/><Relationship Id="rId4" Type="http://schemas.openxmlformats.org/officeDocument/2006/relationships/image" Target="../media/image842.png"/><Relationship Id="rId9" Type="http://schemas.openxmlformats.org/officeDocument/2006/relationships/image" Target="../media/image847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7.png"/><Relationship Id="rId3" Type="http://schemas.openxmlformats.org/officeDocument/2006/relationships/image" Target="../media/image852.png"/><Relationship Id="rId7" Type="http://schemas.openxmlformats.org/officeDocument/2006/relationships/image" Target="../media/image856.png"/><Relationship Id="rId2" Type="http://schemas.openxmlformats.org/officeDocument/2006/relationships/image" Target="../media/image851.png"/><Relationship Id="rId1" Type="http://schemas.openxmlformats.org/officeDocument/2006/relationships/image" Target="../media/image850.png"/><Relationship Id="rId6" Type="http://schemas.openxmlformats.org/officeDocument/2006/relationships/image" Target="../media/image855.png"/><Relationship Id="rId5" Type="http://schemas.openxmlformats.org/officeDocument/2006/relationships/image" Target="../media/image854.png"/><Relationship Id="rId4" Type="http://schemas.openxmlformats.org/officeDocument/2006/relationships/image" Target="../media/image853.png"/><Relationship Id="rId9" Type="http://schemas.openxmlformats.org/officeDocument/2006/relationships/image" Target="../media/image858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6.png"/><Relationship Id="rId3" Type="http://schemas.openxmlformats.org/officeDocument/2006/relationships/image" Target="../media/image861.png"/><Relationship Id="rId7" Type="http://schemas.openxmlformats.org/officeDocument/2006/relationships/image" Target="../media/image865.png"/><Relationship Id="rId2" Type="http://schemas.openxmlformats.org/officeDocument/2006/relationships/image" Target="../media/image860.png"/><Relationship Id="rId1" Type="http://schemas.openxmlformats.org/officeDocument/2006/relationships/image" Target="../media/image859.png"/><Relationship Id="rId6" Type="http://schemas.openxmlformats.org/officeDocument/2006/relationships/image" Target="../media/image864.png"/><Relationship Id="rId5" Type="http://schemas.openxmlformats.org/officeDocument/2006/relationships/image" Target="../media/image863.png"/><Relationship Id="rId10" Type="http://schemas.openxmlformats.org/officeDocument/2006/relationships/image" Target="../media/image868.png"/><Relationship Id="rId4" Type="http://schemas.openxmlformats.org/officeDocument/2006/relationships/image" Target="../media/image862.png"/><Relationship Id="rId9" Type="http://schemas.openxmlformats.org/officeDocument/2006/relationships/image" Target="../media/image867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6.png"/><Relationship Id="rId3" Type="http://schemas.openxmlformats.org/officeDocument/2006/relationships/image" Target="../media/image871.png"/><Relationship Id="rId7" Type="http://schemas.openxmlformats.org/officeDocument/2006/relationships/image" Target="../media/image875.png"/><Relationship Id="rId2" Type="http://schemas.openxmlformats.org/officeDocument/2006/relationships/image" Target="../media/image870.png"/><Relationship Id="rId1" Type="http://schemas.openxmlformats.org/officeDocument/2006/relationships/image" Target="../media/image869.png"/><Relationship Id="rId6" Type="http://schemas.openxmlformats.org/officeDocument/2006/relationships/image" Target="../media/image874.png"/><Relationship Id="rId5" Type="http://schemas.openxmlformats.org/officeDocument/2006/relationships/image" Target="../media/image873.png"/><Relationship Id="rId10" Type="http://schemas.openxmlformats.org/officeDocument/2006/relationships/image" Target="../media/image878.png"/><Relationship Id="rId4" Type="http://schemas.openxmlformats.org/officeDocument/2006/relationships/image" Target="../media/image872.png"/><Relationship Id="rId9" Type="http://schemas.openxmlformats.org/officeDocument/2006/relationships/image" Target="../media/image877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6.PNG"/><Relationship Id="rId3" Type="http://schemas.openxmlformats.org/officeDocument/2006/relationships/image" Target="../media/image881.PNG"/><Relationship Id="rId7" Type="http://schemas.openxmlformats.org/officeDocument/2006/relationships/image" Target="../media/image885.PNG"/><Relationship Id="rId2" Type="http://schemas.openxmlformats.org/officeDocument/2006/relationships/image" Target="../media/image880.PNG"/><Relationship Id="rId1" Type="http://schemas.openxmlformats.org/officeDocument/2006/relationships/image" Target="../media/image879.PNG"/><Relationship Id="rId6" Type="http://schemas.openxmlformats.org/officeDocument/2006/relationships/image" Target="../media/image884.PNG"/><Relationship Id="rId5" Type="http://schemas.openxmlformats.org/officeDocument/2006/relationships/image" Target="../media/image883.PNG"/><Relationship Id="rId10" Type="http://schemas.openxmlformats.org/officeDocument/2006/relationships/image" Target="../media/image888.PNG"/><Relationship Id="rId4" Type="http://schemas.openxmlformats.org/officeDocument/2006/relationships/image" Target="../media/image882.PNG"/><Relationship Id="rId9" Type="http://schemas.openxmlformats.org/officeDocument/2006/relationships/image" Target="../media/image887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6.png"/><Relationship Id="rId13" Type="http://schemas.openxmlformats.org/officeDocument/2006/relationships/image" Target="../media/image901.png"/><Relationship Id="rId3" Type="http://schemas.openxmlformats.org/officeDocument/2006/relationships/image" Target="../media/image891.png"/><Relationship Id="rId7" Type="http://schemas.openxmlformats.org/officeDocument/2006/relationships/image" Target="../media/image895.png"/><Relationship Id="rId12" Type="http://schemas.openxmlformats.org/officeDocument/2006/relationships/image" Target="../media/image900.png"/><Relationship Id="rId2" Type="http://schemas.openxmlformats.org/officeDocument/2006/relationships/image" Target="../media/image890.png"/><Relationship Id="rId1" Type="http://schemas.openxmlformats.org/officeDocument/2006/relationships/image" Target="../media/image889.png"/><Relationship Id="rId6" Type="http://schemas.openxmlformats.org/officeDocument/2006/relationships/image" Target="../media/image894.png"/><Relationship Id="rId11" Type="http://schemas.openxmlformats.org/officeDocument/2006/relationships/image" Target="../media/image899.png"/><Relationship Id="rId5" Type="http://schemas.openxmlformats.org/officeDocument/2006/relationships/image" Target="../media/image893.png"/><Relationship Id="rId10" Type="http://schemas.openxmlformats.org/officeDocument/2006/relationships/image" Target="../media/image898.png"/><Relationship Id="rId4" Type="http://schemas.openxmlformats.org/officeDocument/2006/relationships/image" Target="../media/image892.png"/><Relationship Id="rId9" Type="http://schemas.openxmlformats.org/officeDocument/2006/relationships/image" Target="../media/image897.PNG"/><Relationship Id="rId14" Type="http://schemas.openxmlformats.org/officeDocument/2006/relationships/image" Target="../media/image902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0.png"/><Relationship Id="rId3" Type="http://schemas.openxmlformats.org/officeDocument/2006/relationships/image" Target="../media/image905.png"/><Relationship Id="rId7" Type="http://schemas.openxmlformats.org/officeDocument/2006/relationships/image" Target="../media/image909.png"/><Relationship Id="rId2" Type="http://schemas.openxmlformats.org/officeDocument/2006/relationships/image" Target="../media/image904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5" Type="http://schemas.openxmlformats.org/officeDocument/2006/relationships/image" Target="../media/image907.png"/><Relationship Id="rId10" Type="http://schemas.openxmlformats.org/officeDocument/2006/relationships/image" Target="../media/image912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100853</xdr:colOff>
      <xdr:row>9</xdr:row>
      <xdr:rowOff>67235</xdr:rowOff>
    </xdr:from>
    <xdr:to>
      <xdr:col>4</xdr:col>
      <xdr:colOff>370853</xdr:colOff>
      <xdr:row>9</xdr:row>
      <xdr:rowOff>301235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82EF58-AFB9-44D6-A32F-2451423EA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3" y="180242135"/>
          <a:ext cx="270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93970</xdr:colOff>
      <xdr:row>10</xdr:row>
      <xdr:rowOff>71559</xdr:rowOff>
    </xdr:from>
    <xdr:to>
      <xdr:col>4</xdr:col>
      <xdr:colOff>363970</xdr:colOff>
      <xdr:row>10</xdr:row>
      <xdr:rowOff>305559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1F2F429-A361-46A7-AD97-54B98F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3570" y="180598884"/>
          <a:ext cx="270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7</xdr:row>
      <xdr:rowOff>67236</xdr:rowOff>
    </xdr:from>
    <xdr:to>
      <xdr:col>4</xdr:col>
      <xdr:colOff>331195</xdr:colOff>
      <xdr:row>7</xdr:row>
      <xdr:rowOff>301236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EB40FA7-8A59-4217-B03B-2288C6BB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7" y="179537286"/>
          <a:ext cx="24154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93971</xdr:colOff>
      <xdr:row>8</xdr:row>
      <xdr:rowOff>60354</xdr:rowOff>
    </xdr:from>
    <xdr:to>
      <xdr:col>4</xdr:col>
      <xdr:colOff>335519</xdr:colOff>
      <xdr:row>8</xdr:row>
      <xdr:rowOff>294354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5100468-A23F-4A4F-8D1D-FB805E1FF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3571" y="179882829"/>
          <a:ext cx="24154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100854</xdr:colOff>
      <xdr:row>12</xdr:row>
      <xdr:rowOff>56030</xdr:rowOff>
    </xdr:from>
    <xdr:to>
      <xdr:col>4</xdr:col>
      <xdr:colOff>341945</xdr:colOff>
      <xdr:row>12</xdr:row>
      <xdr:rowOff>290030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45EE08C-79B6-42F5-BFFF-F7591919B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4" y="181288205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105177</xdr:colOff>
      <xdr:row>13</xdr:row>
      <xdr:rowOff>71559</xdr:rowOff>
    </xdr:from>
    <xdr:to>
      <xdr:col>4</xdr:col>
      <xdr:colOff>346268</xdr:colOff>
      <xdr:row>13</xdr:row>
      <xdr:rowOff>305559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F34ED85-D99F-4F0C-BB18-F638B12A1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777" y="181656159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112059</xdr:colOff>
      <xdr:row>14</xdr:row>
      <xdr:rowOff>67236</xdr:rowOff>
    </xdr:from>
    <xdr:to>
      <xdr:col>4</xdr:col>
      <xdr:colOff>346059</xdr:colOff>
      <xdr:row>14</xdr:row>
      <xdr:rowOff>301236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621CDA2-1530-4C1D-B724-27FDC8E5C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659" y="182004261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78443</xdr:colOff>
      <xdr:row>6</xdr:row>
      <xdr:rowOff>67235</xdr:rowOff>
    </xdr:from>
    <xdr:to>
      <xdr:col>4</xdr:col>
      <xdr:colOff>368926</xdr:colOff>
      <xdr:row>6</xdr:row>
      <xdr:rowOff>301235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BCF6A88-3E8F-4590-A41A-D9094B3F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043" y="179184860"/>
          <a:ext cx="29048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5</xdr:row>
      <xdr:rowOff>56029</xdr:rowOff>
    </xdr:from>
    <xdr:to>
      <xdr:col>4</xdr:col>
      <xdr:colOff>339785</xdr:colOff>
      <xdr:row>5</xdr:row>
      <xdr:rowOff>290029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890DAFC-C56C-4EBF-9F35-472DD8AD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7" y="178821229"/>
          <a:ext cx="25013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11</xdr:row>
      <xdr:rowOff>67235</xdr:rowOff>
    </xdr:from>
    <xdr:to>
      <xdr:col>4</xdr:col>
      <xdr:colOff>312441</xdr:colOff>
      <xdr:row>11</xdr:row>
      <xdr:rowOff>301235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0D25942-A3B3-4502-9309-56F931F41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041" y="18094698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1</xdr:row>
      <xdr:rowOff>238125</xdr:rowOff>
    </xdr:from>
    <xdr:to>
      <xdr:col>16</xdr:col>
      <xdr:colOff>657225</xdr:colOff>
      <xdr:row>7</xdr:row>
      <xdr:rowOff>28575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66D4964-2C24-48D9-AF92-53738B9E0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1050" y="409575"/>
          <a:ext cx="14192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219075</xdr:colOff>
      <xdr:row>1</xdr:row>
      <xdr:rowOff>209550</xdr:rowOff>
    </xdr:from>
    <xdr:to>
      <xdr:col>18</xdr:col>
      <xdr:colOff>266700</xdr:colOff>
      <xdr:row>7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5E5D475-0C4F-4070-8D44-83E1FCDB7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381000"/>
          <a:ext cx="14192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</xdr:colOff>
      <xdr:row>0</xdr:row>
      <xdr:rowOff>0</xdr:rowOff>
    </xdr:from>
    <xdr:to>
      <xdr:col>21</xdr:col>
      <xdr:colOff>123825</xdr:colOff>
      <xdr:row>8</xdr:row>
      <xdr:rowOff>133350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5ACBD40F-A4A0-4C48-9F58-BF7A082B9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3700" y="0"/>
          <a:ext cx="2162175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94457</xdr:colOff>
      <xdr:row>15</xdr:row>
      <xdr:rowOff>56029</xdr:rowOff>
    </xdr:from>
    <xdr:to>
      <xdr:col>4</xdr:col>
      <xdr:colOff>328457</xdr:colOff>
      <xdr:row>15</xdr:row>
      <xdr:rowOff>290029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66E66EE-C2B3-4694-AA27-F0BB24763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057" y="202786129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94457</xdr:colOff>
      <xdr:row>16</xdr:row>
      <xdr:rowOff>60353</xdr:rowOff>
    </xdr:from>
    <xdr:to>
      <xdr:col>4</xdr:col>
      <xdr:colOff>328457</xdr:colOff>
      <xdr:row>16</xdr:row>
      <xdr:rowOff>294353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910F1D6-825A-4506-9AE4-3C229703B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057" y="20314287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90912</xdr:colOff>
      <xdr:row>19</xdr:row>
      <xdr:rowOff>64676</xdr:rowOff>
    </xdr:from>
    <xdr:to>
      <xdr:col>4</xdr:col>
      <xdr:colOff>332003</xdr:colOff>
      <xdr:row>19</xdr:row>
      <xdr:rowOff>298676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15C3BFF-7590-4780-85FC-2B4E90F9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0512" y="204204476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90912</xdr:colOff>
      <xdr:row>17</xdr:row>
      <xdr:rowOff>44029</xdr:rowOff>
    </xdr:from>
    <xdr:to>
      <xdr:col>4</xdr:col>
      <xdr:colOff>332003</xdr:colOff>
      <xdr:row>17</xdr:row>
      <xdr:rowOff>278029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AA2EF19-BEF2-4F2E-ADAE-C2E158D4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0512" y="203478979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90912</xdr:colOff>
      <xdr:row>18</xdr:row>
      <xdr:rowOff>37147</xdr:rowOff>
    </xdr:from>
    <xdr:to>
      <xdr:col>4</xdr:col>
      <xdr:colOff>332003</xdr:colOff>
      <xdr:row>18</xdr:row>
      <xdr:rowOff>271147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0E9D18D-AF2B-46EE-883F-F92D00A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0512" y="203824522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285750</xdr:colOff>
      <xdr:row>12</xdr:row>
      <xdr:rowOff>304800</xdr:rowOff>
    </xdr:from>
    <xdr:to>
      <xdr:col>19</xdr:col>
      <xdr:colOff>590784</xdr:colOff>
      <xdr:row>17</xdr:row>
      <xdr:rowOff>47835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14D8416-2241-41D7-AD86-8546F2D1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44600" y="3714750"/>
          <a:ext cx="1676634" cy="150516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12</xdr:row>
      <xdr:rowOff>304800</xdr:rowOff>
    </xdr:from>
    <xdr:to>
      <xdr:col>17</xdr:col>
      <xdr:colOff>285975</xdr:colOff>
      <xdr:row>17</xdr:row>
      <xdr:rowOff>181204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E6866FE-ECCE-4383-8470-5A2462C1E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34875" y="3714750"/>
          <a:ext cx="1609950" cy="16385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17</xdr:row>
      <xdr:rowOff>180975</xdr:rowOff>
    </xdr:from>
    <xdr:to>
      <xdr:col>18</xdr:col>
      <xdr:colOff>409575</xdr:colOff>
      <xdr:row>27</xdr:row>
      <xdr:rowOff>9525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8661F042-274B-4092-8564-EBF31AB9A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5353050"/>
          <a:ext cx="2381250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85725</xdr:colOff>
      <xdr:row>7</xdr:row>
      <xdr:rowOff>95250</xdr:rowOff>
    </xdr:from>
    <xdr:to>
      <xdr:col>16</xdr:col>
      <xdr:colOff>257295</xdr:colOff>
      <xdr:row>9</xdr:row>
      <xdr:rowOff>343033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27B5D7A-C5CE-4900-BD3E-2D9A38945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72975" y="1743075"/>
          <a:ext cx="857370" cy="952633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7</xdr:row>
      <xdr:rowOff>85725</xdr:rowOff>
    </xdr:from>
    <xdr:to>
      <xdr:col>19</xdr:col>
      <xdr:colOff>323850</xdr:colOff>
      <xdr:row>13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05E0426-F801-432B-921A-01FF4BA71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50" y="1733550"/>
          <a:ext cx="2152650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83344</xdr:colOff>
      <xdr:row>14</xdr:row>
      <xdr:rowOff>71438</xdr:rowOff>
    </xdr:from>
    <xdr:to>
      <xdr:col>4</xdr:col>
      <xdr:colOff>360677</xdr:colOff>
      <xdr:row>14</xdr:row>
      <xdr:rowOff>305438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EC885D0-F882-49E2-91A3-9E89BE6F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944" y="196105463"/>
          <a:ext cx="27733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107156</xdr:colOff>
      <xdr:row>17</xdr:row>
      <xdr:rowOff>71438</xdr:rowOff>
    </xdr:from>
    <xdr:to>
      <xdr:col>4</xdr:col>
      <xdr:colOff>341156</xdr:colOff>
      <xdr:row>17</xdr:row>
      <xdr:rowOff>305438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7F9A4C-4845-41EA-8583-0C07478F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6" y="19716273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83343</xdr:colOff>
      <xdr:row>15</xdr:row>
      <xdr:rowOff>71437</xdr:rowOff>
    </xdr:from>
    <xdr:to>
      <xdr:col>4</xdr:col>
      <xdr:colOff>352010</xdr:colOff>
      <xdr:row>15</xdr:row>
      <xdr:rowOff>305437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1B329D2-C465-4B02-8700-68F2379D5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943" y="196457887"/>
          <a:ext cx="26866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83344</xdr:colOff>
      <xdr:row>16</xdr:row>
      <xdr:rowOff>71437</xdr:rowOff>
    </xdr:from>
    <xdr:to>
      <xdr:col>4</xdr:col>
      <xdr:colOff>352011</xdr:colOff>
      <xdr:row>16</xdr:row>
      <xdr:rowOff>305437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98C3B94-9855-4F42-A281-B675014F9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944" y="196810312"/>
          <a:ext cx="26866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107156</xdr:colOff>
      <xdr:row>18</xdr:row>
      <xdr:rowOff>71437</xdr:rowOff>
    </xdr:from>
    <xdr:to>
      <xdr:col>4</xdr:col>
      <xdr:colOff>333608</xdr:colOff>
      <xdr:row>18</xdr:row>
      <xdr:rowOff>305437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2F97425-B2A2-4C6C-9DF9-FA502819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6" y="197515162"/>
          <a:ext cx="226452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107156</xdr:colOff>
      <xdr:row>19</xdr:row>
      <xdr:rowOff>71438</xdr:rowOff>
    </xdr:from>
    <xdr:to>
      <xdr:col>4</xdr:col>
      <xdr:colOff>333608</xdr:colOff>
      <xdr:row>19</xdr:row>
      <xdr:rowOff>305438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FFB1962-D9FA-47E2-8A44-45B16CF37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6" y="197867588"/>
          <a:ext cx="226452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83344</xdr:colOff>
      <xdr:row>20</xdr:row>
      <xdr:rowOff>71437</xdr:rowOff>
    </xdr:from>
    <xdr:to>
      <xdr:col>4</xdr:col>
      <xdr:colOff>331526</xdr:colOff>
      <xdr:row>20</xdr:row>
      <xdr:rowOff>305437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4DFCA14-D444-4A76-B8E1-9811B910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944" y="198220012"/>
          <a:ext cx="248182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107121</xdr:colOff>
      <xdr:row>5</xdr:row>
      <xdr:rowOff>71437</xdr:rowOff>
    </xdr:from>
    <xdr:to>
      <xdr:col>4</xdr:col>
      <xdr:colOff>348212</xdr:colOff>
      <xdr:row>5</xdr:row>
      <xdr:rowOff>305437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D15B336-8A2F-42DB-B1B0-271B2E221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21" y="192228787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107121</xdr:colOff>
      <xdr:row>6</xdr:row>
      <xdr:rowOff>59531</xdr:rowOff>
    </xdr:from>
    <xdr:to>
      <xdr:col>4</xdr:col>
      <xdr:colOff>348211</xdr:colOff>
      <xdr:row>6</xdr:row>
      <xdr:rowOff>293531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12A9B27-A97C-42B3-9309-F80B8DC2D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21" y="192569306"/>
          <a:ext cx="24109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110666</xdr:colOff>
      <xdr:row>9</xdr:row>
      <xdr:rowOff>59532</xdr:rowOff>
    </xdr:from>
    <xdr:to>
      <xdr:col>4</xdr:col>
      <xdr:colOff>344666</xdr:colOff>
      <xdr:row>9</xdr:row>
      <xdr:rowOff>293532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60F1864-3E95-4B82-A913-3817EE71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0266" y="193626582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110666</xdr:colOff>
      <xdr:row>12</xdr:row>
      <xdr:rowOff>78563</xdr:rowOff>
    </xdr:from>
    <xdr:to>
      <xdr:col>4</xdr:col>
      <xdr:colOff>344666</xdr:colOff>
      <xdr:row>12</xdr:row>
      <xdr:rowOff>312563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8B0CE89E-378B-4E63-BAE1-D66241353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0266" y="19470288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103354</xdr:colOff>
      <xdr:row>11</xdr:row>
      <xdr:rowOff>71400</xdr:rowOff>
    </xdr:from>
    <xdr:to>
      <xdr:col>4</xdr:col>
      <xdr:colOff>351979</xdr:colOff>
      <xdr:row>11</xdr:row>
      <xdr:rowOff>305400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D40D95F-713E-46CD-A2F0-1FFA02BE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654" y="3128925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103354</xdr:colOff>
      <xdr:row>10</xdr:row>
      <xdr:rowOff>61858</xdr:rowOff>
    </xdr:from>
    <xdr:to>
      <xdr:col>4</xdr:col>
      <xdr:colOff>351979</xdr:colOff>
      <xdr:row>10</xdr:row>
      <xdr:rowOff>295858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299AF7F-7FAB-41A7-8A28-3CFABD635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654" y="2766958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110666</xdr:colOff>
      <xdr:row>13</xdr:row>
      <xdr:rowOff>76125</xdr:rowOff>
    </xdr:from>
    <xdr:to>
      <xdr:col>4</xdr:col>
      <xdr:colOff>344666</xdr:colOff>
      <xdr:row>13</xdr:row>
      <xdr:rowOff>310125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D7E90A9-BBF4-4E6E-B54A-2A86BEEE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0266" y="19505287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85595</xdr:colOff>
      <xdr:row>7</xdr:row>
      <xdr:rowOff>73689</xdr:rowOff>
    </xdr:from>
    <xdr:to>
      <xdr:col>4</xdr:col>
      <xdr:colOff>369738</xdr:colOff>
      <xdr:row>7</xdr:row>
      <xdr:rowOff>307689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739D4F9-F23D-4161-BE1C-6D0A65DC2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195" y="192935889"/>
          <a:ext cx="28414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93952</xdr:colOff>
      <xdr:row>8</xdr:row>
      <xdr:rowOff>68907</xdr:rowOff>
    </xdr:from>
    <xdr:to>
      <xdr:col>4</xdr:col>
      <xdr:colOff>361381</xdr:colOff>
      <xdr:row>8</xdr:row>
      <xdr:rowOff>302907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915F1E0-47E7-4FE2-972D-9FC86414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3552" y="193283532"/>
          <a:ext cx="267429" cy="234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</xdr:row>
      <xdr:rowOff>66675</xdr:rowOff>
    </xdr:from>
    <xdr:to>
      <xdr:col>19</xdr:col>
      <xdr:colOff>676514</xdr:colOff>
      <xdr:row>7</xdr:row>
      <xdr:rowOff>9687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427C762-7599-4B5F-B1F3-F7DDCB7A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992225" y="495300"/>
          <a:ext cx="1714739" cy="1162212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12</xdr:row>
      <xdr:rowOff>190500</xdr:rowOff>
    </xdr:from>
    <xdr:to>
      <xdr:col>21</xdr:col>
      <xdr:colOff>209853</xdr:colOff>
      <xdr:row>18</xdr:row>
      <xdr:rowOff>86006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8E378E9B-17E7-4D81-84CA-1C2893C39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39900" y="3600450"/>
          <a:ext cx="2172003" cy="2010056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0</xdr:row>
      <xdr:rowOff>0</xdr:rowOff>
    </xdr:from>
    <xdr:to>
      <xdr:col>23</xdr:col>
      <xdr:colOff>219075</xdr:colOff>
      <xdr:row>8</xdr:row>
      <xdr:rowOff>19050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0D107A7-F259-4CC5-B858-5A72CC474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8150" y="0"/>
          <a:ext cx="23145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28575</xdr:colOff>
      <xdr:row>2</xdr:row>
      <xdr:rowOff>95250</xdr:rowOff>
    </xdr:from>
    <xdr:to>
      <xdr:col>17</xdr:col>
      <xdr:colOff>343135</xdr:colOff>
      <xdr:row>6</xdr:row>
      <xdr:rowOff>295424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2780B50-84B3-47DE-A0F8-87239C8CD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15825" y="523875"/>
          <a:ext cx="1686160" cy="1066949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12</xdr:row>
      <xdr:rowOff>238125</xdr:rowOff>
    </xdr:from>
    <xdr:to>
      <xdr:col>18</xdr:col>
      <xdr:colOff>124120</xdr:colOff>
      <xdr:row>18</xdr:row>
      <xdr:rowOff>124104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15C5DF9-1977-4AB8-B6A2-2BFBB5F2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53925" y="3648075"/>
          <a:ext cx="2114845" cy="200052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18</xdr:row>
      <xdr:rowOff>190500</xdr:rowOff>
    </xdr:from>
    <xdr:to>
      <xdr:col>19</xdr:col>
      <xdr:colOff>95250</xdr:colOff>
      <xdr:row>28</xdr:row>
      <xdr:rowOff>38100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446A3DF-1978-4E91-94FA-153DE38A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2025" y="5715000"/>
          <a:ext cx="27336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104775</xdr:colOff>
      <xdr:row>8</xdr:row>
      <xdr:rowOff>257175</xdr:rowOff>
    </xdr:from>
    <xdr:to>
      <xdr:col>17</xdr:col>
      <xdr:colOff>95440</xdr:colOff>
      <xdr:row>11</xdr:row>
      <xdr:rowOff>266849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1CAF32A-6ECB-4AF0-9787-C1E46E1ED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92025" y="2257425"/>
          <a:ext cx="1362265" cy="1066949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7</xdr:row>
      <xdr:rowOff>133350</xdr:rowOff>
    </xdr:from>
    <xdr:to>
      <xdr:col>20</xdr:col>
      <xdr:colOff>304800</xdr:colOff>
      <xdr:row>12</xdr:row>
      <xdr:rowOff>228600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FABA3C4-8530-4A89-B43F-E5147477F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5050" y="1781175"/>
          <a:ext cx="22860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107154</xdr:colOff>
      <xdr:row>10</xdr:row>
      <xdr:rowOff>71436</xdr:rowOff>
    </xdr:from>
    <xdr:to>
      <xdr:col>4</xdr:col>
      <xdr:colOff>341154</xdr:colOff>
      <xdr:row>10</xdr:row>
      <xdr:rowOff>305436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4A278A5-AF41-4C83-93E5-45C64D7C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4" y="184475436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107154</xdr:colOff>
      <xdr:row>11</xdr:row>
      <xdr:rowOff>71436</xdr:rowOff>
    </xdr:from>
    <xdr:to>
      <xdr:col>4</xdr:col>
      <xdr:colOff>341154</xdr:colOff>
      <xdr:row>11</xdr:row>
      <xdr:rowOff>305436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952AF6D-79D8-4DC7-8C46-1C688F356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4" y="184827861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83344</xdr:colOff>
      <xdr:row>6</xdr:row>
      <xdr:rowOff>71437</xdr:rowOff>
    </xdr:from>
    <xdr:to>
      <xdr:col>4</xdr:col>
      <xdr:colOff>379744</xdr:colOff>
      <xdr:row>6</xdr:row>
      <xdr:rowOff>305437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42CEB98-1726-46AE-827B-DBE76DBD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944" y="183065737"/>
          <a:ext cx="2964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8</xdr:row>
      <xdr:rowOff>71437</xdr:rowOff>
    </xdr:from>
    <xdr:to>
      <xdr:col>4</xdr:col>
      <xdr:colOff>345964</xdr:colOff>
      <xdr:row>8</xdr:row>
      <xdr:rowOff>305437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45D78C-AAD2-4295-B518-7B563788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0" y="183770587"/>
          <a:ext cx="250714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107157</xdr:colOff>
      <xdr:row>5</xdr:row>
      <xdr:rowOff>71437</xdr:rowOff>
    </xdr:from>
    <xdr:to>
      <xdr:col>4</xdr:col>
      <xdr:colOff>341157</xdr:colOff>
      <xdr:row>5</xdr:row>
      <xdr:rowOff>305437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3C1A1C-9E3D-41A6-AB54-5F222B42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7" y="182713312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107157</xdr:colOff>
      <xdr:row>7</xdr:row>
      <xdr:rowOff>59531</xdr:rowOff>
    </xdr:from>
    <xdr:to>
      <xdr:col>4</xdr:col>
      <xdr:colOff>355782</xdr:colOff>
      <xdr:row>7</xdr:row>
      <xdr:rowOff>293531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41C56E-F98D-40BF-9D40-6AF991631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7" y="183406256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107156</xdr:colOff>
      <xdr:row>9</xdr:row>
      <xdr:rowOff>59532</xdr:rowOff>
    </xdr:from>
    <xdr:to>
      <xdr:col>4</xdr:col>
      <xdr:colOff>341156</xdr:colOff>
      <xdr:row>9</xdr:row>
      <xdr:rowOff>293532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C1266F8-7E15-4F38-A384-2725725BB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756" y="184111107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5</xdr:row>
      <xdr:rowOff>19050</xdr:rowOff>
    </xdr:from>
    <xdr:to>
      <xdr:col>17</xdr:col>
      <xdr:colOff>381000</xdr:colOff>
      <xdr:row>9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4CF4134-C9B5-4E88-8B1E-39DE1A2BD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962025"/>
          <a:ext cx="16002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123825</xdr:colOff>
      <xdr:row>19</xdr:row>
      <xdr:rowOff>85725</xdr:rowOff>
    </xdr:from>
    <xdr:to>
      <xdr:col>16</xdr:col>
      <xdr:colOff>666750</xdr:colOff>
      <xdr:row>25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C39E23C-FD82-4811-BED0-DCE56FDBF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5781675"/>
          <a:ext cx="122872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361950</xdr:colOff>
      <xdr:row>19</xdr:row>
      <xdr:rowOff>95250</xdr:rowOff>
    </xdr:from>
    <xdr:to>
      <xdr:col>18</xdr:col>
      <xdr:colOff>219075</xdr:colOff>
      <xdr:row>25</xdr:row>
      <xdr:rowOff>133350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8B1A8AE-DD9F-4A10-9D98-74523A44B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0" y="5791200"/>
          <a:ext cx="122872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609600</xdr:colOff>
      <xdr:row>17</xdr:row>
      <xdr:rowOff>152400</xdr:rowOff>
    </xdr:from>
    <xdr:to>
      <xdr:col>21</xdr:col>
      <xdr:colOff>190500</xdr:colOff>
      <xdr:row>28</xdr:row>
      <xdr:rowOff>133350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1C6F80A-8D9F-461E-879B-5DE6F3827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8450" y="5324475"/>
          <a:ext cx="23241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106654</xdr:colOff>
      <xdr:row>16</xdr:row>
      <xdr:rowOff>73025</xdr:rowOff>
    </xdr:from>
    <xdr:ext cx="234000" cy="234000"/>
    <xdr:pic>
      <xdr:nvPicPr>
        <xdr:cNvPr id="13" name="그림 12">
          <a:extLst>
            <a:ext uri="{FF2B5EF4-FFF2-40B4-BE49-F238E27FC236}">
              <a16:creationId xmlns:a16="http://schemas.microsoft.com/office/drawing/2014/main" id="{559B9D53-AADD-4640-98AC-6252935B7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294987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15</xdr:row>
      <xdr:rowOff>73025</xdr:rowOff>
    </xdr:from>
    <xdr:ext cx="234000" cy="234000"/>
    <xdr:pic>
      <xdr:nvPicPr>
        <xdr:cNvPr id="14" name="그림 13">
          <a:extLst>
            <a:ext uri="{FF2B5EF4-FFF2-40B4-BE49-F238E27FC236}">
              <a16:creationId xmlns:a16="http://schemas.microsoft.com/office/drawing/2014/main" id="{F18EEBC3-76E6-4576-B745-A896F14AD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291463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13</xdr:row>
      <xdr:rowOff>73025</xdr:rowOff>
    </xdr:from>
    <xdr:ext cx="234000" cy="234000"/>
    <xdr:pic>
      <xdr:nvPicPr>
        <xdr:cNvPr id="15" name="그림 14">
          <a:extLst>
            <a:ext uri="{FF2B5EF4-FFF2-40B4-BE49-F238E27FC236}">
              <a16:creationId xmlns:a16="http://schemas.microsoft.com/office/drawing/2014/main" id="{5A75FF5D-B9B8-40DE-B4E8-8E7F7D26E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2844145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14</xdr:row>
      <xdr:rowOff>73025</xdr:rowOff>
    </xdr:from>
    <xdr:ext cx="234000" cy="234000"/>
    <xdr:pic>
      <xdr:nvPicPr>
        <xdr:cNvPr id="16" name="그림 15">
          <a:extLst>
            <a:ext uri="{FF2B5EF4-FFF2-40B4-BE49-F238E27FC236}">
              <a16:creationId xmlns:a16="http://schemas.microsoft.com/office/drawing/2014/main" id="{95EC1DE8-BC55-44A2-ADFB-9B53518BF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2879387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12</xdr:row>
      <xdr:rowOff>73025</xdr:rowOff>
    </xdr:from>
    <xdr:ext cx="234000" cy="234000"/>
    <xdr:pic>
      <xdr:nvPicPr>
        <xdr:cNvPr id="17" name="그림 16">
          <a:extLst>
            <a:ext uri="{FF2B5EF4-FFF2-40B4-BE49-F238E27FC236}">
              <a16:creationId xmlns:a16="http://schemas.microsoft.com/office/drawing/2014/main" id="{BB268ED6-8425-42EA-89BD-BB3C145A5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280890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104998</xdr:colOff>
      <xdr:row>17</xdr:row>
      <xdr:rowOff>57150</xdr:rowOff>
    </xdr:from>
    <xdr:ext cx="237313" cy="268468"/>
    <xdr:pic>
      <xdr:nvPicPr>
        <xdr:cNvPr id="18" name="그림 17">
          <a:extLst>
            <a:ext uri="{FF2B5EF4-FFF2-40B4-BE49-F238E27FC236}">
              <a16:creationId xmlns:a16="http://schemas.microsoft.com/office/drawing/2014/main" id="{F72A0B38-61CE-44A7-AD72-77DD8DD20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598" y="129835275"/>
          <a:ext cx="237313" cy="268468"/>
        </a:xfrm>
        <a:prstGeom prst="rect">
          <a:avLst/>
        </a:prstGeom>
      </xdr:spPr>
    </xdr:pic>
    <xdr:clientData/>
  </xdr:oneCellAnchor>
  <xdr:twoCellAnchor editAs="oneCell">
    <xdr:from>
      <xdr:col>17</xdr:col>
      <xdr:colOff>323850</xdr:colOff>
      <xdr:row>3</xdr:row>
      <xdr:rowOff>76200</xdr:rowOff>
    </xdr:from>
    <xdr:to>
      <xdr:col>20</xdr:col>
      <xdr:colOff>495300</xdr:colOff>
      <xdr:row>10</xdr:row>
      <xdr:rowOff>228600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A7C94F0-7AF8-4777-AE87-67A5403CB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676275"/>
          <a:ext cx="2228850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257175</xdr:colOff>
      <xdr:row>11</xdr:row>
      <xdr:rowOff>38100</xdr:rowOff>
    </xdr:from>
    <xdr:to>
      <xdr:col>17</xdr:col>
      <xdr:colOff>104945</xdr:colOff>
      <xdr:row>14</xdr:row>
      <xdr:rowOff>57300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CF94FA3-B1E0-4E6A-9A13-832858F4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44425" y="3095625"/>
          <a:ext cx="1219370" cy="1076475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285750</xdr:colOff>
      <xdr:row>10</xdr:row>
      <xdr:rowOff>333375</xdr:rowOff>
    </xdr:from>
    <xdr:to>
      <xdr:col>20</xdr:col>
      <xdr:colOff>647700</xdr:colOff>
      <xdr:row>17</xdr:row>
      <xdr:rowOff>142875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ECE38A0-773A-475D-9D9C-C1EE77ECB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0" y="3038475"/>
          <a:ext cx="2419350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106654</xdr:colOff>
      <xdr:row>10</xdr:row>
      <xdr:rowOff>58058</xdr:rowOff>
    </xdr:from>
    <xdr:ext cx="234000" cy="234000"/>
    <xdr:pic>
      <xdr:nvPicPr>
        <xdr:cNvPr id="2" name="그림 1">
          <a:extLst>
            <a:ext uri="{FF2B5EF4-FFF2-40B4-BE49-F238E27FC236}">
              <a16:creationId xmlns:a16="http://schemas.microsoft.com/office/drawing/2014/main" id="{89BCA97F-AF1A-4D86-AAAE-F55BB9E0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75651433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9</xdr:row>
      <xdr:rowOff>58058</xdr:rowOff>
    </xdr:from>
    <xdr:ext cx="234000" cy="234000"/>
    <xdr:pic>
      <xdr:nvPicPr>
        <xdr:cNvPr id="3" name="그림 2">
          <a:extLst>
            <a:ext uri="{FF2B5EF4-FFF2-40B4-BE49-F238E27FC236}">
              <a16:creationId xmlns:a16="http://schemas.microsoft.com/office/drawing/2014/main" id="{BD0DE5E6-62B6-47AF-BBF6-3E9CF86B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75299008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8</xdr:row>
      <xdr:rowOff>58058</xdr:rowOff>
    </xdr:from>
    <xdr:ext cx="234000" cy="234000"/>
    <xdr:pic>
      <xdr:nvPicPr>
        <xdr:cNvPr id="4" name="그림 3">
          <a:extLst>
            <a:ext uri="{FF2B5EF4-FFF2-40B4-BE49-F238E27FC236}">
              <a16:creationId xmlns:a16="http://schemas.microsoft.com/office/drawing/2014/main" id="{A36B4E57-A9E6-491F-A9F9-2CDC68B77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74946583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6</xdr:row>
      <xdr:rowOff>58058</xdr:rowOff>
    </xdr:from>
    <xdr:ext cx="234000" cy="234000"/>
    <xdr:pic>
      <xdr:nvPicPr>
        <xdr:cNvPr id="5" name="그림 4">
          <a:extLst>
            <a:ext uri="{FF2B5EF4-FFF2-40B4-BE49-F238E27FC236}">
              <a16:creationId xmlns:a16="http://schemas.microsoft.com/office/drawing/2014/main" id="{66281B58-74CA-47D7-8BCC-366988C43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74241733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7</xdr:row>
      <xdr:rowOff>58058</xdr:rowOff>
    </xdr:from>
    <xdr:ext cx="234000" cy="234000"/>
    <xdr:pic>
      <xdr:nvPicPr>
        <xdr:cNvPr id="6" name="그림 5">
          <a:extLst>
            <a:ext uri="{FF2B5EF4-FFF2-40B4-BE49-F238E27FC236}">
              <a16:creationId xmlns:a16="http://schemas.microsoft.com/office/drawing/2014/main" id="{483DE8C6-F85E-4853-B718-BACDA48A6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74594158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5</xdr:row>
      <xdr:rowOff>58058</xdr:rowOff>
    </xdr:from>
    <xdr:ext cx="234000" cy="234000"/>
    <xdr:pic>
      <xdr:nvPicPr>
        <xdr:cNvPr id="7" name="그림 6">
          <a:extLst>
            <a:ext uri="{FF2B5EF4-FFF2-40B4-BE49-F238E27FC236}">
              <a16:creationId xmlns:a16="http://schemas.microsoft.com/office/drawing/2014/main" id="{D40671F7-964B-4ED1-A807-276B847F7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73889308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11</xdr:row>
      <xdr:rowOff>58058</xdr:rowOff>
    </xdr:from>
    <xdr:ext cx="234000" cy="234000"/>
    <xdr:pic>
      <xdr:nvPicPr>
        <xdr:cNvPr id="8" name="그림 7">
          <a:extLst>
            <a:ext uri="{FF2B5EF4-FFF2-40B4-BE49-F238E27FC236}">
              <a16:creationId xmlns:a16="http://schemas.microsoft.com/office/drawing/2014/main" id="{621D4964-57ED-471D-A1B7-E0738B061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76003858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4</xdr:row>
      <xdr:rowOff>47625</xdr:rowOff>
    </xdr:from>
    <xdr:to>
      <xdr:col>17</xdr:col>
      <xdr:colOff>257175</xdr:colOff>
      <xdr:row>8</xdr:row>
      <xdr:rowOff>95250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CE4393-14CA-443F-8DEF-0D1D5A88B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819150"/>
          <a:ext cx="16287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419100</xdr:colOff>
      <xdr:row>4</xdr:row>
      <xdr:rowOff>47625</xdr:rowOff>
    </xdr:from>
    <xdr:to>
      <xdr:col>18</xdr:col>
      <xdr:colOff>676275</xdr:colOff>
      <xdr:row>8</xdr:row>
      <xdr:rowOff>95250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9B720CD-195B-47FB-A5BA-D6D5FED8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2150" y="819150"/>
          <a:ext cx="16287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285750</xdr:colOff>
      <xdr:row>2</xdr:row>
      <xdr:rowOff>57150</xdr:rowOff>
    </xdr:from>
    <xdr:to>
      <xdr:col>21</xdr:col>
      <xdr:colOff>409575</xdr:colOff>
      <xdr:row>9</xdr:row>
      <xdr:rowOff>171450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8CA9ED7-9D0F-4FFA-BCCA-F26759CCE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485775"/>
          <a:ext cx="218122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83254</xdr:colOff>
      <xdr:row>12</xdr:row>
      <xdr:rowOff>78442</xdr:rowOff>
    </xdr:from>
    <xdr:to>
      <xdr:col>4</xdr:col>
      <xdr:colOff>364054</xdr:colOff>
      <xdr:row>12</xdr:row>
      <xdr:rowOff>312442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B6C14B8-E7D5-4DB6-B197-82ED805FB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854" y="143953567"/>
          <a:ext cx="2808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87154</xdr:colOff>
      <xdr:row>13</xdr:row>
      <xdr:rowOff>67236</xdr:rowOff>
    </xdr:from>
    <xdr:to>
      <xdr:col>4</xdr:col>
      <xdr:colOff>360154</xdr:colOff>
      <xdr:row>13</xdr:row>
      <xdr:rowOff>301236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31140D1-7CE2-4E90-9C38-CEF955405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754" y="144294786"/>
          <a:ext cx="273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103213</xdr:colOff>
      <xdr:row>16</xdr:row>
      <xdr:rowOff>78442</xdr:rowOff>
    </xdr:from>
    <xdr:to>
      <xdr:col>4</xdr:col>
      <xdr:colOff>344095</xdr:colOff>
      <xdr:row>16</xdr:row>
      <xdr:rowOff>312442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2D05E67-4158-4AE6-A3AA-AE089576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2813" y="145363267"/>
          <a:ext cx="240882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92890</xdr:colOff>
      <xdr:row>17</xdr:row>
      <xdr:rowOff>71559</xdr:rowOff>
    </xdr:from>
    <xdr:to>
      <xdr:col>4</xdr:col>
      <xdr:colOff>354419</xdr:colOff>
      <xdr:row>17</xdr:row>
      <xdr:rowOff>305559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AAA9AF2-BF1D-414E-97F4-2D6B00D42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2490" y="145708809"/>
          <a:ext cx="26152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110200</xdr:colOff>
      <xdr:row>19</xdr:row>
      <xdr:rowOff>64677</xdr:rowOff>
    </xdr:from>
    <xdr:to>
      <xdr:col>4</xdr:col>
      <xdr:colOff>337109</xdr:colOff>
      <xdr:row>19</xdr:row>
      <xdr:rowOff>298677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43E01FB-5870-4775-A478-B5F1672E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9800" y="146406777"/>
          <a:ext cx="22690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94954</xdr:colOff>
      <xdr:row>14</xdr:row>
      <xdr:rowOff>67236</xdr:rowOff>
    </xdr:from>
    <xdr:to>
      <xdr:col>4</xdr:col>
      <xdr:colOff>352354</xdr:colOff>
      <xdr:row>14</xdr:row>
      <xdr:rowOff>301236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6F788F0-186F-40F6-BBBD-EC2697C3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554" y="144647211"/>
          <a:ext cx="2574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94954</xdr:colOff>
      <xdr:row>15</xdr:row>
      <xdr:rowOff>82767</xdr:rowOff>
    </xdr:from>
    <xdr:to>
      <xdr:col>4</xdr:col>
      <xdr:colOff>352354</xdr:colOff>
      <xdr:row>15</xdr:row>
      <xdr:rowOff>316767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85B685D0-F693-4380-8D8B-EEE298B41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554" y="145015167"/>
          <a:ext cx="2574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89321</xdr:colOff>
      <xdr:row>18</xdr:row>
      <xdr:rowOff>67235</xdr:rowOff>
    </xdr:from>
    <xdr:to>
      <xdr:col>4</xdr:col>
      <xdr:colOff>357988</xdr:colOff>
      <xdr:row>18</xdr:row>
      <xdr:rowOff>301235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195218A8-A8C3-414E-80EA-B2375CEBF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921" y="146056910"/>
          <a:ext cx="268667" cy="2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</xdr:row>
      <xdr:rowOff>14288</xdr:rowOff>
    </xdr:from>
    <xdr:to>
      <xdr:col>20</xdr:col>
      <xdr:colOff>676558</xdr:colOff>
      <xdr:row>16</xdr:row>
      <xdr:rowOff>262169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6EF868B-CBDB-42BA-B0EF-93167051F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63700" y="3424238"/>
          <a:ext cx="2029108" cy="165758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12</xdr:row>
      <xdr:rowOff>28578</xdr:rowOff>
    </xdr:from>
    <xdr:to>
      <xdr:col>18</xdr:col>
      <xdr:colOff>9804</xdr:colOff>
      <xdr:row>16</xdr:row>
      <xdr:rowOff>228828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F885E9A-ACA0-45A2-9AA0-C3F448AE9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53925" y="3438528"/>
          <a:ext cx="2000529" cy="160995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16</xdr:row>
      <xdr:rowOff>219075</xdr:rowOff>
    </xdr:from>
    <xdr:to>
      <xdr:col>18</xdr:col>
      <xdr:colOff>180975</xdr:colOff>
      <xdr:row>23</xdr:row>
      <xdr:rowOff>38100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BC2E0C41-096C-458B-8926-B145D79B5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5038725"/>
          <a:ext cx="218122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106654</xdr:colOff>
      <xdr:row>10</xdr:row>
      <xdr:rowOff>59018</xdr:rowOff>
    </xdr:from>
    <xdr:to>
      <xdr:col>4</xdr:col>
      <xdr:colOff>340654</xdr:colOff>
      <xdr:row>10</xdr:row>
      <xdr:rowOff>293018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2A162CB-AFFD-495A-BD5E-8FA789605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688564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9</xdr:row>
      <xdr:rowOff>49493</xdr:rowOff>
    </xdr:from>
    <xdr:to>
      <xdr:col>4</xdr:col>
      <xdr:colOff>340654</xdr:colOff>
      <xdr:row>9</xdr:row>
      <xdr:rowOff>283493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E76B498-8C95-4E84-8BD9-6B51254D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652369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8</xdr:row>
      <xdr:rowOff>49493</xdr:rowOff>
    </xdr:from>
    <xdr:to>
      <xdr:col>4</xdr:col>
      <xdr:colOff>340654</xdr:colOff>
      <xdr:row>8</xdr:row>
      <xdr:rowOff>283493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CF80125-7094-4BE9-9A18-FEDEE4B5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617126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6</xdr:row>
      <xdr:rowOff>59018</xdr:rowOff>
    </xdr:from>
    <xdr:to>
      <xdr:col>4</xdr:col>
      <xdr:colOff>340654</xdr:colOff>
      <xdr:row>6</xdr:row>
      <xdr:rowOff>293018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9455919-3CA0-4DCF-9505-A7DF61D4B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547594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7</xdr:row>
      <xdr:rowOff>59018</xdr:rowOff>
    </xdr:from>
    <xdr:to>
      <xdr:col>4</xdr:col>
      <xdr:colOff>340654</xdr:colOff>
      <xdr:row>7</xdr:row>
      <xdr:rowOff>293018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2C90B7BA-5369-49C9-BA72-E9C04F4F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582836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5</xdr:row>
      <xdr:rowOff>49493</xdr:rowOff>
    </xdr:from>
    <xdr:to>
      <xdr:col>4</xdr:col>
      <xdr:colOff>340654</xdr:colOff>
      <xdr:row>5</xdr:row>
      <xdr:rowOff>283493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9060C0D-3591-4081-AD9B-12728361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511399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4</xdr:row>
      <xdr:rowOff>161925</xdr:rowOff>
    </xdr:from>
    <xdr:to>
      <xdr:col>17</xdr:col>
      <xdr:colOff>190500</xdr:colOff>
      <xdr:row>8</xdr:row>
      <xdr:rowOff>114300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D812BD4-0A24-48E0-B079-E01600DBC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5350" y="933450"/>
          <a:ext cx="152400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628650</xdr:colOff>
      <xdr:row>4</xdr:row>
      <xdr:rowOff>161925</xdr:rowOff>
    </xdr:from>
    <xdr:to>
      <xdr:col>19</xdr:col>
      <xdr:colOff>95250</xdr:colOff>
      <xdr:row>8</xdr:row>
      <xdr:rowOff>114300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2DD1BBC8-304C-45F6-976E-0CAF4C724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1700" y="933450"/>
          <a:ext cx="152400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152400</xdr:colOff>
      <xdr:row>16</xdr:row>
      <xdr:rowOff>114300</xdr:rowOff>
    </xdr:from>
    <xdr:to>
      <xdr:col>15</xdr:col>
      <xdr:colOff>657225</xdr:colOff>
      <xdr:row>19</xdr:row>
      <xdr:rowOff>9525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F8F92D82-46E8-40D9-99D3-6976A83CE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4933950"/>
          <a:ext cx="5048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9525</xdr:colOff>
      <xdr:row>16</xdr:row>
      <xdr:rowOff>152400</xdr:rowOff>
    </xdr:from>
    <xdr:to>
      <xdr:col>16</xdr:col>
      <xdr:colOff>647700</xdr:colOff>
      <xdr:row>19</xdr:row>
      <xdr:rowOff>9525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6DF30E4-D5AE-4157-A438-0821871FF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2575" y="4972050"/>
          <a:ext cx="6381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581025</xdr:colOff>
      <xdr:row>14</xdr:row>
      <xdr:rowOff>133350</xdr:rowOff>
    </xdr:from>
    <xdr:to>
      <xdr:col>19</xdr:col>
      <xdr:colOff>561975</xdr:colOff>
      <xdr:row>21</xdr:row>
      <xdr:rowOff>114300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F0E9ED89-1DA4-4F50-A486-EF67F26D7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54075" y="4248150"/>
          <a:ext cx="203835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581025</xdr:colOff>
      <xdr:row>3</xdr:row>
      <xdr:rowOff>0</xdr:rowOff>
    </xdr:from>
    <xdr:to>
      <xdr:col>21</xdr:col>
      <xdr:colOff>333375</xdr:colOff>
      <xdr:row>9</xdr:row>
      <xdr:rowOff>104775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D9EB8BC6-06C5-49B7-8D67-6564A66BE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25675" y="600075"/>
          <a:ext cx="180975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106654</xdr:colOff>
      <xdr:row>15</xdr:row>
      <xdr:rowOff>59018</xdr:rowOff>
    </xdr:from>
    <xdr:to>
      <xdr:col>4</xdr:col>
      <xdr:colOff>340654</xdr:colOff>
      <xdr:row>15</xdr:row>
      <xdr:rowOff>293018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9314571-42CC-4E0F-8834-3543D4AAE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076231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16</xdr:row>
      <xdr:rowOff>59018</xdr:rowOff>
    </xdr:from>
    <xdr:to>
      <xdr:col>4</xdr:col>
      <xdr:colOff>340654</xdr:colOff>
      <xdr:row>16</xdr:row>
      <xdr:rowOff>293018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3F44DEA-1FB5-4FF7-A2FF-0F1D1D31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111474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13</xdr:row>
      <xdr:rowOff>59018</xdr:rowOff>
    </xdr:from>
    <xdr:to>
      <xdr:col>4</xdr:col>
      <xdr:colOff>340654</xdr:colOff>
      <xdr:row>13</xdr:row>
      <xdr:rowOff>293018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C888699C-4407-4491-9102-0FBEBEE6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005746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14</xdr:row>
      <xdr:rowOff>59018</xdr:rowOff>
    </xdr:from>
    <xdr:to>
      <xdr:col>4</xdr:col>
      <xdr:colOff>340654</xdr:colOff>
      <xdr:row>14</xdr:row>
      <xdr:rowOff>293018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89C85D4C-3A5D-44E1-9C91-191C5502B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040989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11</xdr:row>
      <xdr:rowOff>70224</xdr:rowOff>
    </xdr:from>
    <xdr:to>
      <xdr:col>4</xdr:col>
      <xdr:colOff>340654</xdr:colOff>
      <xdr:row>11</xdr:row>
      <xdr:rowOff>304224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B21F72EE-B451-4FCB-AC01-7D0FE1BC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9363824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12</xdr:row>
      <xdr:rowOff>59018</xdr:rowOff>
    </xdr:from>
    <xdr:to>
      <xdr:col>4</xdr:col>
      <xdr:colOff>340654</xdr:colOff>
      <xdr:row>12</xdr:row>
      <xdr:rowOff>293018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82DC04E-D166-4FF9-A324-3F1A5D7E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970504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17</xdr:row>
      <xdr:rowOff>59018</xdr:rowOff>
    </xdr:from>
    <xdr:to>
      <xdr:col>4</xdr:col>
      <xdr:colOff>340654</xdr:colOff>
      <xdr:row>17</xdr:row>
      <xdr:rowOff>293018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AFC74F9-72D2-433E-86B0-893D166F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675354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9</xdr:row>
      <xdr:rowOff>257175</xdr:rowOff>
    </xdr:from>
    <xdr:to>
      <xdr:col>16</xdr:col>
      <xdr:colOff>657394</xdr:colOff>
      <xdr:row>13</xdr:row>
      <xdr:rowOff>85898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8095B25-7070-4D33-AABF-856AF0FF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420600" y="2609850"/>
          <a:ext cx="1209844" cy="1238423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9</xdr:row>
      <xdr:rowOff>95250</xdr:rowOff>
    </xdr:from>
    <xdr:to>
      <xdr:col>19</xdr:col>
      <xdr:colOff>571500</xdr:colOff>
      <xdr:row>14</xdr:row>
      <xdr:rowOff>114300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2CA2770-B2D7-4D40-A932-0F0CA813A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2447925"/>
          <a:ext cx="191452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98585</xdr:colOff>
      <xdr:row>12</xdr:row>
      <xdr:rowOff>78442</xdr:rowOff>
    </xdr:from>
    <xdr:to>
      <xdr:col>4</xdr:col>
      <xdr:colOff>348723</xdr:colOff>
      <xdr:row>12</xdr:row>
      <xdr:rowOff>312442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8D7042-A49E-4DA3-89FE-D33DB759F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8185" y="146772967"/>
          <a:ext cx="25013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88373</xdr:colOff>
      <xdr:row>8</xdr:row>
      <xdr:rowOff>56029</xdr:rowOff>
    </xdr:from>
    <xdr:to>
      <xdr:col>4</xdr:col>
      <xdr:colOff>358936</xdr:colOff>
      <xdr:row>8</xdr:row>
      <xdr:rowOff>290029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9914149-17B5-483F-A79F-4F2C91E5C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7973" y="145340854"/>
          <a:ext cx="27056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97654</xdr:colOff>
      <xdr:row>11</xdr:row>
      <xdr:rowOff>56030</xdr:rowOff>
    </xdr:from>
    <xdr:to>
      <xdr:col>4</xdr:col>
      <xdr:colOff>349654</xdr:colOff>
      <xdr:row>11</xdr:row>
      <xdr:rowOff>308030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A622BDA-5D29-4362-B273-C4B2156BE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7254" y="14639813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102620</xdr:colOff>
      <xdr:row>6</xdr:row>
      <xdr:rowOff>56029</xdr:rowOff>
    </xdr:from>
    <xdr:to>
      <xdr:col>4</xdr:col>
      <xdr:colOff>344689</xdr:colOff>
      <xdr:row>6</xdr:row>
      <xdr:rowOff>290029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21941C5-1C66-4371-82E1-8C74FE5B9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2220" y="144636004"/>
          <a:ext cx="24206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7</xdr:row>
      <xdr:rowOff>71559</xdr:rowOff>
    </xdr:from>
    <xdr:to>
      <xdr:col>4</xdr:col>
      <xdr:colOff>340654</xdr:colOff>
      <xdr:row>7</xdr:row>
      <xdr:rowOff>305559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723BC18-36D2-4D39-A172-CD18DE6E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5003959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102880</xdr:colOff>
      <xdr:row>5</xdr:row>
      <xdr:rowOff>56029</xdr:rowOff>
    </xdr:from>
    <xdr:to>
      <xdr:col>4</xdr:col>
      <xdr:colOff>344428</xdr:colOff>
      <xdr:row>5</xdr:row>
      <xdr:rowOff>290029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9288226-F2DA-4103-AFB0-B9A8E250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2480" y="144283579"/>
          <a:ext cx="24154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100389</xdr:colOff>
      <xdr:row>9</xdr:row>
      <xdr:rowOff>89647</xdr:rowOff>
    </xdr:from>
    <xdr:to>
      <xdr:col>4</xdr:col>
      <xdr:colOff>346919</xdr:colOff>
      <xdr:row>9</xdr:row>
      <xdr:rowOff>280509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4827194-5223-4CB5-A136-35F0EF82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9989" y="145726897"/>
          <a:ext cx="246530" cy="190862"/>
        </a:xfrm>
        <a:prstGeom prst="rect">
          <a:avLst/>
        </a:prstGeom>
      </xdr:spPr>
    </xdr:pic>
    <xdr:clientData/>
  </xdr:twoCellAnchor>
  <xdr:twoCellAnchor editAs="oneCell">
    <xdr:from>
      <xdr:col>4</xdr:col>
      <xdr:colOff>101277</xdr:colOff>
      <xdr:row>10</xdr:row>
      <xdr:rowOff>93971</xdr:rowOff>
    </xdr:from>
    <xdr:to>
      <xdr:col>4</xdr:col>
      <xdr:colOff>346031</xdr:colOff>
      <xdr:row>10</xdr:row>
      <xdr:rowOff>291353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BAA04B2-4E74-4C10-9AC6-20F063BD2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877" y="146083646"/>
          <a:ext cx="244754" cy="197382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16</xdr:row>
      <xdr:rowOff>59018</xdr:rowOff>
    </xdr:from>
    <xdr:to>
      <xdr:col>4</xdr:col>
      <xdr:colOff>340654</xdr:colOff>
      <xdr:row>16</xdr:row>
      <xdr:rowOff>293018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8E33726-0221-48D6-9D66-7EE1B3E34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205926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14</xdr:row>
      <xdr:rowOff>59018</xdr:rowOff>
    </xdr:from>
    <xdr:to>
      <xdr:col>4</xdr:col>
      <xdr:colOff>340654</xdr:colOff>
      <xdr:row>14</xdr:row>
      <xdr:rowOff>293018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0443FB8-388E-463F-B753-6FD0BADC8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135441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13</xdr:row>
      <xdr:rowOff>59018</xdr:rowOff>
    </xdr:from>
    <xdr:to>
      <xdr:col>4</xdr:col>
      <xdr:colOff>340654</xdr:colOff>
      <xdr:row>13</xdr:row>
      <xdr:rowOff>293018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E7B1B43-B190-483E-8671-A85C30570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100199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15</xdr:row>
      <xdr:rowOff>67236</xdr:rowOff>
    </xdr:from>
    <xdr:to>
      <xdr:col>4</xdr:col>
      <xdr:colOff>340654</xdr:colOff>
      <xdr:row>15</xdr:row>
      <xdr:rowOff>301236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3C752B7C-D3D2-4A95-9665-187AB6B4F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1715061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11</xdr:row>
      <xdr:rowOff>161925</xdr:rowOff>
    </xdr:from>
    <xdr:to>
      <xdr:col>17</xdr:col>
      <xdr:colOff>352425</xdr:colOff>
      <xdr:row>16</xdr:row>
      <xdr:rowOff>133350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1D4605B-6B16-47FD-BB1D-CD236DD2E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3925" y="3219450"/>
          <a:ext cx="165735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495300</xdr:colOff>
      <xdr:row>13</xdr:row>
      <xdr:rowOff>19050</xdr:rowOff>
    </xdr:from>
    <xdr:to>
      <xdr:col>18</xdr:col>
      <xdr:colOff>447675</xdr:colOff>
      <xdr:row>15</xdr:row>
      <xdr:rowOff>19050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FCA81CA-4204-4CA8-881A-4CF1F05AB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54150" y="3781425"/>
          <a:ext cx="6381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28575</xdr:colOff>
      <xdr:row>4</xdr:row>
      <xdr:rowOff>161925</xdr:rowOff>
    </xdr:from>
    <xdr:to>
      <xdr:col>18</xdr:col>
      <xdr:colOff>285750</xdr:colOff>
      <xdr:row>11</xdr:row>
      <xdr:rowOff>295275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03E9935-9DC3-4ED1-9E15-EB9D9B960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5825" y="933450"/>
          <a:ext cx="231457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161925</xdr:colOff>
      <xdr:row>6</xdr:row>
      <xdr:rowOff>314325</xdr:rowOff>
    </xdr:from>
    <xdr:to>
      <xdr:col>19</xdr:col>
      <xdr:colOff>266700</xdr:colOff>
      <xdr:row>9</xdr:row>
      <xdr:rowOff>95250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84A9D24-2322-4A4B-9E56-3402A7675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575" y="1609725"/>
          <a:ext cx="7905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142875</xdr:colOff>
      <xdr:row>6</xdr:row>
      <xdr:rowOff>304800</xdr:rowOff>
    </xdr:from>
    <xdr:to>
      <xdr:col>20</xdr:col>
      <xdr:colOff>247650</xdr:colOff>
      <xdr:row>9</xdr:row>
      <xdr:rowOff>85725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297EA95-73B9-4877-9360-277B4F08F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73325" y="1600200"/>
          <a:ext cx="7905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106654</xdr:colOff>
      <xdr:row>18</xdr:row>
      <xdr:rowOff>59018</xdr:rowOff>
    </xdr:from>
    <xdr:to>
      <xdr:col>4</xdr:col>
      <xdr:colOff>340654</xdr:colOff>
      <xdr:row>18</xdr:row>
      <xdr:rowOff>293018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BC985D2-0E32-49FA-9757-18BFC5925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6014569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17</xdr:row>
      <xdr:rowOff>71905</xdr:rowOff>
    </xdr:from>
    <xdr:to>
      <xdr:col>4</xdr:col>
      <xdr:colOff>340654</xdr:colOff>
      <xdr:row>17</xdr:row>
      <xdr:rowOff>305905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C40FD8F-FE66-4871-AC54-669496171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5980615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17</xdr:row>
      <xdr:rowOff>9525</xdr:rowOff>
    </xdr:from>
    <xdr:to>
      <xdr:col>15</xdr:col>
      <xdr:colOff>590550</xdr:colOff>
      <xdr:row>19</xdr:row>
      <xdr:rowOff>19050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2BAC2B6-E45A-4C00-A00B-48E85F5FC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2025" y="5181600"/>
          <a:ext cx="4857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638175</xdr:colOff>
      <xdr:row>17</xdr:row>
      <xdr:rowOff>19050</xdr:rowOff>
    </xdr:from>
    <xdr:to>
      <xdr:col>16</xdr:col>
      <xdr:colOff>590550</xdr:colOff>
      <xdr:row>19</xdr:row>
      <xdr:rowOff>19050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C618208-B469-407C-90AE-AB8127A2A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5425" y="5191125"/>
          <a:ext cx="6381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542925</xdr:colOff>
      <xdr:row>12</xdr:row>
      <xdr:rowOff>219075</xdr:rowOff>
    </xdr:from>
    <xdr:to>
      <xdr:col>19</xdr:col>
      <xdr:colOff>676389</xdr:colOff>
      <xdr:row>15</xdr:row>
      <xdr:rowOff>66801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469EA02-CD07-4AF1-B3F2-9E7B8600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87575" y="3629025"/>
          <a:ext cx="819264" cy="905001"/>
        </a:xfrm>
        <a:prstGeom prst="rect">
          <a:avLst/>
        </a:prstGeom>
      </xdr:spPr>
    </xdr:pic>
    <xdr:clientData/>
  </xdr:twoCellAnchor>
  <xdr:twoCellAnchor editAs="oneCell">
    <xdr:from>
      <xdr:col>19</xdr:col>
      <xdr:colOff>552450</xdr:colOff>
      <xdr:row>12</xdr:row>
      <xdr:rowOff>219075</xdr:rowOff>
    </xdr:from>
    <xdr:to>
      <xdr:col>21</xdr:col>
      <xdr:colOff>38220</xdr:colOff>
      <xdr:row>15</xdr:row>
      <xdr:rowOff>28696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6D0185-A843-49D5-871D-A98EE605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582900" y="3629025"/>
          <a:ext cx="857370" cy="8668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106654</xdr:colOff>
      <xdr:row>7</xdr:row>
      <xdr:rowOff>64558</xdr:rowOff>
    </xdr:from>
    <xdr:ext cx="234000" cy="234000"/>
    <xdr:pic>
      <xdr:nvPicPr>
        <xdr:cNvPr id="15" name="그림 14">
          <a:extLst>
            <a:ext uri="{FF2B5EF4-FFF2-40B4-BE49-F238E27FC236}">
              <a16:creationId xmlns:a16="http://schemas.microsoft.com/office/drawing/2014/main" id="{6CCE6BD0-BA39-4AE2-B1D8-230B5420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3719358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9</xdr:row>
      <xdr:rowOff>73025</xdr:rowOff>
    </xdr:from>
    <xdr:ext cx="234000" cy="234000"/>
    <xdr:pic>
      <xdr:nvPicPr>
        <xdr:cNvPr id="16" name="그림 15">
          <a:extLst>
            <a:ext uri="{FF2B5EF4-FFF2-40B4-BE49-F238E27FC236}">
              <a16:creationId xmlns:a16="http://schemas.microsoft.com/office/drawing/2014/main" id="{585EC769-0137-4A74-BE15-6BB92134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443267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8</xdr:row>
      <xdr:rowOff>73025</xdr:rowOff>
    </xdr:from>
    <xdr:ext cx="234000" cy="234000"/>
    <xdr:pic>
      <xdr:nvPicPr>
        <xdr:cNvPr id="17" name="그림 16">
          <a:extLst>
            <a:ext uri="{FF2B5EF4-FFF2-40B4-BE49-F238E27FC236}">
              <a16:creationId xmlns:a16="http://schemas.microsoft.com/office/drawing/2014/main" id="{86F423B6-E337-4CF1-BDDF-EAAD2F08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408025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6</xdr:row>
      <xdr:rowOff>64559</xdr:rowOff>
    </xdr:from>
    <xdr:ext cx="234000" cy="234000"/>
    <xdr:pic>
      <xdr:nvPicPr>
        <xdr:cNvPr id="18" name="그림 17">
          <a:extLst>
            <a:ext uri="{FF2B5EF4-FFF2-40B4-BE49-F238E27FC236}">
              <a16:creationId xmlns:a16="http://schemas.microsoft.com/office/drawing/2014/main" id="{F045FDDC-49B4-4233-B49F-15C5C9D2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3366934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7</xdr:row>
      <xdr:rowOff>73025</xdr:rowOff>
    </xdr:from>
    <xdr:ext cx="234000" cy="234000"/>
    <xdr:pic>
      <xdr:nvPicPr>
        <xdr:cNvPr id="19" name="그림 18">
          <a:extLst>
            <a:ext uri="{FF2B5EF4-FFF2-40B4-BE49-F238E27FC236}">
              <a16:creationId xmlns:a16="http://schemas.microsoft.com/office/drawing/2014/main" id="{DB88C477-E6F4-4641-B8AA-2B507400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37278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5</xdr:row>
      <xdr:rowOff>62441</xdr:rowOff>
    </xdr:from>
    <xdr:ext cx="234000" cy="234000"/>
    <xdr:pic>
      <xdr:nvPicPr>
        <xdr:cNvPr id="20" name="그림 19">
          <a:extLst>
            <a:ext uri="{FF2B5EF4-FFF2-40B4-BE49-F238E27FC236}">
              <a16:creationId xmlns:a16="http://schemas.microsoft.com/office/drawing/2014/main" id="{4E9B9CD8-7457-4A2E-BB6C-9CE7EDFD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3012391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104998</xdr:colOff>
      <xdr:row>10</xdr:row>
      <xdr:rowOff>57150</xdr:rowOff>
    </xdr:from>
    <xdr:ext cx="237313" cy="258019"/>
    <xdr:pic>
      <xdr:nvPicPr>
        <xdr:cNvPr id="21" name="그림 20">
          <a:extLst>
            <a:ext uri="{FF2B5EF4-FFF2-40B4-BE49-F238E27FC236}">
              <a16:creationId xmlns:a16="http://schemas.microsoft.com/office/drawing/2014/main" id="{8DF21379-9770-4834-B8E3-E230F563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598" y="134769225"/>
          <a:ext cx="237313" cy="258019"/>
        </a:xfrm>
        <a:prstGeom prst="rect">
          <a:avLst/>
        </a:prstGeom>
      </xdr:spPr>
    </xdr:pic>
    <xdr:clientData/>
  </xdr:oneCellAnchor>
  <xdr:twoCellAnchor editAs="oneCell">
    <xdr:from>
      <xdr:col>15</xdr:col>
      <xdr:colOff>85725</xdr:colOff>
      <xdr:row>5</xdr:row>
      <xdr:rowOff>95250</xdr:rowOff>
    </xdr:from>
    <xdr:to>
      <xdr:col>16</xdr:col>
      <xdr:colOff>209550</xdr:colOff>
      <xdr:row>7</xdr:row>
      <xdr:rowOff>123825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4D27B04-04FD-4A50-A9EB-C51AC10A6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1038225"/>
          <a:ext cx="8096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171450</xdr:colOff>
      <xdr:row>5</xdr:row>
      <xdr:rowOff>95250</xdr:rowOff>
    </xdr:from>
    <xdr:to>
      <xdr:col>17</xdr:col>
      <xdr:colOff>323850</xdr:colOff>
      <xdr:row>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4693D7A-A741-43AA-BA10-F03706B78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0" y="1038225"/>
          <a:ext cx="8382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123825</xdr:colOff>
      <xdr:row>7</xdr:row>
      <xdr:rowOff>171451</xdr:rowOff>
    </xdr:from>
    <xdr:to>
      <xdr:col>17</xdr:col>
      <xdr:colOff>428625</xdr:colOff>
      <xdr:row>11</xdr:row>
      <xdr:rowOff>35487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FBA2CB20-84C0-448E-9F80-9FD02FA3D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1819276"/>
          <a:ext cx="1676400" cy="1273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106654</xdr:colOff>
      <xdr:row>17</xdr:row>
      <xdr:rowOff>53975</xdr:rowOff>
    </xdr:from>
    <xdr:ext cx="234000" cy="234000"/>
    <xdr:pic>
      <xdr:nvPicPr>
        <xdr:cNvPr id="14" name="그림 13">
          <a:extLst>
            <a:ext uri="{FF2B5EF4-FFF2-40B4-BE49-F238E27FC236}">
              <a16:creationId xmlns:a16="http://schemas.microsoft.com/office/drawing/2014/main" id="{7A0338F4-0E6D-411B-82A9-50D884F36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72330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18</xdr:row>
      <xdr:rowOff>57150</xdr:rowOff>
    </xdr:from>
    <xdr:ext cx="234000" cy="234000"/>
    <xdr:pic>
      <xdr:nvPicPr>
        <xdr:cNvPr id="25" name="그림 24">
          <a:extLst>
            <a:ext uri="{FF2B5EF4-FFF2-40B4-BE49-F238E27FC236}">
              <a16:creationId xmlns:a16="http://schemas.microsoft.com/office/drawing/2014/main" id="{98200EEA-17CB-4F98-A8F3-3850A5F56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75886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15</xdr:row>
      <xdr:rowOff>73025</xdr:rowOff>
    </xdr:from>
    <xdr:ext cx="234000" cy="234000"/>
    <xdr:pic>
      <xdr:nvPicPr>
        <xdr:cNvPr id="26" name="그림 25">
          <a:extLst>
            <a:ext uri="{FF2B5EF4-FFF2-40B4-BE49-F238E27FC236}">
              <a16:creationId xmlns:a16="http://schemas.microsoft.com/office/drawing/2014/main" id="{CF29F7CA-D5AF-4494-B7D9-038C87BDB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65472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14</xdr:row>
      <xdr:rowOff>73025</xdr:rowOff>
    </xdr:from>
    <xdr:ext cx="234000" cy="234000"/>
    <xdr:pic>
      <xdr:nvPicPr>
        <xdr:cNvPr id="27" name="그림 26">
          <a:extLst>
            <a:ext uri="{FF2B5EF4-FFF2-40B4-BE49-F238E27FC236}">
              <a16:creationId xmlns:a16="http://schemas.microsoft.com/office/drawing/2014/main" id="{0D60998E-9B9F-4D8C-B3B1-B10CE517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61948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12</xdr:row>
      <xdr:rowOff>73025</xdr:rowOff>
    </xdr:from>
    <xdr:ext cx="234000" cy="234000"/>
    <xdr:pic>
      <xdr:nvPicPr>
        <xdr:cNvPr id="28" name="그림 27">
          <a:extLst>
            <a:ext uri="{FF2B5EF4-FFF2-40B4-BE49-F238E27FC236}">
              <a16:creationId xmlns:a16="http://schemas.microsoft.com/office/drawing/2014/main" id="{39DCC5D1-3F89-42C0-8C14-5DC711366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548995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13</xdr:row>
      <xdr:rowOff>53975</xdr:rowOff>
    </xdr:from>
    <xdr:ext cx="234000" cy="234000"/>
    <xdr:pic>
      <xdr:nvPicPr>
        <xdr:cNvPr id="29" name="그림 28">
          <a:extLst>
            <a:ext uri="{FF2B5EF4-FFF2-40B4-BE49-F238E27FC236}">
              <a16:creationId xmlns:a16="http://schemas.microsoft.com/office/drawing/2014/main" id="{A6E7291C-5DC5-4110-B02C-19460FC7D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58233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11</xdr:row>
      <xdr:rowOff>73025</xdr:rowOff>
    </xdr:from>
    <xdr:ext cx="234000" cy="234000"/>
    <xdr:pic>
      <xdr:nvPicPr>
        <xdr:cNvPr id="30" name="그림 29">
          <a:extLst>
            <a:ext uri="{FF2B5EF4-FFF2-40B4-BE49-F238E27FC236}">
              <a16:creationId xmlns:a16="http://schemas.microsoft.com/office/drawing/2014/main" id="{D9040DE7-B50F-4283-BC15-004142DF3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51375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104998</xdr:colOff>
      <xdr:row>16</xdr:row>
      <xdr:rowOff>63011</xdr:rowOff>
    </xdr:from>
    <xdr:ext cx="237313" cy="274681"/>
    <xdr:pic>
      <xdr:nvPicPr>
        <xdr:cNvPr id="31" name="그림 30">
          <a:extLst>
            <a:ext uri="{FF2B5EF4-FFF2-40B4-BE49-F238E27FC236}">
              <a16:creationId xmlns:a16="http://schemas.microsoft.com/office/drawing/2014/main" id="{75CB65CA-AA27-484F-8A80-17782F81F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598" y="136889636"/>
          <a:ext cx="237313" cy="274681"/>
        </a:xfrm>
        <a:prstGeom prst="rect">
          <a:avLst/>
        </a:prstGeom>
      </xdr:spPr>
    </xdr:pic>
    <xdr:clientData/>
  </xdr:oneCellAnchor>
  <xdr:twoCellAnchor editAs="oneCell">
    <xdr:from>
      <xdr:col>15</xdr:col>
      <xdr:colOff>133350</xdr:colOff>
      <xdr:row>12</xdr:row>
      <xdr:rowOff>47625</xdr:rowOff>
    </xdr:from>
    <xdr:to>
      <xdr:col>16</xdr:col>
      <xdr:colOff>542925</xdr:colOff>
      <xdr:row>14</xdr:row>
      <xdr:rowOff>142875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FBEF8D22-CCD0-4B40-8EE6-04F66B669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0" y="3457575"/>
          <a:ext cx="10953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466725</xdr:colOff>
      <xdr:row>12</xdr:row>
      <xdr:rowOff>47625</xdr:rowOff>
    </xdr:from>
    <xdr:to>
      <xdr:col>18</xdr:col>
      <xdr:colOff>190500</xdr:colOff>
      <xdr:row>14</xdr:row>
      <xdr:rowOff>142875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FDDD7D7-DD9D-4F88-A1CA-0BFDEE701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9775" y="3457575"/>
          <a:ext cx="10953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247650</xdr:colOff>
      <xdr:row>13</xdr:row>
      <xdr:rowOff>66675</xdr:rowOff>
    </xdr:from>
    <xdr:to>
      <xdr:col>20</xdr:col>
      <xdr:colOff>57149</xdr:colOff>
      <xdr:row>18</xdr:row>
      <xdr:rowOff>300201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AD27302-F816-4270-94DC-1504B7D5E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0" y="3829050"/>
          <a:ext cx="1866899" cy="199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314324</xdr:colOff>
      <xdr:row>7</xdr:row>
      <xdr:rowOff>114299</xdr:rowOff>
    </xdr:from>
    <xdr:to>
      <xdr:col>19</xdr:col>
      <xdr:colOff>661987</xdr:colOff>
      <xdr:row>10</xdr:row>
      <xdr:rowOff>323849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30A9B992-A2A9-4A5F-B0A2-05121E28F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3174" y="1762124"/>
          <a:ext cx="1719263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152400</xdr:colOff>
      <xdr:row>14</xdr:row>
      <xdr:rowOff>266700</xdr:rowOff>
    </xdr:from>
    <xdr:to>
      <xdr:col>16</xdr:col>
      <xdr:colOff>314443</xdr:colOff>
      <xdr:row>17</xdr:row>
      <xdr:rowOff>190637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F88809C-DD7D-4BB0-BBAF-70F5E6F9A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439650" y="4381500"/>
          <a:ext cx="847843" cy="981212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14</xdr:row>
      <xdr:rowOff>276225</xdr:rowOff>
    </xdr:from>
    <xdr:to>
      <xdr:col>17</xdr:col>
      <xdr:colOff>381122</xdr:colOff>
      <xdr:row>17</xdr:row>
      <xdr:rowOff>181109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79314F-65F3-4E56-844D-C30D8DD99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63550" y="4391025"/>
          <a:ext cx="876422" cy="9621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106654</xdr:colOff>
      <xdr:row>5</xdr:row>
      <xdr:rowOff>82550</xdr:rowOff>
    </xdr:from>
    <xdr:ext cx="234000" cy="234000"/>
    <xdr:pic>
      <xdr:nvPicPr>
        <xdr:cNvPr id="23" name="그림 22">
          <a:extLst>
            <a:ext uri="{FF2B5EF4-FFF2-40B4-BE49-F238E27FC236}">
              <a16:creationId xmlns:a16="http://schemas.microsoft.com/office/drawing/2014/main" id="{F818B322-D9C4-4923-8DF4-B494AC878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10255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6</xdr:row>
      <xdr:rowOff>63500</xdr:rowOff>
    </xdr:from>
    <xdr:ext cx="234000" cy="234000"/>
    <xdr:pic>
      <xdr:nvPicPr>
        <xdr:cNvPr id="24" name="그림 23">
          <a:extLst>
            <a:ext uri="{FF2B5EF4-FFF2-40B4-BE49-F238E27FC236}">
              <a16:creationId xmlns:a16="http://schemas.microsoft.com/office/drawing/2014/main" id="{2E89B022-0549-4ED5-9606-A93BAE8D9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13589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7</xdr:row>
      <xdr:rowOff>63500</xdr:rowOff>
    </xdr:from>
    <xdr:ext cx="234000" cy="234000"/>
    <xdr:pic>
      <xdr:nvPicPr>
        <xdr:cNvPr id="25" name="그림 24">
          <a:extLst>
            <a:ext uri="{FF2B5EF4-FFF2-40B4-BE49-F238E27FC236}">
              <a16:creationId xmlns:a16="http://schemas.microsoft.com/office/drawing/2014/main" id="{F09511EE-2553-4564-812A-DBE9EC4DB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17113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8</xdr:row>
      <xdr:rowOff>82550</xdr:rowOff>
    </xdr:from>
    <xdr:ext cx="234000" cy="234000"/>
    <xdr:pic>
      <xdr:nvPicPr>
        <xdr:cNvPr id="26" name="그림 25">
          <a:extLst>
            <a:ext uri="{FF2B5EF4-FFF2-40B4-BE49-F238E27FC236}">
              <a16:creationId xmlns:a16="http://schemas.microsoft.com/office/drawing/2014/main" id="{2955C756-C245-4E6A-997B-A1D68680B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20828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9</xdr:row>
      <xdr:rowOff>53975</xdr:rowOff>
    </xdr:from>
    <xdr:ext cx="234000" cy="234000"/>
    <xdr:pic>
      <xdr:nvPicPr>
        <xdr:cNvPr id="27" name="그림 26">
          <a:extLst>
            <a:ext uri="{FF2B5EF4-FFF2-40B4-BE49-F238E27FC236}">
              <a16:creationId xmlns:a16="http://schemas.microsoft.com/office/drawing/2014/main" id="{B6F1AB46-1450-4CE2-A1C5-D215AC603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240665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10</xdr:row>
      <xdr:rowOff>73025</xdr:rowOff>
    </xdr:from>
    <xdr:ext cx="234000" cy="234000"/>
    <xdr:pic>
      <xdr:nvPicPr>
        <xdr:cNvPr id="28" name="그림 27">
          <a:extLst>
            <a:ext uri="{FF2B5EF4-FFF2-40B4-BE49-F238E27FC236}">
              <a16:creationId xmlns:a16="http://schemas.microsoft.com/office/drawing/2014/main" id="{1989EDEE-8014-4B4F-9002-DC8DAEAF0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27781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11</xdr:row>
      <xdr:rowOff>73025</xdr:rowOff>
    </xdr:from>
    <xdr:ext cx="234000" cy="234000"/>
    <xdr:pic>
      <xdr:nvPicPr>
        <xdr:cNvPr id="29" name="그림 28">
          <a:extLst>
            <a:ext uri="{FF2B5EF4-FFF2-40B4-BE49-F238E27FC236}">
              <a16:creationId xmlns:a16="http://schemas.microsoft.com/office/drawing/2014/main" id="{519ABA18-A176-4AD4-952F-52C51527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54" y="3130550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4</xdr:col>
      <xdr:colOff>106654</xdr:colOff>
      <xdr:row>19</xdr:row>
      <xdr:rowOff>86285</xdr:rowOff>
    </xdr:from>
    <xdr:to>
      <xdr:col>4</xdr:col>
      <xdr:colOff>340654</xdr:colOff>
      <xdr:row>19</xdr:row>
      <xdr:rowOff>320285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8718684B-49D6-4161-A9F5-87E1AF2EE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9180251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110095</xdr:colOff>
      <xdr:row>20</xdr:row>
      <xdr:rowOff>75080</xdr:rowOff>
    </xdr:from>
    <xdr:to>
      <xdr:col>4</xdr:col>
      <xdr:colOff>337213</xdr:colOff>
      <xdr:row>20</xdr:row>
      <xdr:rowOff>309080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B9ACBC7-1849-4606-8BE2-06D113BF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9695" y="92143730"/>
          <a:ext cx="227118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107156</xdr:colOff>
      <xdr:row>12</xdr:row>
      <xdr:rowOff>59531</xdr:rowOff>
    </xdr:from>
    <xdr:to>
      <xdr:col>4</xdr:col>
      <xdr:colOff>341156</xdr:colOff>
      <xdr:row>12</xdr:row>
      <xdr:rowOff>293531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C2E4D0D8-B5F3-4708-A53C-89D94BFF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6456" y="1002506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18</xdr:row>
      <xdr:rowOff>71438</xdr:rowOff>
    </xdr:from>
    <xdr:to>
      <xdr:col>4</xdr:col>
      <xdr:colOff>360154</xdr:colOff>
      <xdr:row>18</xdr:row>
      <xdr:rowOff>305438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CE00E8C6-1091-4654-9CB3-F3386EF21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363" y="3128963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107155</xdr:colOff>
      <xdr:row>17</xdr:row>
      <xdr:rowOff>59531</xdr:rowOff>
    </xdr:from>
    <xdr:to>
      <xdr:col>4</xdr:col>
      <xdr:colOff>334469</xdr:colOff>
      <xdr:row>17</xdr:row>
      <xdr:rowOff>293531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498993A5-3BDC-4FC8-829F-C5EFBAA5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6455" y="2764631"/>
          <a:ext cx="227314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107155</xdr:colOff>
      <xdr:row>16</xdr:row>
      <xdr:rowOff>71436</xdr:rowOff>
    </xdr:from>
    <xdr:to>
      <xdr:col>4</xdr:col>
      <xdr:colOff>334064</xdr:colOff>
      <xdr:row>16</xdr:row>
      <xdr:rowOff>305436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57D7BA3-F8A4-4A0B-87FB-1C336722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6455" y="2424111"/>
          <a:ext cx="22690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107157</xdr:colOff>
      <xdr:row>13</xdr:row>
      <xdr:rowOff>71438</xdr:rowOff>
    </xdr:from>
    <xdr:to>
      <xdr:col>4</xdr:col>
      <xdr:colOff>333845</xdr:colOff>
      <xdr:row>13</xdr:row>
      <xdr:rowOff>305438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22B65AC-B799-41A2-BD62-179ABA0C4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6457" y="1366838"/>
          <a:ext cx="22668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83345</xdr:colOff>
      <xdr:row>14</xdr:row>
      <xdr:rowOff>71438</xdr:rowOff>
    </xdr:from>
    <xdr:to>
      <xdr:col>4</xdr:col>
      <xdr:colOff>331970</xdr:colOff>
      <xdr:row>14</xdr:row>
      <xdr:rowOff>305438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799F40D-6490-48F6-A7B1-011B59CAC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2645" y="1719263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</xdr:row>
      <xdr:rowOff>71438</xdr:rowOff>
    </xdr:from>
    <xdr:to>
      <xdr:col>4</xdr:col>
      <xdr:colOff>329250</xdr:colOff>
      <xdr:row>15</xdr:row>
      <xdr:rowOff>305438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293D0B0B-9C51-44DE-8A8E-935166EAC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207168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14</xdr:row>
      <xdr:rowOff>66675</xdr:rowOff>
    </xdr:from>
    <xdr:to>
      <xdr:col>17</xdr:col>
      <xdr:colOff>28762</xdr:colOff>
      <xdr:row>17</xdr:row>
      <xdr:rowOff>47770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C2E0418C-BBC9-4976-AF92-8C442586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44400" y="4181475"/>
          <a:ext cx="1343212" cy="1038370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14</xdr:row>
      <xdr:rowOff>57150</xdr:rowOff>
    </xdr:from>
    <xdr:to>
      <xdr:col>19</xdr:col>
      <xdr:colOff>47816</xdr:colOff>
      <xdr:row>17</xdr:row>
      <xdr:rowOff>38245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0D49B90-2908-40FF-B32A-3D8922D8C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06475" y="4171950"/>
          <a:ext cx="1371791" cy="103837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4</xdr:row>
      <xdr:rowOff>85725</xdr:rowOff>
    </xdr:from>
    <xdr:to>
      <xdr:col>17</xdr:col>
      <xdr:colOff>95250</xdr:colOff>
      <xdr:row>8</xdr:row>
      <xdr:rowOff>238125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2D71F3E0-6944-4D88-A4D8-7DEF0750C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57250"/>
          <a:ext cx="137160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666750</xdr:colOff>
      <xdr:row>4</xdr:row>
      <xdr:rowOff>95250</xdr:rowOff>
    </xdr:from>
    <xdr:to>
      <xdr:col>18</xdr:col>
      <xdr:colOff>666750</xdr:colOff>
      <xdr:row>8</xdr:row>
      <xdr:rowOff>247650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1503DA1-8984-4FC3-B3ED-F60A3F4C5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866775"/>
          <a:ext cx="137160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28574</xdr:colOff>
      <xdr:row>8</xdr:row>
      <xdr:rowOff>276225</xdr:rowOff>
    </xdr:from>
    <xdr:to>
      <xdr:col>17</xdr:col>
      <xdr:colOff>595105</xdr:colOff>
      <xdr:row>12</xdr:row>
      <xdr:rowOff>200025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6821BEA5-6F0E-4BED-BC03-BDCF51549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5824" y="2276475"/>
          <a:ext cx="1938131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581026</xdr:colOff>
      <xdr:row>8</xdr:row>
      <xdr:rowOff>190500</xdr:rowOff>
    </xdr:from>
    <xdr:to>
      <xdr:col>20</xdr:col>
      <xdr:colOff>228600</xdr:colOff>
      <xdr:row>12</xdr:row>
      <xdr:rowOff>299641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2F52F70-75E8-4443-85D2-4B78FE327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9876" y="2190750"/>
          <a:ext cx="1704974" cy="1518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100854</xdr:colOff>
      <xdr:row>14</xdr:row>
      <xdr:rowOff>44824</xdr:rowOff>
    </xdr:from>
    <xdr:to>
      <xdr:col>4</xdr:col>
      <xdr:colOff>349479</xdr:colOff>
      <xdr:row>14</xdr:row>
      <xdr:rowOff>278824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120049E-3977-493D-918C-A5CA063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4" y="207004024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105178</xdr:colOff>
      <xdr:row>17</xdr:row>
      <xdr:rowOff>71560</xdr:rowOff>
    </xdr:from>
    <xdr:to>
      <xdr:col>4</xdr:col>
      <xdr:colOff>325413</xdr:colOff>
      <xdr:row>17</xdr:row>
      <xdr:rowOff>305560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315324C-8544-4EE6-89A0-64E0900C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778" y="208088035"/>
          <a:ext cx="22023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87088</xdr:colOff>
      <xdr:row>15</xdr:row>
      <xdr:rowOff>53470</xdr:rowOff>
    </xdr:from>
    <xdr:to>
      <xdr:col>4</xdr:col>
      <xdr:colOff>321088</xdr:colOff>
      <xdr:row>15</xdr:row>
      <xdr:rowOff>287470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83CE3A3-7096-4DA8-9484-5574F113F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688" y="20736509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91412</xdr:colOff>
      <xdr:row>16</xdr:row>
      <xdr:rowOff>69000</xdr:rowOff>
    </xdr:from>
    <xdr:to>
      <xdr:col>4</xdr:col>
      <xdr:colOff>332960</xdr:colOff>
      <xdr:row>16</xdr:row>
      <xdr:rowOff>303000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80F4CBA-1185-4231-A818-65E373A88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1012" y="207733050"/>
          <a:ext cx="241548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13</xdr:row>
      <xdr:rowOff>47625</xdr:rowOff>
    </xdr:from>
    <xdr:to>
      <xdr:col>16</xdr:col>
      <xdr:colOff>276349</xdr:colOff>
      <xdr:row>16</xdr:row>
      <xdr:rowOff>141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557D7BE-41D3-4B85-96E8-948A79A7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63450" y="3810000"/>
          <a:ext cx="885949" cy="1009791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15</xdr:row>
      <xdr:rowOff>333375</xdr:rowOff>
    </xdr:from>
    <xdr:to>
      <xdr:col>18</xdr:col>
      <xdr:colOff>495300</xdr:colOff>
      <xdr:row>24</xdr:row>
      <xdr:rowOff>38100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C69F278-BABD-4E9C-B95E-6453E5D2B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2025" y="4800600"/>
          <a:ext cx="244792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171450</xdr:colOff>
      <xdr:row>13</xdr:row>
      <xdr:rowOff>76204</xdr:rowOff>
    </xdr:from>
    <xdr:to>
      <xdr:col>17</xdr:col>
      <xdr:colOff>276335</xdr:colOff>
      <xdr:row>16</xdr:row>
      <xdr:rowOff>141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2CD6318-2012-4F32-90D4-B9DD4059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44500" y="3838579"/>
          <a:ext cx="790685" cy="981212"/>
        </a:xfrm>
        <a:prstGeom prst="rect">
          <a:avLst/>
        </a:prstGeom>
      </xdr:spPr>
    </xdr:pic>
    <xdr:clientData/>
  </xdr:twoCellAnchor>
  <xdr:twoCellAnchor editAs="oneCell">
    <xdr:from>
      <xdr:col>17</xdr:col>
      <xdr:colOff>238125</xdr:colOff>
      <xdr:row>13</xdr:row>
      <xdr:rowOff>142888</xdr:rowOff>
    </xdr:from>
    <xdr:to>
      <xdr:col>18</xdr:col>
      <xdr:colOff>323958</xdr:colOff>
      <xdr:row>16</xdr:row>
      <xdr:rowOff>141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FAF2C02-DD69-435F-95BB-A753F8B5A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96975" y="3905263"/>
          <a:ext cx="771633" cy="914528"/>
        </a:xfrm>
        <a:prstGeom prst="rect">
          <a:avLst/>
        </a:prstGeom>
      </xdr:spPr>
    </xdr:pic>
    <xdr:clientData/>
  </xdr:twoCellAnchor>
  <xdr:oneCellAnchor>
    <xdr:from>
      <xdr:col>4</xdr:col>
      <xdr:colOff>106654</xdr:colOff>
      <xdr:row>9</xdr:row>
      <xdr:rowOff>73025</xdr:rowOff>
    </xdr:from>
    <xdr:ext cx="234000" cy="234000"/>
    <xdr:pic>
      <xdr:nvPicPr>
        <xdr:cNvPr id="21" name="그림 20">
          <a:extLst>
            <a:ext uri="{FF2B5EF4-FFF2-40B4-BE49-F238E27FC236}">
              <a16:creationId xmlns:a16="http://schemas.microsoft.com/office/drawing/2014/main" id="{9EA854F4-68A2-4C27-8FAE-175742F2B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289087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8</xdr:row>
      <xdr:rowOff>73025</xdr:rowOff>
    </xdr:from>
    <xdr:ext cx="234000" cy="234000"/>
    <xdr:pic>
      <xdr:nvPicPr>
        <xdr:cNvPr id="22" name="그림 21">
          <a:extLst>
            <a:ext uri="{FF2B5EF4-FFF2-40B4-BE49-F238E27FC236}">
              <a16:creationId xmlns:a16="http://schemas.microsoft.com/office/drawing/2014/main" id="{94E3BE8E-D6D8-4402-B5E8-71AD4E6C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253845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7</xdr:row>
      <xdr:rowOff>73025</xdr:rowOff>
    </xdr:from>
    <xdr:ext cx="234000" cy="234000"/>
    <xdr:pic>
      <xdr:nvPicPr>
        <xdr:cNvPr id="23" name="그림 22">
          <a:extLst>
            <a:ext uri="{FF2B5EF4-FFF2-40B4-BE49-F238E27FC236}">
              <a16:creationId xmlns:a16="http://schemas.microsoft.com/office/drawing/2014/main" id="{90D214B1-C465-4101-8881-E960BF814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21860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6</xdr:row>
      <xdr:rowOff>73025</xdr:rowOff>
    </xdr:from>
    <xdr:ext cx="234000" cy="234000"/>
    <xdr:pic>
      <xdr:nvPicPr>
        <xdr:cNvPr id="24" name="그림 23">
          <a:extLst>
            <a:ext uri="{FF2B5EF4-FFF2-40B4-BE49-F238E27FC236}">
              <a16:creationId xmlns:a16="http://schemas.microsoft.com/office/drawing/2014/main" id="{4EF9E388-3767-4BE1-B2B7-52DF877E6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18336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5</xdr:row>
      <xdr:rowOff>73025</xdr:rowOff>
    </xdr:from>
    <xdr:ext cx="234000" cy="234000"/>
    <xdr:pic>
      <xdr:nvPicPr>
        <xdr:cNvPr id="25" name="그림 24">
          <a:extLst>
            <a:ext uri="{FF2B5EF4-FFF2-40B4-BE49-F238E27FC236}">
              <a16:creationId xmlns:a16="http://schemas.microsoft.com/office/drawing/2014/main" id="{2A3CF9E6-A6C8-406D-AF85-A9862E6A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148117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10</xdr:row>
      <xdr:rowOff>73025</xdr:rowOff>
    </xdr:from>
    <xdr:ext cx="234000" cy="234000"/>
    <xdr:pic>
      <xdr:nvPicPr>
        <xdr:cNvPr id="26" name="그림 25">
          <a:extLst>
            <a:ext uri="{FF2B5EF4-FFF2-40B4-BE49-F238E27FC236}">
              <a16:creationId xmlns:a16="http://schemas.microsoft.com/office/drawing/2014/main" id="{F699D2C6-FBC5-4B8C-9089-4F4216B0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32433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11</xdr:row>
      <xdr:rowOff>73025</xdr:rowOff>
    </xdr:from>
    <xdr:ext cx="234000" cy="234000"/>
    <xdr:pic>
      <xdr:nvPicPr>
        <xdr:cNvPr id="27" name="그림 26">
          <a:extLst>
            <a:ext uri="{FF2B5EF4-FFF2-40B4-BE49-F238E27FC236}">
              <a16:creationId xmlns:a16="http://schemas.microsoft.com/office/drawing/2014/main" id="{13D0DAEC-0A8C-4727-8358-8138637B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3595725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47625</xdr:colOff>
      <xdr:row>5</xdr:row>
      <xdr:rowOff>28575</xdr:rowOff>
    </xdr:from>
    <xdr:to>
      <xdr:col>16</xdr:col>
      <xdr:colOff>257175</xdr:colOff>
      <xdr:row>7</xdr:row>
      <xdr:rowOff>180975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34EF7FC-0E08-4F4B-BCF0-D094AE5C2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4875" y="971550"/>
          <a:ext cx="8953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76200</xdr:colOff>
      <xdr:row>2</xdr:row>
      <xdr:rowOff>57150</xdr:rowOff>
    </xdr:from>
    <xdr:to>
      <xdr:col>18</xdr:col>
      <xdr:colOff>552450</xdr:colOff>
      <xdr:row>10</xdr:row>
      <xdr:rowOff>9525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0853039-06D6-4CB4-A81F-69A65307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85775"/>
          <a:ext cx="1847850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110200</xdr:colOff>
      <xdr:row>12</xdr:row>
      <xdr:rowOff>57275</xdr:rowOff>
    </xdr:from>
    <xdr:to>
      <xdr:col>4</xdr:col>
      <xdr:colOff>337109</xdr:colOff>
      <xdr:row>12</xdr:row>
      <xdr:rowOff>291275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722C1A8-EEAE-4CB6-861C-F81B4471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9800" y="153800300"/>
          <a:ext cx="22690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106654</xdr:colOff>
      <xdr:row>13</xdr:row>
      <xdr:rowOff>88404</xdr:rowOff>
    </xdr:from>
    <xdr:to>
      <xdr:col>4</xdr:col>
      <xdr:colOff>340654</xdr:colOff>
      <xdr:row>13</xdr:row>
      <xdr:rowOff>322404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AE6396F-92FA-4F82-B1C2-FE72F83FE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54183854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9</xdr:row>
      <xdr:rowOff>209550</xdr:rowOff>
    </xdr:from>
    <xdr:to>
      <xdr:col>16</xdr:col>
      <xdr:colOff>19050</xdr:colOff>
      <xdr:row>11</xdr:row>
      <xdr:rowOff>238125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8FDCDFB-1032-4C4C-8954-31ADE5AF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0125" y="2562225"/>
          <a:ext cx="5619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47625</xdr:colOff>
      <xdr:row>9</xdr:row>
      <xdr:rowOff>257175</xdr:rowOff>
    </xdr:from>
    <xdr:to>
      <xdr:col>17</xdr:col>
      <xdr:colOff>0</xdr:colOff>
      <xdr:row>11</xdr:row>
      <xdr:rowOff>257175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1D4580A-2D75-46BF-83FE-526A3774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20675" y="2609850"/>
          <a:ext cx="6381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119775</xdr:colOff>
      <xdr:row>6</xdr:row>
      <xdr:rowOff>66675</xdr:rowOff>
    </xdr:from>
    <xdr:to>
      <xdr:col>4</xdr:col>
      <xdr:colOff>322575</xdr:colOff>
      <xdr:row>6</xdr:row>
      <xdr:rowOff>300675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FEAF623-8FE3-471C-8F40-ADEF4442B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075" y="1362075"/>
          <a:ext cx="2028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127882</xdr:colOff>
      <xdr:row>5</xdr:row>
      <xdr:rowOff>66675</xdr:rowOff>
    </xdr:from>
    <xdr:to>
      <xdr:col>4</xdr:col>
      <xdr:colOff>333518</xdr:colOff>
      <xdr:row>5</xdr:row>
      <xdr:rowOff>300675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ABEDCC9-20B2-451E-9C9C-C0C1BBCC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7182" y="1009650"/>
          <a:ext cx="205636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94650</xdr:colOff>
      <xdr:row>7</xdr:row>
      <xdr:rowOff>66675</xdr:rowOff>
    </xdr:from>
    <xdr:to>
      <xdr:col>4</xdr:col>
      <xdr:colOff>328650</xdr:colOff>
      <xdr:row>7</xdr:row>
      <xdr:rowOff>300675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B65FF3B-EFAC-476F-8415-BF154BE0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950" y="171450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90411</xdr:colOff>
      <xdr:row>8</xdr:row>
      <xdr:rowOff>57150</xdr:rowOff>
    </xdr:from>
    <xdr:to>
      <xdr:col>4</xdr:col>
      <xdr:colOff>351940</xdr:colOff>
      <xdr:row>8</xdr:row>
      <xdr:rowOff>291150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DFC4498-4D14-4600-9503-28C962400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711" y="2057400"/>
          <a:ext cx="26152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100734</xdr:colOff>
      <xdr:row>9</xdr:row>
      <xdr:rowOff>57150</xdr:rowOff>
    </xdr:from>
    <xdr:to>
      <xdr:col>4</xdr:col>
      <xdr:colOff>341616</xdr:colOff>
      <xdr:row>9</xdr:row>
      <xdr:rowOff>291150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178EE16-053C-4810-B35E-4108993E6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034" y="2409825"/>
          <a:ext cx="240882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</xdr:row>
      <xdr:rowOff>9525</xdr:rowOff>
    </xdr:from>
    <xdr:to>
      <xdr:col>16</xdr:col>
      <xdr:colOff>114301</xdr:colOff>
      <xdr:row>8</xdr:row>
      <xdr:rowOff>140250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6DC9323-6B64-4C33-9FA1-21F7514FF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291" r="7377"/>
        <a:stretch/>
      </xdr:blipFill>
      <xdr:spPr>
        <a:xfrm>
          <a:off x="12325350" y="952500"/>
          <a:ext cx="762001" cy="118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76198</xdr:colOff>
      <xdr:row>5</xdr:row>
      <xdr:rowOff>9525</xdr:rowOff>
    </xdr:from>
    <xdr:to>
      <xdr:col>17</xdr:col>
      <xdr:colOff>635750</xdr:colOff>
      <xdr:row>8</xdr:row>
      <xdr:rowOff>140250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6B3ABF0-09F6-4D29-8391-1AB765F17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49248" y="952500"/>
          <a:ext cx="1245352" cy="118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514351</xdr:colOff>
      <xdr:row>5</xdr:row>
      <xdr:rowOff>9525</xdr:rowOff>
    </xdr:from>
    <xdr:to>
      <xdr:col>18</xdr:col>
      <xdr:colOff>515002</xdr:colOff>
      <xdr:row>8</xdr:row>
      <xdr:rowOff>140250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C289047-1384-41B3-83D3-468D3979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73201" y="952500"/>
          <a:ext cx="686451" cy="118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10</xdr:row>
      <xdr:rowOff>66675</xdr:rowOff>
    </xdr:from>
    <xdr:to>
      <xdr:col>16</xdr:col>
      <xdr:colOff>85725</xdr:colOff>
      <xdr:row>12</xdr:row>
      <xdr:rowOff>190500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D60FC9-D47F-4764-9E3C-E927523A7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2771775"/>
          <a:ext cx="6858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28575</xdr:colOff>
      <xdr:row>8</xdr:row>
      <xdr:rowOff>85725</xdr:rowOff>
    </xdr:from>
    <xdr:to>
      <xdr:col>19</xdr:col>
      <xdr:colOff>57150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C801374-B309-446E-86E5-592FEE6E0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2085975"/>
          <a:ext cx="208597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106654</xdr:colOff>
      <xdr:row>15</xdr:row>
      <xdr:rowOff>63500</xdr:rowOff>
    </xdr:from>
    <xdr:ext cx="234000" cy="234000"/>
    <xdr:pic>
      <xdr:nvPicPr>
        <xdr:cNvPr id="12" name="그림 11">
          <a:extLst>
            <a:ext uri="{FF2B5EF4-FFF2-40B4-BE49-F238E27FC236}">
              <a16:creationId xmlns:a16="http://schemas.microsoft.com/office/drawing/2014/main" id="{E5387F99-E481-4EE7-BD01-BF47465B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07668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14</xdr:row>
      <xdr:rowOff>73025</xdr:rowOff>
    </xdr:from>
    <xdr:ext cx="234000" cy="234000"/>
    <xdr:pic>
      <xdr:nvPicPr>
        <xdr:cNvPr id="13" name="그림 12">
          <a:extLst>
            <a:ext uri="{FF2B5EF4-FFF2-40B4-BE49-F238E27FC236}">
              <a16:creationId xmlns:a16="http://schemas.microsoft.com/office/drawing/2014/main" id="{B77D8ECA-BB4A-44ED-94F7-04619FA6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04239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13</xdr:row>
      <xdr:rowOff>53975</xdr:rowOff>
    </xdr:from>
    <xdr:ext cx="234000" cy="234000"/>
    <xdr:pic>
      <xdr:nvPicPr>
        <xdr:cNvPr id="14" name="그림 13">
          <a:extLst>
            <a:ext uri="{FF2B5EF4-FFF2-40B4-BE49-F238E27FC236}">
              <a16:creationId xmlns:a16="http://schemas.microsoft.com/office/drawing/2014/main" id="{F3B0E827-6F89-4E87-8E11-B32C9F52B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400524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10</xdr:row>
      <xdr:rowOff>73025</xdr:rowOff>
    </xdr:from>
    <xdr:ext cx="234000" cy="234000"/>
    <xdr:pic>
      <xdr:nvPicPr>
        <xdr:cNvPr id="15" name="그림 14">
          <a:extLst>
            <a:ext uri="{FF2B5EF4-FFF2-40B4-BE49-F238E27FC236}">
              <a16:creationId xmlns:a16="http://schemas.microsoft.com/office/drawing/2014/main" id="{331BF8E4-4CDC-4BA1-83D2-D229F76C5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90142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11</xdr:row>
      <xdr:rowOff>73025</xdr:rowOff>
    </xdr:from>
    <xdr:ext cx="234000" cy="234000"/>
    <xdr:pic>
      <xdr:nvPicPr>
        <xdr:cNvPr id="16" name="그림 15">
          <a:extLst>
            <a:ext uri="{FF2B5EF4-FFF2-40B4-BE49-F238E27FC236}">
              <a16:creationId xmlns:a16="http://schemas.microsoft.com/office/drawing/2014/main" id="{88041E89-D6AF-40FA-AF95-019C394F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93666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106654</xdr:colOff>
      <xdr:row>12</xdr:row>
      <xdr:rowOff>57150</xdr:rowOff>
    </xdr:from>
    <xdr:ext cx="234000" cy="234000"/>
    <xdr:pic>
      <xdr:nvPicPr>
        <xdr:cNvPr id="17" name="그림 16">
          <a:extLst>
            <a:ext uri="{FF2B5EF4-FFF2-40B4-BE49-F238E27FC236}">
              <a16:creationId xmlns:a16="http://schemas.microsoft.com/office/drawing/2014/main" id="{370A0425-416A-411D-A163-D362B0CD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54" y="139703175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114300</xdr:colOff>
      <xdr:row>14</xdr:row>
      <xdr:rowOff>247650</xdr:rowOff>
    </xdr:from>
    <xdr:to>
      <xdr:col>16</xdr:col>
      <xdr:colOff>104775</xdr:colOff>
      <xdr:row>16</xdr:row>
      <xdr:rowOff>304800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BC40B25-0782-43A3-8C08-EA0FAEB28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1550" y="4362450"/>
          <a:ext cx="6762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110554</xdr:colOff>
      <xdr:row>16</xdr:row>
      <xdr:rowOff>67236</xdr:rowOff>
    </xdr:from>
    <xdr:to>
      <xdr:col>4</xdr:col>
      <xdr:colOff>336754</xdr:colOff>
      <xdr:row>16</xdr:row>
      <xdr:rowOff>301236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C467274-02B0-4D0E-9842-7131D6318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0154" y="112576536"/>
          <a:ext cx="226200" cy="2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9</xdr:row>
      <xdr:rowOff>323850</xdr:rowOff>
    </xdr:from>
    <xdr:to>
      <xdr:col>19</xdr:col>
      <xdr:colOff>676389</xdr:colOff>
      <xdr:row>12</xdr:row>
      <xdr:rowOff>162050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7AC8DDF-8D13-4974-AE86-E222BDEA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887575" y="2676525"/>
          <a:ext cx="819264" cy="895475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10</xdr:row>
      <xdr:rowOff>9525</xdr:rowOff>
    </xdr:from>
    <xdr:to>
      <xdr:col>21</xdr:col>
      <xdr:colOff>76301</xdr:colOff>
      <xdr:row>12</xdr:row>
      <xdr:rowOff>162045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8C1DD5C-A5CC-4EA3-9540-6B37F13C2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54350" y="2714625"/>
          <a:ext cx="724001" cy="8573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119775</xdr:colOff>
      <xdr:row>6</xdr:row>
      <xdr:rowOff>66675</xdr:rowOff>
    </xdr:from>
    <xdr:to>
      <xdr:col>4</xdr:col>
      <xdr:colOff>322575</xdr:colOff>
      <xdr:row>6</xdr:row>
      <xdr:rowOff>300675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4732A27-0C6B-4AFF-B05B-28836BFE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075" y="1362075"/>
          <a:ext cx="2028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127882</xdr:colOff>
      <xdr:row>5</xdr:row>
      <xdr:rowOff>66675</xdr:rowOff>
    </xdr:from>
    <xdr:to>
      <xdr:col>4</xdr:col>
      <xdr:colOff>333518</xdr:colOff>
      <xdr:row>5</xdr:row>
      <xdr:rowOff>300675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E6D9F1-D284-41CA-B930-EF4E8E76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7182" y="1009650"/>
          <a:ext cx="205636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94650</xdr:colOff>
      <xdr:row>7</xdr:row>
      <xdr:rowOff>66675</xdr:rowOff>
    </xdr:from>
    <xdr:to>
      <xdr:col>4</xdr:col>
      <xdr:colOff>328650</xdr:colOff>
      <xdr:row>7</xdr:row>
      <xdr:rowOff>300675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314B9C8-0BD8-49D2-9B0B-73277074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950" y="171450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90411</xdr:colOff>
      <xdr:row>8</xdr:row>
      <xdr:rowOff>57150</xdr:rowOff>
    </xdr:from>
    <xdr:to>
      <xdr:col>4</xdr:col>
      <xdr:colOff>351940</xdr:colOff>
      <xdr:row>8</xdr:row>
      <xdr:rowOff>291150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D54303D-A6B6-4341-B139-D38781D6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711" y="2057400"/>
          <a:ext cx="26152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100734</xdr:colOff>
      <xdr:row>9</xdr:row>
      <xdr:rowOff>57150</xdr:rowOff>
    </xdr:from>
    <xdr:to>
      <xdr:col>4</xdr:col>
      <xdr:colOff>341616</xdr:colOff>
      <xdr:row>9</xdr:row>
      <xdr:rowOff>291150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25C8690-EBB9-4864-984D-CA04AF41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034" y="2409825"/>
          <a:ext cx="240882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</xdr:row>
      <xdr:rowOff>9525</xdr:rowOff>
    </xdr:from>
    <xdr:to>
      <xdr:col>16</xdr:col>
      <xdr:colOff>114301</xdr:colOff>
      <xdr:row>8</xdr:row>
      <xdr:rowOff>140250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5F90324-4216-415F-8E5D-05A19AFF69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291" r="7377"/>
        <a:stretch/>
      </xdr:blipFill>
      <xdr:spPr>
        <a:xfrm>
          <a:off x="12325350" y="952500"/>
          <a:ext cx="762001" cy="118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76198</xdr:colOff>
      <xdr:row>5</xdr:row>
      <xdr:rowOff>9525</xdr:rowOff>
    </xdr:from>
    <xdr:to>
      <xdr:col>17</xdr:col>
      <xdr:colOff>635750</xdr:colOff>
      <xdr:row>8</xdr:row>
      <xdr:rowOff>140250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06300B3-1E99-4DD7-9097-67CB7C9B3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49248" y="952500"/>
          <a:ext cx="1245352" cy="118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514351</xdr:colOff>
      <xdr:row>5</xdr:row>
      <xdr:rowOff>9525</xdr:rowOff>
    </xdr:from>
    <xdr:to>
      <xdr:col>18</xdr:col>
      <xdr:colOff>515002</xdr:colOff>
      <xdr:row>8</xdr:row>
      <xdr:rowOff>140250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CC8711A-0927-460E-97D3-E44BBFC45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73201" y="952500"/>
          <a:ext cx="686451" cy="118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119063</xdr:colOff>
      <xdr:row>9</xdr:row>
      <xdr:rowOff>304800</xdr:rowOff>
    </xdr:from>
    <xdr:to>
      <xdr:col>15</xdr:col>
      <xdr:colOff>623888</xdr:colOff>
      <xdr:row>11</xdr:row>
      <xdr:rowOff>342900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FC296F8-78D5-4BA1-8992-E92B916E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6313" y="2657475"/>
          <a:ext cx="50482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28575</xdr:colOff>
      <xdr:row>9</xdr:row>
      <xdr:rowOff>333375</xdr:rowOff>
    </xdr:from>
    <xdr:to>
      <xdr:col>16</xdr:col>
      <xdr:colOff>533400</xdr:colOff>
      <xdr:row>11</xdr:row>
      <xdr:rowOff>333375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F28BFECE-A716-4BFC-856F-86F4B005E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2686050"/>
          <a:ext cx="5048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119063</xdr:colOff>
      <xdr:row>12</xdr:row>
      <xdr:rowOff>47625</xdr:rowOff>
    </xdr:from>
    <xdr:to>
      <xdr:col>15</xdr:col>
      <xdr:colOff>623888</xdr:colOff>
      <xdr:row>14</xdr:row>
      <xdr:rowOff>47625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20FA578-E2D3-435D-AD2B-A30660FDB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6313" y="3457575"/>
          <a:ext cx="5048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28575</xdr:colOff>
      <xdr:row>11</xdr:row>
      <xdr:rowOff>323850</xdr:rowOff>
    </xdr:from>
    <xdr:to>
      <xdr:col>16</xdr:col>
      <xdr:colOff>533400</xdr:colOff>
      <xdr:row>14</xdr:row>
      <xdr:rowOff>28575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0999F5C-C9F0-43AB-9E93-20A5D5AE9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3381375"/>
          <a:ext cx="50482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15</xdr:row>
      <xdr:rowOff>323850</xdr:rowOff>
    </xdr:from>
    <xdr:to>
      <xdr:col>16</xdr:col>
      <xdr:colOff>266700</xdr:colOff>
      <xdr:row>19</xdr:row>
      <xdr:rowOff>66675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F6A6DE3-08AB-49E7-AD1D-90E3FA895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3925" y="4791075"/>
          <a:ext cx="88582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409575</xdr:colOff>
      <xdr:row>14</xdr:row>
      <xdr:rowOff>228600</xdr:rowOff>
    </xdr:from>
    <xdr:to>
      <xdr:col>19</xdr:col>
      <xdr:colOff>609600</xdr:colOff>
      <xdr:row>21</xdr:row>
      <xdr:rowOff>66675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DF3CB8B-7680-48CA-9B30-A297358B9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2625" y="4343400"/>
          <a:ext cx="225742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106654</xdr:colOff>
      <xdr:row>18</xdr:row>
      <xdr:rowOff>85725</xdr:rowOff>
    </xdr:from>
    <xdr:to>
      <xdr:col>4</xdr:col>
      <xdr:colOff>340654</xdr:colOff>
      <xdr:row>18</xdr:row>
      <xdr:rowOff>319725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FDDD45AA-5E6B-42D1-B7CD-C8EB9F7FA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6290310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oneCellAnchor>
    <xdr:from>
      <xdr:col>4</xdr:col>
      <xdr:colOff>106654</xdr:colOff>
      <xdr:row>10</xdr:row>
      <xdr:rowOff>63500</xdr:rowOff>
    </xdr:from>
    <xdr:ext cx="234000" cy="234000"/>
    <xdr:pic>
      <xdr:nvPicPr>
        <xdr:cNvPr id="30" name="그림 29">
          <a:extLst>
            <a:ext uri="{FF2B5EF4-FFF2-40B4-BE49-F238E27FC236}">
              <a16:creationId xmlns:a16="http://schemas.microsoft.com/office/drawing/2014/main" id="{4B4CE58D-DDD9-4E30-8830-F20E49515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517187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106654</xdr:colOff>
      <xdr:row>11</xdr:row>
      <xdr:rowOff>63500</xdr:rowOff>
    </xdr:from>
    <xdr:ext cx="234000" cy="234000"/>
    <xdr:pic>
      <xdr:nvPicPr>
        <xdr:cNvPr id="31" name="그림 30">
          <a:extLst>
            <a:ext uri="{FF2B5EF4-FFF2-40B4-BE49-F238E27FC236}">
              <a16:creationId xmlns:a16="http://schemas.microsoft.com/office/drawing/2014/main" id="{071B710A-C535-4506-BF7A-55863DB2B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62291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106654</xdr:colOff>
      <xdr:row>12</xdr:row>
      <xdr:rowOff>63500</xdr:rowOff>
    </xdr:from>
    <xdr:ext cx="234000" cy="234000"/>
    <xdr:pic>
      <xdr:nvPicPr>
        <xdr:cNvPr id="32" name="그림 31">
          <a:extLst>
            <a:ext uri="{FF2B5EF4-FFF2-40B4-BE49-F238E27FC236}">
              <a16:creationId xmlns:a16="http://schemas.microsoft.com/office/drawing/2014/main" id="{2BA9ABD4-2411-4B6F-8B0A-E7A64DAF5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728642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106654</xdr:colOff>
      <xdr:row>13</xdr:row>
      <xdr:rowOff>63500</xdr:rowOff>
    </xdr:from>
    <xdr:ext cx="234000" cy="234000"/>
    <xdr:pic>
      <xdr:nvPicPr>
        <xdr:cNvPr id="33" name="그림 32">
          <a:extLst>
            <a:ext uri="{FF2B5EF4-FFF2-40B4-BE49-F238E27FC236}">
              <a16:creationId xmlns:a16="http://schemas.microsoft.com/office/drawing/2014/main" id="{78AF8C74-01B5-4DD1-A9EE-A7D82FB2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869612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106654</xdr:colOff>
      <xdr:row>14</xdr:row>
      <xdr:rowOff>63500</xdr:rowOff>
    </xdr:from>
    <xdr:ext cx="234000" cy="234000"/>
    <xdr:pic>
      <xdr:nvPicPr>
        <xdr:cNvPr id="34" name="그림 33">
          <a:extLst>
            <a:ext uri="{FF2B5EF4-FFF2-40B4-BE49-F238E27FC236}">
              <a16:creationId xmlns:a16="http://schemas.microsoft.com/office/drawing/2014/main" id="{E8BB6D35-62C3-42F8-B5B5-5DF27388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55243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106654</xdr:colOff>
      <xdr:row>15</xdr:row>
      <xdr:rowOff>44450</xdr:rowOff>
    </xdr:from>
    <xdr:ext cx="234000" cy="234000"/>
    <xdr:pic>
      <xdr:nvPicPr>
        <xdr:cNvPr id="35" name="그림 34">
          <a:extLst>
            <a:ext uri="{FF2B5EF4-FFF2-40B4-BE49-F238E27FC236}">
              <a16:creationId xmlns:a16="http://schemas.microsoft.com/office/drawing/2014/main" id="{BEA0BDB5-541D-4507-BA23-FA66C0482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656252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106654</xdr:colOff>
      <xdr:row>16</xdr:row>
      <xdr:rowOff>44450</xdr:rowOff>
    </xdr:from>
    <xdr:ext cx="234000" cy="234000"/>
    <xdr:pic>
      <xdr:nvPicPr>
        <xdr:cNvPr id="36" name="그림 35">
          <a:extLst>
            <a:ext uri="{FF2B5EF4-FFF2-40B4-BE49-F238E27FC236}">
              <a16:creationId xmlns:a16="http://schemas.microsoft.com/office/drawing/2014/main" id="{7E62B5D1-9446-4F30-B428-1587CCAFB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76198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106654</xdr:colOff>
      <xdr:row>17</xdr:row>
      <xdr:rowOff>44450</xdr:rowOff>
    </xdr:from>
    <xdr:ext cx="234000" cy="234000"/>
    <xdr:pic>
      <xdr:nvPicPr>
        <xdr:cNvPr id="37" name="그림 36">
          <a:extLst>
            <a:ext uri="{FF2B5EF4-FFF2-40B4-BE49-F238E27FC236}">
              <a16:creationId xmlns:a16="http://schemas.microsoft.com/office/drawing/2014/main" id="{5CFC1694-774D-44F1-807A-6BFB4DA0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6254" y="108324650"/>
          <a:ext cx="234000" cy="234000"/>
        </a:xfrm>
        <a:prstGeom prst="rect">
          <a:avLst/>
        </a:prstGeom>
        <a:ln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83264</xdr:colOff>
      <xdr:row>5</xdr:row>
      <xdr:rowOff>68198</xdr:rowOff>
    </xdr:from>
    <xdr:to>
      <xdr:col>4</xdr:col>
      <xdr:colOff>353827</xdr:colOff>
      <xdr:row>5</xdr:row>
      <xdr:rowOff>302198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015A277-36A1-4C87-A8D1-F2ABB698F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2864" y="103414448"/>
          <a:ext cx="270563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90909</xdr:colOff>
      <xdr:row>6</xdr:row>
      <xdr:rowOff>72521</xdr:rowOff>
    </xdr:from>
    <xdr:to>
      <xdr:col>4</xdr:col>
      <xdr:colOff>346182</xdr:colOff>
      <xdr:row>6</xdr:row>
      <xdr:rowOff>306521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1E60E2D-EBD6-45A6-88D9-0854345F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20509" y="103771196"/>
          <a:ext cx="255273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104795</xdr:colOff>
      <xdr:row>11</xdr:row>
      <xdr:rowOff>75080</xdr:rowOff>
    </xdr:from>
    <xdr:to>
      <xdr:col>4</xdr:col>
      <xdr:colOff>332295</xdr:colOff>
      <xdr:row>11</xdr:row>
      <xdr:rowOff>309080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865C851-3932-48DB-A21E-79D2BD896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4395" y="105535880"/>
          <a:ext cx="2275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95250</xdr:colOff>
      <xdr:row>12</xdr:row>
      <xdr:rowOff>63500</xdr:rowOff>
    </xdr:from>
    <xdr:to>
      <xdr:col>4</xdr:col>
      <xdr:colOff>315485</xdr:colOff>
      <xdr:row>12</xdr:row>
      <xdr:rowOff>297500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2A783FB-F5F3-4044-9E7D-CC1BA0B1B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24850" y="105876725"/>
          <a:ext cx="220235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84667</xdr:colOff>
      <xdr:row>10</xdr:row>
      <xdr:rowOff>63500</xdr:rowOff>
    </xdr:from>
    <xdr:to>
      <xdr:col>4</xdr:col>
      <xdr:colOff>369897</xdr:colOff>
      <xdr:row>10</xdr:row>
      <xdr:rowOff>297500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985B269-A5A4-4C38-8BBB-7BD232C57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4267" y="105171875"/>
          <a:ext cx="28523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84666</xdr:colOff>
      <xdr:row>8</xdr:row>
      <xdr:rowOff>52917</xdr:rowOff>
    </xdr:from>
    <xdr:to>
      <xdr:col>4</xdr:col>
      <xdr:colOff>373266</xdr:colOff>
      <xdr:row>8</xdr:row>
      <xdr:rowOff>286917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F087B38-3726-47A6-A6A5-DBE12182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4266" y="104456442"/>
          <a:ext cx="2886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95250</xdr:colOff>
      <xdr:row>9</xdr:row>
      <xdr:rowOff>84667</xdr:rowOff>
    </xdr:from>
    <xdr:to>
      <xdr:col>4</xdr:col>
      <xdr:colOff>385130</xdr:colOff>
      <xdr:row>9</xdr:row>
      <xdr:rowOff>318667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82A045E-DB54-4C4F-A58B-85F6C868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24850" y="104840617"/>
          <a:ext cx="28988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116417</xdr:colOff>
      <xdr:row>7</xdr:row>
      <xdr:rowOff>74084</xdr:rowOff>
    </xdr:from>
    <xdr:to>
      <xdr:col>4</xdr:col>
      <xdr:colOff>342869</xdr:colOff>
      <xdr:row>7</xdr:row>
      <xdr:rowOff>308084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E762FDF-30E8-4A6B-936D-CC2F9F700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6017" y="104125184"/>
          <a:ext cx="226452" cy="234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</xdr:col>
      <xdr:colOff>95250</xdr:colOff>
      <xdr:row>17</xdr:row>
      <xdr:rowOff>52916</xdr:rowOff>
    </xdr:from>
    <xdr:ext cx="230825" cy="234000"/>
    <xdr:pic>
      <xdr:nvPicPr>
        <xdr:cNvPr id="34" name="그림 33">
          <a:extLst>
            <a:ext uri="{FF2B5EF4-FFF2-40B4-BE49-F238E27FC236}">
              <a16:creationId xmlns:a16="http://schemas.microsoft.com/office/drawing/2014/main" id="{736294C1-B9F2-4C0E-80A8-3DDD9426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0" y="234501266"/>
          <a:ext cx="230825" cy="234000"/>
        </a:xfrm>
        <a:prstGeom prst="rect">
          <a:avLst/>
        </a:prstGeom>
      </xdr:spPr>
    </xdr:pic>
    <xdr:clientData/>
  </xdr:oneCellAnchor>
  <xdr:twoCellAnchor editAs="oneCell">
    <xdr:from>
      <xdr:col>4</xdr:col>
      <xdr:colOff>67235</xdr:colOff>
      <xdr:row>13</xdr:row>
      <xdr:rowOff>67236</xdr:rowOff>
    </xdr:from>
    <xdr:to>
      <xdr:col>4</xdr:col>
      <xdr:colOff>353235</xdr:colOff>
      <xdr:row>13</xdr:row>
      <xdr:rowOff>301236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2C2809A-874B-4D28-919D-47A8FDE14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835" y="233105886"/>
          <a:ext cx="286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78442</xdr:colOff>
      <xdr:row>14</xdr:row>
      <xdr:rowOff>67236</xdr:rowOff>
    </xdr:from>
    <xdr:to>
      <xdr:col>4</xdr:col>
      <xdr:colOff>345871</xdr:colOff>
      <xdr:row>14</xdr:row>
      <xdr:rowOff>301236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C1B8EC68-2EC0-457D-836D-BFFCBA30A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042" y="233458311"/>
          <a:ext cx="26742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15</xdr:row>
      <xdr:rowOff>56030</xdr:rowOff>
    </xdr:from>
    <xdr:to>
      <xdr:col>4</xdr:col>
      <xdr:colOff>322509</xdr:colOff>
      <xdr:row>15</xdr:row>
      <xdr:rowOff>290030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A1DD25A2-4CF3-45D1-9922-BF854BB2A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836" y="233799530"/>
          <a:ext cx="25527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16</xdr:row>
      <xdr:rowOff>67235</xdr:rowOff>
    </xdr:from>
    <xdr:to>
      <xdr:col>4</xdr:col>
      <xdr:colOff>348441</xdr:colOff>
      <xdr:row>16</xdr:row>
      <xdr:rowOff>301235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3704925-E0A2-4990-90A2-0C31A0929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041" y="234163160"/>
          <a:ext cx="270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17</xdr:row>
      <xdr:rowOff>67235</xdr:rowOff>
    </xdr:from>
    <xdr:to>
      <xdr:col>4</xdr:col>
      <xdr:colOff>341735</xdr:colOff>
      <xdr:row>17</xdr:row>
      <xdr:rowOff>301235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979EA591-F48A-4A5E-A7B0-E15300C8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3" y="234515585"/>
          <a:ext cx="240882" cy="234000"/>
        </a:xfrm>
        <a:prstGeom prst="rect">
          <a:avLst/>
        </a:prstGeom>
      </xdr:spPr>
    </xdr:pic>
    <xdr:clientData/>
  </xdr:twoCellAnchor>
  <xdr:oneCellAnchor>
    <xdr:from>
      <xdr:col>4</xdr:col>
      <xdr:colOff>108619</xdr:colOff>
      <xdr:row>18</xdr:row>
      <xdr:rowOff>73025</xdr:rowOff>
    </xdr:from>
    <xdr:ext cx="234000" cy="234000"/>
    <xdr:pic>
      <xdr:nvPicPr>
        <xdr:cNvPr id="40" name="그림 39">
          <a:extLst>
            <a:ext uri="{FF2B5EF4-FFF2-40B4-BE49-F238E27FC236}">
              <a16:creationId xmlns:a16="http://schemas.microsoft.com/office/drawing/2014/main" id="{2B50F4EA-F45E-44D0-9E07-7AF920097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178133375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66675</xdr:colOff>
      <xdr:row>3</xdr:row>
      <xdr:rowOff>123825</xdr:rowOff>
    </xdr:from>
    <xdr:to>
      <xdr:col>17</xdr:col>
      <xdr:colOff>638175</xdr:colOff>
      <xdr:row>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0AEA32E-A180-4678-8E56-76D0B08C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3925" y="723900"/>
          <a:ext cx="1943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266700</xdr:colOff>
      <xdr:row>6</xdr:row>
      <xdr:rowOff>228600</xdr:rowOff>
    </xdr:from>
    <xdr:to>
      <xdr:col>18</xdr:col>
      <xdr:colOff>276225</xdr:colOff>
      <xdr:row>8</xdr:row>
      <xdr:rowOff>285750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B668D86-0219-4C45-8E4D-4B5FD5ACD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5550" y="1524000"/>
          <a:ext cx="69532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219075</xdr:colOff>
      <xdr:row>13</xdr:row>
      <xdr:rowOff>95250</xdr:rowOff>
    </xdr:from>
    <xdr:to>
      <xdr:col>17</xdr:col>
      <xdr:colOff>57319</xdr:colOff>
      <xdr:row>16</xdr:row>
      <xdr:rowOff>57292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86A9A7-E293-4B59-AED0-42818BEC5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06325" y="3857625"/>
          <a:ext cx="1209844" cy="10193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101073</xdr:colOff>
      <xdr:row>6</xdr:row>
      <xdr:rowOff>67235</xdr:rowOff>
    </xdr:from>
    <xdr:to>
      <xdr:col>4</xdr:col>
      <xdr:colOff>342164</xdr:colOff>
      <xdr:row>6</xdr:row>
      <xdr:rowOff>301235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7082098-772A-4C47-A118-5E6331552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673" y="224295260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101073</xdr:colOff>
      <xdr:row>5</xdr:row>
      <xdr:rowOff>67235</xdr:rowOff>
    </xdr:from>
    <xdr:to>
      <xdr:col>4</xdr:col>
      <xdr:colOff>342164</xdr:colOff>
      <xdr:row>5</xdr:row>
      <xdr:rowOff>301235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73ECE70-2674-4B99-8666-B79520F8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673" y="223942835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101073</xdr:colOff>
      <xdr:row>9</xdr:row>
      <xdr:rowOff>67235</xdr:rowOff>
    </xdr:from>
    <xdr:to>
      <xdr:col>4</xdr:col>
      <xdr:colOff>342164</xdr:colOff>
      <xdr:row>9</xdr:row>
      <xdr:rowOff>301235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6F8261C-5753-46B0-B9B5-31E3AAB1C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673" y="225352535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104618</xdr:colOff>
      <xdr:row>10</xdr:row>
      <xdr:rowOff>67235</xdr:rowOff>
    </xdr:from>
    <xdr:to>
      <xdr:col>4</xdr:col>
      <xdr:colOff>338618</xdr:colOff>
      <xdr:row>10</xdr:row>
      <xdr:rowOff>301235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E7187F4-E61D-46C8-B72A-18BB9C790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218" y="22570496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79547</xdr:colOff>
      <xdr:row>7</xdr:row>
      <xdr:rowOff>56030</xdr:rowOff>
    </xdr:from>
    <xdr:to>
      <xdr:col>4</xdr:col>
      <xdr:colOff>363690</xdr:colOff>
      <xdr:row>7</xdr:row>
      <xdr:rowOff>290030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800397A-4691-4C8F-BAAB-D322F348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9147" y="224636480"/>
          <a:ext cx="28414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79547</xdr:colOff>
      <xdr:row>8</xdr:row>
      <xdr:rowOff>60353</xdr:rowOff>
    </xdr:from>
    <xdr:to>
      <xdr:col>4</xdr:col>
      <xdr:colOff>363690</xdr:colOff>
      <xdr:row>8</xdr:row>
      <xdr:rowOff>294353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4A2B86B-7550-4F74-9FCF-FE3503851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9147" y="224993228"/>
          <a:ext cx="28414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93296</xdr:colOff>
      <xdr:row>11</xdr:row>
      <xdr:rowOff>56031</xdr:rowOff>
    </xdr:from>
    <xdr:to>
      <xdr:col>4</xdr:col>
      <xdr:colOff>349941</xdr:colOff>
      <xdr:row>11</xdr:row>
      <xdr:rowOff>290031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5D9AA85-5745-4CDA-A16E-5E7DB42D2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2896" y="226046181"/>
          <a:ext cx="25664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101413</xdr:colOff>
      <xdr:row>17</xdr:row>
      <xdr:rowOff>59018</xdr:rowOff>
    </xdr:from>
    <xdr:to>
      <xdr:col>4</xdr:col>
      <xdr:colOff>335413</xdr:colOff>
      <xdr:row>17</xdr:row>
      <xdr:rowOff>293018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9353F55-D70E-4B16-B84F-D3A7E8DD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013" y="20173184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101413</xdr:colOff>
      <xdr:row>16</xdr:row>
      <xdr:rowOff>59018</xdr:rowOff>
    </xdr:from>
    <xdr:to>
      <xdr:col>4</xdr:col>
      <xdr:colOff>335413</xdr:colOff>
      <xdr:row>16</xdr:row>
      <xdr:rowOff>293018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6DC1D06-339F-4144-AE96-A519C686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013" y="20137941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101413</xdr:colOff>
      <xdr:row>15</xdr:row>
      <xdr:rowOff>59018</xdr:rowOff>
    </xdr:from>
    <xdr:to>
      <xdr:col>4</xdr:col>
      <xdr:colOff>335413</xdr:colOff>
      <xdr:row>15</xdr:row>
      <xdr:rowOff>293018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696A7DD-4AA6-4E5A-BB38-5C535B6E6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013" y="20102699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101413</xdr:colOff>
      <xdr:row>13</xdr:row>
      <xdr:rowOff>59018</xdr:rowOff>
    </xdr:from>
    <xdr:to>
      <xdr:col>4</xdr:col>
      <xdr:colOff>335413</xdr:colOff>
      <xdr:row>13</xdr:row>
      <xdr:rowOff>293018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B994E1-6BC9-4627-B428-71B88E45D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013" y="20032214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101413</xdr:colOff>
      <xdr:row>14</xdr:row>
      <xdr:rowOff>59018</xdr:rowOff>
    </xdr:from>
    <xdr:to>
      <xdr:col>4</xdr:col>
      <xdr:colOff>335413</xdr:colOff>
      <xdr:row>14</xdr:row>
      <xdr:rowOff>293018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BB8312D-23F5-4180-BDCA-AC6C6D60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013" y="200674568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101413</xdr:colOff>
      <xdr:row>12</xdr:row>
      <xdr:rowOff>59018</xdr:rowOff>
    </xdr:from>
    <xdr:to>
      <xdr:col>4</xdr:col>
      <xdr:colOff>335413</xdr:colOff>
      <xdr:row>12</xdr:row>
      <xdr:rowOff>293018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EE8BDB8-928C-4BA1-BAD9-39D923271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013" y="199969718"/>
          <a:ext cx="234000" cy="234000"/>
        </a:xfrm>
        <a:prstGeom prst="rect">
          <a:avLst/>
        </a:prstGeom>
      </xdr:spPr>
    </xdr:pic>
    <xdr:clientData/>
  </xdr:twoCellAnchor>
  <xdr:oneCellAnchor>
    <xdr:from>
      <xdr:col>4</xdr:col>
      <xdr:colOff>108619</xdr:colOff>
      <xdr:row>18</xdr:row>
      <xdr:rowOff>64558</xdr:rowOff>
    </xdr:from>
    <xdr:ext cx="234000" cy="234000"/>
    <xdr:pic>
      <xdr:nvPicPr>
        <xdr:cNvPr id="15" name="그림 14">
          <a:extLst>
            <a:ext uri="{FF2B5EF4-FFF2-40B4-BE49-F238E27FC236}">
              <a16:creationId xmlns:a16="http://schemas.microsoft.com/office/drawing/2014/main" id="{483B2958-129F-44E9-AF1D-EEBFA44581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178477333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108619</xdr:colOff>
      <xdr:row>19</xdr:row>
      <xdr:rowOff>64558</xdr:rowOff>
    </xdr:from>
    <xdr:ext cx="234000" cy="234000"/>
    <xdr:pic>
      <xdr:nvPicPr>
        <xdr:cNvPr id="16" name="그림 15">
          <a:extLst>
            <a:ext uri="{FF2B5EF4-FFF2-40B4-BE49-F238E27FC236}">
              <a16:creationId xmlns:a16="http://schemas.microsoft.com/office/drawing/2014/main" id="{FB7871C7-3061-439B-8F15-A54ACE07F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178829758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76200</xdr:colOff>
      <xdr:row>5</xdr:row>
      <xdr:rowOff>28575</xdr:rowOff>
    </xdr:from>
    <xdr:to>
      <xdr:col>17</xdr:col>
      <xdr:colOff>324076</xdr:colOff>
      <xdr:row>9</xdr:row>
      <xdr:rowOff>114509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FD9CC21-E149-4C0C-B709-343C3354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3450" y="971550"/>
          <a:ext cx="1619476" cy="1495634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12</xdr:row>
      <xdr:rowOff>38100</xdr:rowOff>
    </xdr:from>
    <xdr:to>
      <xdr:col>16</xdr:col>
      <xdr:colOff>561975</xdr:colOff>
      <xdr:row>15</xdr:row>
      <xdr:rowOff>152400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5733271-858D-4613-82FE-FE535EE88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3448050"/>
          <a:ext cx="1171575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209550</xdr:colOff>
      <xdr:row>12</xdr:row>
      <xdr:rowOff>19050</xdr:rowOff>
    </xdr:from>
    <xdr:to>
      <xdr:col>18</xdr:col>
      <xdr:colOff>9525</xdr:colOff>
      <xdr:row>15</xdr:row>
      <xdr:rowOff>133350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C69E80A-661E-4C84-8CA8-D08C66716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0" y="3429000"/>
          <a:ext cx="1171575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85945</xdr:colOff>
      <xdr:row>13</xdr:row>
      <xdr:rowOff>63873</xdr:rowOff>
    </xdr:from>
    <xdr:ext cx="265200" cy="234000"/>
    <xdr:pic>
      <xdr:nvPicPr>
        <xdr:cNvPr id="9" name="그림 8">
          <a:extLst>
            <a:ext uri="{FF2B5EF4-FFF2-40B4-BE49-F238E27FC236}">
              <a16:creationId xmlns:a16="http://schemas.microsoft.com/office/drawing/2014/main" id="{89536FDC-6887-478B-8F60-482C5D62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5545" y="114687723"/>
          <a:ext cx="2652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85945</xdr:colOff>
      <xdr:row>14</xdr:row>
      <xdr:rowOff>62193</xdr:rowOff>
    </xdr:from>
    <xdr:ext cx="265200" cy="234000"/>
    <xdr:pic>
      <xdr:nvPicPr>
        <xdr:cNvPr id="10" name="그림 9">
          <a:extLst>
            <a:ext uri="{FF2B5EF4-FFF2-40B4-BE49-F238E27FC236}">
              <a16:creationId xmlns:a16="http://schemas.microsoft.com/office/drawing/2014/main" id="{FD72E6D5-2E95-49DA-8030-1D761370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5545" y="115038468"/>
          <a:ext cx="2652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85945</xdr:colOff>
      <xdr:row>15</xdr:row>
      <xdr:rowOff>60512</xdr:rowOff>
    </xdr:from>
    <xdr:ext cx="265200" cy="234000"/>
    <xdr:pic>
      <xdr:nvPicPr>
        <xdr:cNvPr id="11" name="그림 10">
          <a:extLst>
            <a:ext uri="{FF2B5EF4-FFF2-40B4-BE49-F238E27FC236}">
              <a16:creationId xmlns:a16="http://schemas.microsoft.com/office/drawing/2014/main" id="{A59C1C8F-4CCF-4565-A993-2EC449B15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5545" y="115389212"/>
          <a:ext cx="2652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85945</xdr:colOff>
      <xdr:row>16</xdr:row>
      <xdr:rowOff>64836</xdr:rowOff>
    </xdr:from>
    <xdr:ext cx="265200" cy="234000"/>
    <xdr:pic>
      <xdr:nvPicPr>
        <xdr:cNvPr id="12" name="그림 11">
          <a:extLst>
            <a:ext uri="{FF2B5EF4-FFF2-40B4-BE49-F238E27FC236}">
              <a16:creationId xmlns:a16="http://schemas.microsoft.com/office/drawing/2014/main" id="{5220F9BE-9E88-44A7-81C3-F8C311F0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5545" y="115745961"/>
          <a:ext cx="2652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85945</xdr:colOff>
      <xdr:row>17</xdr:row>
      <xdr:rowOff>69159</xdr:rowOff>
    </xdr:from>
    <xdr:ext cx="265200" cy="234000"/>
    <xdr:pic>
      <xdr:nvPicPr>
        <xdr:cNvPr id="13" name="그림 12">
          <a:extLst>
            <a:ext uri="{FF2B5EF4-FFF2-40B4-BE49-F238E27FC236}">
              <a16:creationId xmlns:a16="http://schemas.microsoft.com/office/drawing/2014/main" id="{B6D91454-979F-43DA-B512-6F33C7E47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5545" y="116102709"/>
          <a:ext cx="2652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85945</xdr:colOff>
      <xdr:row>18</xdr:row>
      <xdr:rowOff>54431</xdr:rowOff>
    </xdr:from>
    <xdr:ext cx="265200" cy="234000"/>
    <xdr:pic>
      <xdr:nvPicPr>
        <xdr:cNvPr id="14" name="그림 13">
          <a:extLst>
            <a:ext uri="{FF2B5EF4-FFF2-40B4-BE49-F238E27FC236}">
              <a16:creationId xmlns:a16="http://schemas.microsoft.com/office/drawing/2014/main" id="{3AC628B9-64E2-4805-938D-A70FA3FE7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5545" y="116440406"/>
          <a:ext cx="2652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131739</xdr:colOff>
      <xdr:row>19</xdr:row>
      <xdr:rowOff>62193</xdr:rowOff>
    </xdr:from>
    <xdr:ext cx="173613" cy="234000"/>
    <xdr:pic>
      <xdr:nvPicPr>
        <xdr:cNvPr id="29" name="그림 28">
          <a:extLst>
            <a:ext uri="{FF2B5EF4-FFF2-40B4-BE49-F238E27FC236}">
              <a16:creationId xmlns:a16="http://schemas.microsoft.com/office/drawing/2014/main" id="{7A8D7AD5-8D49-4EDF-8157-0600A988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1339" y="116800593"/>
          <a:ext cx="173613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131739</xdr:colOff>
      <xdr:row>20</xdr:row>
      <xdr:rowOff>73399</xdr:rowOff>
    </xdr:from>
    <xdr:ext cx="173613" cy="234000"/>
    <xdr:pic>
      <xdr:nvPicPr>
        <xdr:cNvPr id="30" name="그림 29">
          <a:extLst>
            <a:ext uri="{FF2B5EF4-FFF2-40B4-BE49-F238E27FC236}">
              <a16:creationId xmlns:a16="http://schemas.microsoft.com/office/drawing/2014/main" id="{A30CB2CE-1C1B-457F-8FBE-C5F180835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1339" y="117164224"/>
          <a:ext cx="173613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131739</xdr:colOff>
      <xdr:row>21</xdr:row>
      <xdr:rowOff>81243</xdr:rowOff>
    </xdr:from>
    <xdr:ext cx="173613" cy="234000"/>
    <xdr:pic>
      <xdr:nvPicPr>
        <xdr:cNvPr id="31" name="그림 30">
          <a:extLst>
            <a:ext uri="{FF2B5EF4-FFF2-40B4-BE49-F238E27FC236}">
              <a16:creationId xmlns:a16="http://schemas.microsoft.com/office/drawing/2014/main" id="{BB8C63D7-5D07-4E3A-AD3B-195FE9C96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1339" y="117524493"/>
          <a:ext cx="173613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131739</xdr:colOff>
      <xdr:row>22</xdr:row>
      <xdr:rowOff>81243</xdr:rowOff>
    </xdr:from>
    <xdr:ext cx="173613" cy="234000"/>
    <xdr:pic>
      <xdr:nvPicPr>
        <xdr:cNvPr id="32" name="그림 31">
          <a:extLst>
            <a:ext uri="{FF2B5EF4-FFF2-40B4-BE49-F238E27FC236}">
              <a16:creationId xmlns:a16="http://schemas.microsoft.com/office/drawing/2014/main" id="{04CF3E80-61C8-4610-8894-D92584160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1339" y="117876918"/>
          <a:ext cx="173613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131739</xdr:colOff>
      <xdr:row>23</xdr:row>
      <xdr:rowOff>81243</xdr:rowOff>
    </xdr:from>
    <xdr:ext cx="173613" cy="234000"/>
    <xdr:pic>
      <xdr:nvPicPr>
        <xdr:cNvPr id="33" name="그림 32">
          <a:extLst>
            <a:ext uri="{FF2B5EF4-FFF2-40B4-BE49-F238E27FC236}">
              <a16:creationId xmlns:a16="http://schemas.microsoft.com/office/drawing/2014/main" id="{A2C25E77-E2DB-4FDE-9C97-D8CF74CA6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1339" y="118229343"/>
          <a:ext cx="173613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131739</xdr:colOff>
      <xdr:row>24</xdr:row>
      <xdr:rowOff>82924</xdr:rowOff>
    </xdr:from>
    <xdr:ext cx="173613" cy="234000"/>
    <xdr:pic>
      <xdr:nvPicPr>
        <xdr:cNvPr id="35" name="그림 34">
          <a:extLst>
            <a:ext uri="{FF2B5EF4-FFF2-40B4-BE49-F238E27FC236}">
              <a16:creationId xmlns:a16="http://schemas.microsoft.com/office/drawing/2014/main" id="{A7177957-7E0E-4284-8106-9C701604A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1339" y="118935874"/>
          <a:ext cx="173613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131739</xdr:colOff>
      <xdr:row>25</xdr:row>
      <xdr:rowOff>82924</xdr:rowOff>
    </xdr:from>
    <xdr:ext cx="173613" cy="234000"/>
    <xdr:pic>
      <xdr:nvPicPr>
        <xdr:cNvPr id="36" name="그림 35">
          <a:extLst>
            <a:ext uri="{FF2B5EF4-FFF2-40B4-BE49-F238E27FC236}">
              <a16:creationId xmlns:a16="http://schemas.microsoft.com/office/drawing/2014/main" id="{56CF6D57-7F39-4833-AF25-2788B6D5E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1339" y="119288299"/>
          <a:ext cx="173613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6</xdr:row>
      <xdr:rowOff>97491</xdr:rowOff>
    </xdr:from>
    <xdr:ext cx="299520" cy="234000"/>
    <xdr:pic>
      <xdr:nvPicPr>
        <xdr:cNvPr id="37" name="그림 36">
          <a:extLst>
            <a:ext uri="{FF2B5EF4-FFF2-40B4-BE49-F238E27FC236}">
              <a16:creationId xmlns:a16="http://schemas.microsoft.com/office/drawing/2014/main" id="{B444D6BF-723F-4FA4-9852-05ED77E52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10139816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7</xdr:row>
      <xdr:rowOff>90608</xdr:rowOff>
    </xdr:from>
    <xdr:ext cx="299520" cy="234000"/>
    <xdr:pic>
      <xdr:nvPicPr>
        <xdr:cNvPr id="38" name="그림 37">
          <a:extLst>
            <a:ext uri="{FF2B5EF4-FFF2-40B4-BE49-F238E27FC236}">
              <a16:creationId xmlns:a16="http://schemas.microsoft.com/office/drawing/2014/main" id="{F1C4F0EA-49DD-4CAA-AC3C-B2C75DD0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10485358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8</xdr:row>
      <xdr:rowOff>83726</xdr:rowOff>
    </xdr:from>
    <xdr:ext cx="299520" cy="234000"/>
    <xdr:pic>
      <xdr:nvPicPr>
        <xdr:cNvPr id="39" name="그림 38">
          <a:extLst>
            <a:ext uri="{FF2B5EF4-FFF2-40B4-BE49-F238E27FC236}">
              <a16:creationId xmlns:a16="http://schemas.microsoft.com/office/drawing/2014/main" id="{9D63B331-A32E-4B7E-8574-A1EDD399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10830901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9</xdr:row>
      <xdr:rowOff>99256</xdr:rowOff>
    </xdr:from>
    <xdr:ext cx="299520" cy="234000"/>
    <xdr:pic>
      <xdr:nvPicPr>
        <xdr:cNvPr id="40" name="그림 39">
          <a:extLst>
            <a:ext uri="{FF2B5EF4-FFF2-40B4-BE49-F238E27FC236}">
              <a16:creationId xmlns:a16="http://schemas.microsoft.com/office/drawing/2014/main" id="{3C3C5556-CD8E-46D8-9B3D-11A01039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11198856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10</xdr:row>
      <xdr:rowOff>92373</xdr:rowOff>
    </xdr:from>
    <xdr:ext cx="299520" cy="234000"/>
    <xdr:pic>
      <xdr:nvPicPr>
        <xdr:cNvPr id="41" name="그림 40">
          <a:extLst>
            <a:ext uri="{FF2B5EF4-FFF2-40B4-BE49-F238E27FC236}">
              <a16:creationId xmlns:a16="http://schemas.microsoft.com/office/drawing/2014/main" id="{9B2D310A-2E0D-4B60-8C61-B694393B2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11544398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11</xdr:row>
      <xdr:rowOff>85491</xdr:rowOff>
    </xdr:from>
    <xdr:ext cx="299520" cy="234000"/>
    <xdr:pic>
      <xdr:nvPicPr>
        <xdr:cNvPr id="42" name="그림 41">
          <a:extLst>
            <a:ext uri="{FF2B5EF4-FFF2-40B4-BE49-F238E27FC236}">
              <a16:creationId xmlns:a16="http://schemas.microsoft.com/office/drawing/2014/main" id="{29DD9011-6349-4472-9BFB-97CC8710B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11889941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12</xdr:row>
      <xdr:rowOff>87967</xdr:rowOff>
    </xdr:from>
    <xdr:ext cx="299520" cy="234000"/>
    <xdr:pic>
      <xdr:nvPicPr>
        <xdr:cNvPr id="43" name="그림 42">
          <a:extLst>
            <a:ext uri="{FF2B5EF4-FFF2-40B4-BE49-F238E27FC236}">
              <a16:creationId xmlns:a16="http://schemas.microsoft.com/office/drawing/2014/main" id="{733A47AE-406A-4908-9B78-49B570A0E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12244842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68785</xdr:colOff>
      <xdr:row>5</xdr:row>
      <xdr:rowOff>87965</xdr:rowOff>
    </xdr:from>
    <xdr:ext cx="299520" cy="234000"/>
    <xdr:pic>
      <xdr:nvPicPr>
        <xdr:cNvPr id="44" name="그림 43">
          <a:extLst>
            <a:ext uri="{FF2B5EF4-FFF2-40B4-BE49-F238E27FC236}">
              <a16:creationId xmlns:a16="http://schemas.microsoft.com/office/drawing/2014/main" id="{AC89800A-FA3C-4BA4-BAF7-77C43C169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98385" y="109777865"/>
          <a:ext cx="29952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104775</xdr:colOff>
      <xdr:row>26</xdr:row>
      <xdr:rowOff>64191</xdr:rowOff>
    </xdr:from>
    <xdr:ext cx="234000" cy="234000"/>
    <xdr:pic>
      <xdr:nvPicPr>
        <xdr:cNvPr id="45" name="그림 44">
          <a:extLst>
            <a:ext uri="{FF2B5EF4-FFF2-40B4-BE49-F238E27FC236}">
              <a16:creationId xmlns:a16="http://schemas.microsoft.com/office/drawing/2014/main" id="{9588B7D4-9284-4070-B49F-683A7467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53102366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26</xdr:row>
      <xdr:rowOff>77582</xdr:rowOff>
    </xdr:from>
    <xdr:ext cx="234000" cy="234000"/>
    <xdr:pic>
      <xdr:nvPicPr>
        <xdr:cNvPr id="46" name="그림 45">
          <a:extLst>
            <a:ext uri="{FF2B5EF4-FFF2-40B4-BE49-F238E27FC236}">
              <a16:creationId xmlns:a16="http://schemas.microsoft.com/office/drawing/2014/main" id="{1E76AED5-315D-45A7-8E39-AC04A866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53115757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4</xdr:col>
      <xdr:colOff>84666</xdr:colOff>
      <xdr:row>27</xdr:row>
      <xdr:rowOff>63500</xdr:rowOff>
    </xdr:from>
    <xdr:to>
      <xdr:col>4</xdr:col>
      <xdr:colOff>325757</xdr:colOff>
      <xdr:row>27</xdr:row>
      <xdr:rowOff>297500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BAECAE17-BFC3-4E90-B59F-40F0D5DA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4266" y="109048550"/>
          <a:ext cx="241091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52388</xdr:colOff>
      <xdr:row>5</xdr:row>
      <xdr:rowOff>23812</xdr:rowOff>
    </xdr:from>
    <xdr:to>
      <xdr:col>16</xdr:col>
      <xdr:colOff>42863</xdr:colOff>
      <xdr:row>7</xdr:row>
      <xdr:rowOff>100012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2EE9653-D538-4EBF-86F1-7C79694B7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9638" y="966787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</xdr:colOff>
      <xdr:row>5</xdr:row>
      <xdr:rowOff>23812</xdr:rowOff>
    </xdr:from>
    <xdr:to>
      <xdr:col>17</xdr:col>
      <xdr:colOff>28575</xdr:colOff>
      <xdr:row>7</xdr:row>
      <xdr:rowOff>100012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2BE564B-0D10-4659-B926-09CAFA477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1150" y="966787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52388</xdr:colOff>
      <xdr:row>7</xdr:row>
      <xdr:rowOff>333375</xdr:rowOff>
    </xdr:from>
    <xdr:to>
      <xdr:col>16</xdr:col>
      <xdr:colOff>42863</xdr:colOff>
      <xdr:row>10</xdr:row>
      <xdr:rowOff>57150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2E1E91C1-9A7B-498C-B44A-5F8A08738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9638" y="1981200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</xdr:colOff>
      <xdr:row>7</xdr:row>
      <xdr:rowOff>333375</xdr:rowOff>
    </xdr:from>
    <xdr:to>
      <xdr:col>17</xdr:col>
      <xdr:colOff>28575</xdr:colOff>
      <xdr:row>10</xdr:row>
      <xdr:rowOff>57150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B62CDCEB-702C-40FC-B22D-BEB55678E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1150" y="1981200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52388</xdr:colOff>
      <xdr:row>10</xdr:row>
      <xdr:rowOff>342900</xdr:rowOff>
    </xdr:from>
    <xdr:to>
      <xdr:col>16</xdr:col>
      <xdr:colOff>42863</xdr:colOff>
      <xdr:row>13</xdr:row>
      <xdr:rowOff>66675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4EF46456-B46B-44DD-813C-69A59E3C6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9638" y="3048000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</xdr:colOff>
      <xdr:row>10</xdr:row>
      <xdr:rowOff>342900</xdr:rowOff>
    </xdr:from>
    <xdr:to>
      <xdr:col>17</xdr:col>
      <xdr:colOff>28575</xdr:colOff>
      <xdr:row>13</xdr:row>
      <xdr:rowOff>66675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8386C01C-8742-4209-ACEC-741DC76E1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1150" y="3048000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52388</xdr:colOff>
      <xdr:row>13</xdr:row>
      <xdr:rowOff>342900</xdr:rowOff>
    </xdr:from>
    <xdr:to>
      <xdr:col>16</xdr:col>
      <xdr:colOff>42863</xdr:colOff>
      <xdr:row>16</xdr:row>
      <xdr:rowOff>66675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49EFA6B-0C9A-4084-A687-4365EB311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9638" y="4105275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</xdr:colOff>
      <xdr:row>13</xdr:row>
      <xdr:rowOff>342900</xdr:rowOff>
    </xdr:from>
    <xdr:to>
      <xdr:col>17</xdr:col>
      <xdr:colOff>28575</xdr:colOff>
      <xdr:row>16</xdr:row>
      <xdr:rowOff>66675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F29909C-2023-4B02-A15F-0968BE3B5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1150" y="4105275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228600</xdr:colOff>
      <xdr:row>20</xdr:row>
      <xdr:rowOff>323850</xdr:rowOff>
    </xdr:from>
    <xdr:to>
      <xdr:col>16</xdr:col>
      <xdr:colOff>276225</xdr:colOff>
      <xdr:row>23</xdr:row>
      <xdr:rowOff>38100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E412045F-415D-421E-B1B5-7557869A2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5850" y="6553200"/>
          <a:ext cx="73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133350</xdr:colOff>
      <xdr:row>16</xdr:row>
      <xdr:rowOff>333375</xdr:rowOff>
    </xdr:from>
    <xdr:to>
      <xdr:col>18</xdr:col>
      <xdr:colOff>609600</xdr:colOff>
      <xdr:row>23</xdr:row>
      <xdr:rowOff>114300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85D4E5CE-F973-4EDC-A7A9-A59BE0777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0" y="5153025"/>
          <a:ext cx="184785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171450</xdr:colOff>
      <xdr:row>24</xdr:row>
      <xdr:rowOff>161925</xdr:rowOff>
    </xdr:from>
    <xdr:to>
      <xdr:col>17</xdr:col>
      <xdr:colOff>57150</xdr:colOff>
      <xdr:row>27</xdr:row>
      <xdr:rowOff>323850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FA784AC2-3234-4BDE-BBAE-3E5A02EBD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7800975"/>
          <a:ext cx="12573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85725</xdr:colOff>
      <xdr:row>24</xdr:row>
      <xdr:rowOff>123825</xdr:rowOff>
    </xdr:from>
    <xdr:to>
      <xdr:col>19</xdr:col>
      <xdr:colOff>95250</xdr:colOff>
      <xdr:row>27</xdr:row>
      <xdr:rowOff>285750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27C51395-9E2A-4179-8EFF-2D27EA252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4575" y="7762875"/>
          <a:ext cx="138112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100854</xdr:colOff>
      <xdr:row>18</xdr:row>
      <xdr:rowOff>56029</xdr:rowOff>
    </xdr:from>
    <xdr:to>
      <xdr:col>4</xdr:col>
      <xdr:colOff>349479</xdr:colOff>
      <xdr:row>18</xdr:row>
      <xdr:rowOff>290029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D26053-106F-4AE8-91B2-D78B8B6B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4" y="196442479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19</xdr:row>
      <xdr:rowOff>56030</xdr:rowOff>
    </xdr:from>
    <xdr:to>
      <xdr:col>4</xdr:col>
      <xdr:colOff>330960</xdr:colOff>
      <xdr:row>19</xdr:row>
      <xdr:rowOff>290030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603F614-B61D-4811-9DEF-D1CB202E1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7" y="196794905"/>
          <a:ext cx="241313" cy="234000"/>
        </a:xfrm>
        <a:prstGeom prst="rect">
          <a:avLst/>
        </a:prstGeom>
      </xdr:spPr>
    </xdr:pic>
    <xdr:clientData/>
  </xdr:twoCellAnchor>
  <xdr:twoCellAnchor>
    <xdr:from>
      <xdr:col>4</xdr:col>
      <xdr:colOff>101545</xdr:colOff>
      <xdr:row>12</xdr:row>
      <xdr:rowOff>71720</xdr:rowOff>
    </xdr:from>
    <xdr:to>
      <xdr:col>4</xdr:col>
      <xdr:colOff>335545</xdr:colOff>
      <xdr:row>12</xdr:row>
      <xdr:rowOff>305720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DEEF5CA-0DE7-4ECB-BAFE-F5FC7CC4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284522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11</xdr:row>
      <xdr:rowOff>84420</xdr:rowOff>
    </xdr:from>
    <xdr:to>
      <xdr:col>4</xdr:col>
      <xdr:colOff>335545</xdr:colOff>
      <xdr:row>11</xdr:row>
      <xdr:rowOff>318420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21FEA6-771A-4A05-817B-075833CEA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250549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9</xdr:row>
      <xdr:rowOff>71720</xdr:rowOff>
    </xdr:from>
    <xdr:to>
      <xdr:col>4</xdr:col>
      <xdr:colOff>335545</xdr:colOff>
      <xdr:row>9</xdr:row>
      <xdr:rowOff>305720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5C8AD61-EBEC-4567-B76C-C269FA5B4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178794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10</xdr:row>
      <xdr:rowOff>71720</xdr:rowOff>
    </xdr:from>
    <xdr:to>
      <xdr:col>4</xdr:col>
      <xdr:colOff>335545</xdr:colOff>
      <xdr:row>10</xdr:row>
      <xdr:rowOff>305720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C9EF4FF-8E91-44CC-AB45-591CFD242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214037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7</xdr:row>
      <xdr:rowOff>71720</xdr:rowOff>
    </xdr:from>
    <xdr:to>
      <xdr:col>4</xdr:col>
      <xdr:colOff>335545</xdr:colOff>
      <xdr:row>7</xdr:row>
      <xdr:rowOff>305720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0E5DF2F-8261-4273-9A35-BD209DBB5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108309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8</xdr:row>
      <xdr:rowOff>71720</xdr:rowOff>
    </xdr:from>
    <xdr:to>
      <xdr:col>4</xdr:col>
      <xdr:colOff>335545</xdr:colOff>
      <xdr:row>8</xdr:row>
      <xdr:rowOff>305720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20647F-7E63-4B57-AC91-1DF69547D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143552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13</xdr:row>
      <xdr:rowOff>62195</xdr:rowOff>
    </xdr:from>
    <xdr:to>
      <xdr:col>4</xdr:col>
      <xdr:colOff>335545</xdr:colOff>
      <xdr:row>13</xdr:row>
      <xdr:rowOff>296195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A7E3AF5-81A1-4612-A78B-6B629A74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318812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5</xdr:row>
      <xdr:rowOff>71720</xdr:rowOff>
    </xdr:from>
    <xdr:to>
      <xdr:col>4</xdr:col>
      <xdr:colOff>335545</xdr:colOff>
      <xdr:row>5</xdr:row>
      <xdr:rowOff>305720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7ACE5B1-6A36-46BE-82B3-0A36CC8B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037824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6</xdr:row>
      <xdr:rowOff>71720</xdr:rowOff>
    </xdr:from>
    <xdr:to>
      <xdr:col>4</xdr:col>
      <xdr:colOff>335545</xdr:colOff>
      <xdr:row>6</xdr:row>
      <xdr:rowOff>305720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E628390-B3BC-48E9-ACC0-1891AF62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073067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4</xdr:col>
      <xdr:colOff>84666</xdr:colOff>
      <xdr:row>14</xdr:row>
      <xdr:rowOff>74083</xdr:rowOff>
    </xdr:from>
    <xdr:to>
      <xdr:col>4</xdr:col>
      <xdr:colOff>318666</xdr:colOff>
      <xdr:row>14</xdr:row>
      <xdr:rowOff>308083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AF249F9-DE6C-4F68-B6BB-5F18E5290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14266" y="121746433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95250</xdr:colOff>
      <xdr:row>15</xdr:row>
      <xdr:rowOff>63500</xdr:rowOff>
    </xdr:from>
    <xdr:to>
      <xdr:col>4</xdr:col>
      <xdr:colOff>329250</xdr:colOff>
      <xdr:row>15</xdr:row>
      <xdr:rowOff>297500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0B620C-A6D5-41F5-B42A-7724E035D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24850" y="1220882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105834</xdr:colOff>
      <xdr:row>16</xdr:row>
      <xdr:rowOff>52916</xdr:rowOff>
    </xdr:from>
    <xdr:to>
      <xdr:col>4</xdr:col>
      <xdr:colOff>339834</xdr:colOff>
      <xdr:row>16</xdr:row>
      <xdr:rowOff>286916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95F4ADB-DE21-4379-8E21-ECBB1C4A1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5434" y="122430116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89647</xdr:colOff>
      <xdr:row>17</xdr:row>
      <xdr:rowOff>67235</xdr:rowOff>
    </xdr:from>
    <xdr:to>
      <xdr:col>4</xdr:col>
      <xdr:colOff>337412</xdr:colOff>
      <xdr:row>17</xdr:row>
      <xdr:rowOff>301235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88E049C-4625-42B7-92F8-25F9A624A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7" y="140770535"/>
          <a:ext cx="247765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4</xdr:row>
      <xdr:rowOff>76200</xdr:rowOff>
    </xdr:from>
    <xdr:to>
      <xdr:col>17</xdr:col>
      <xdr:colOff>19050</xdr:colOff>
      <xdr:row>8</xdr:row>
      <xdr:rowOff>76200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75E4193-FBFD-4E1F-A062-2EA17062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847725"/>
          <a:ext cx="130492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209550</xdr:colOff>
      <xdr:row>4</xdr:row>
      <xdr:rowOff>76200</xdr:rowOff>
    </xdr:from>
    <xdr:to>
      <xdr:col>18</xdr:col>
      <xdr:colOff>85725</xdr:colOff>
      <xdr:row>8</xdr:row>
      <xdr:rowOff>76200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803F9A4-A3AF-4D4A-A862-BFB9BCD61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0" y="847725"/>
          <a:ext cx="12477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114300</xdr:colOff>
      <xdr:row>11</xdr:row>
      <xdr:rowOff>257175</xdr:rowOff>
    </xdr:from>
    <xdr:to>
      <xdr:col>16</xdr:col>
      <xdr:colOff>666750</xdr:colOff>
      <xdr:row>16</xdr:row>
      <xdr:rowOff>104775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4CEC9DD-D9E8-4172-A2C3-1B49A5291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1550" y="3314700"/>
          <a:ext cx="12382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112060</xdr:colOff>
      <xdr:row>9</xdr:row>
      <xdr:rowOff>67235</xdr:rowOff>
    </xdr:from>
    <xdr:to>
      <xdr:col>4</xdr:col>
      <xdr:colOff>353151</xdr:colOff>
      <xdr:row>9</xdr:row>
      <xdr:rowOff>301235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9B5401-BE8E-4D20-8844-BE96095CE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660" y="232048610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105176</xdr:colOff>
      <xdr:row>5</xdr:row>
      <xdr:rowOff>60352</xdr:rowOff>
    </xdr:from>
    <xdr:to>
      <xdr:col>4</xdr:col>
      <xdr:colOff>376918</xdr:colOff>
      <xdr:row>5</xdr:row>
      <xdr:rowOff>294352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CAC1FB4-834C-46E4-A7F1-07B1A9C7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776" y="230632027"/>
          <a:ext cx="271742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98294</xdr:colOff>
      <xdr:row>6</xdr:row>
      <xdr:rowOff>53471</xdr:rowOff>
    </xdr:from>
    <xdr:to>
      <xdr:col>4</xdr:col>
      <xdr:colOff>370036</xdr:colOff>
      <xdr:row>6</xdr:row>
      <xdr:rowOff>287471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C02F205-00D7-4EFB-8220-03DBB2CC6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7894" y="230977571"/>
          <a:ext cx="271742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102619</xdr:colOff>
      <xdr:row>10</xdr:row>
      <xdr:rowOff>57794</xdr:rowOff>
    </xdr:from>
    <xdr:to>
      <xdr:col>4</xdr:col>
      <xdr:colOff>357892</xdr:colOff>
      <xdr:row>10</xdr:row>
      <xdr:rowOff>291794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38F1B11-DB1E-4CE9-8A22-64DA39A69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2219" y="232391594"/>
          <a:ext cx="25527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7</xdr:row>
      <xdr:rowOff>56030</xdr:rowOff>
    </xdr:from>
    <xdr:to>
      <xdr:col>4</xdr:col>
      <xdr:colOff>370941</xdr:colOff>
      <xdr:row>7</xdr:row>
      <xdr:rowOff>290030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07BD144-CE46-4AAD-946C-56483DEB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041" y="231332555"/>
          <a:ext cx="2925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8</xdr:row>
      <xdr:rowOff>56030</xdr:rowOff>
    </xdr:from>
    <xdr:to>
      <xdr:col>4</xdr:col>
      <xdr:colOff>370941</xdr:colOff>
      <xdr:row>8</xdr:row>
      <xdr:rowOff>290030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9077D13-1984-4718-90FC-0946858F5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041" y="231684980"/>
          <a:ext cx="2925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105193</xdr:colOff>
      <xdr:row>18</xdr:row>
      <xdr:rowOff>67235</xdr:rowOff>
    </xdr:from>
    <xdr:to>
      <xdr:col>4</xdr:col>
      <xdr:colOff>332311</xdr:colOff>
      <xdr:row>18</xdr:row>
      <xdr:rowOff>301235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4B30C897-2E43-4DD8-9D0F-26B385B99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793" y="221123435"/>
          <a:ext cx="22711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105193</xdr:colOff>
      <xdr:row>19</xdr:row>
      <xdr:rowOff>67235</xdr:rowOff>
    </xdr:from>
    <xdr:to>
      <xdr:col>4</xdr:col>
      <xdr:colOff>332311</xdr:colOff>
      <xdr:row>19</xdr:row>
      <xdr:rowOff>301235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CCA5FC2-2DFE-4F9D-B347-9B3F4A4B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793" y="221475860"/>
          <a:ext cx="227118" cy="234000"/>
        </a:xfrm>
        <a:prstGeom prst="rect">
          <a:avLst/>
        </a:prstGeom>
      </xdr:spPr>
    </xdr:pic>
    <xdr:clientData/>
  </xdr:twoCellAnchor>
  <xdr:oneCellAnchor>
    <xdr:from>
      <xdr:col>4</xdr:col>
      <xdr:colOff>104775</xdr:colOff>
      <xdr:row>11</xdr:row>
      <xdr:rowOff>63500</xdr:rowOff>
    </xdr:from>
    <xdr:ext cx="234000" cy="234000"/>
    <xdr:pic>
      <xdr:nvPicPr>
        <xdr:cNvPr id="28" name="그림 27">
          <a:extLst>
            <a:ext uri="{FF2B5EF4-FFF2-40B4-BE49-F238E27FC236}">
              <a16:creationId xmlns:a16="http://schemas.microsoft.com/office/drawing/2014/main" id="{CD49754E-70E6-40AB-A1B6-12862B8E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478153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12</xdr:row>
      <xdr:rowOff>63500</xdr:rowOff>
    </xdr:from>
    <xdr:ext cx="234000" cy="234000"/>
    <xdr:pic>
      <xdr:nvPicPr>
        <xdr:cNvPr id="29" name="그림 28">
          <a:extLst>
            <a:ext uri="{FF2B5EF4-FFF2-40B4-BE49-F238E27FC236}">
              <a16:creationId xmlns:a16="http://schemas.microsoft.com/office/drawing/2014/main" id="{CF949661-3E83-4B5E-A758-5E47A9510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481677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13</xdr:row>
      <xdr:rowOff>63500</xdr:rowOff>
    </xdr:from>
    <xdr:ext cx="234000" cy="234000"/>
    <xdr:pic>
      <xdr:nvPicPr>
        <xdr:cNvPr id="30" name="그림 29">
          <a:extLst>
            <a:ext uri="{FF2B5EF4-FFF2-40B4-BE49-F238E27FC236}">
              <a16:creationId xmlns:a16="http://schemas.microsoft.com/office/drawing/2014/main" id="{31FE38BD-EE91-4EF0-A123-FB3BBA86A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4852015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14</xdr:row>
      <xdr:rowOff>63500</xdr:rowOff>
    </xdr:from>
    <xdr:ext cx="234000" cy="234000"/>
    <xdr:pic>
      <xdr:nvPicPr>
        <xdr:cNvPr id="31" name="그림 30">
          <a:extLst>
            <a:ext uri="{FF2B5EF4-FFF2-40B4-BE49-F238E27FC236}">
              <a16:creationId xmlns:a16="http://schemas.microsoft.com/office/drawing/2014/main" id="{B97C66AE-AF5E-4BA9-B504-CD68D9E5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4887257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15</xdr:row>
      <xdr:rowOff>63500</xdr:rowOff>
    </xdr:from>
    <xdr:ext cx="234000" cy="234000"/>
    <xdr:pic>
      <xdr:nvPicPr>
        <xdr:cNvPr id="32" name="그림 31">
          <a:extLst>
            <a:ext uri="{FF2B5EF4-FFF2-40B4-BE49-F238E27FC236}">
              <a16:creationId xmlns:a16="http://schemas.microsoft.com/office/drawing/2014/main" id="{4247B2AB-FEB8-4AF1-AA29-4B73F3F6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492250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16</xdr:row>
      <xdr:rowOff>58532</xdr:rowOff>
    </xdr:from>
    <xdr:ext cx="234000" cy="234000"/>
    <xdr:pic>
      <xdr:nvPicPr>
        <xdr:cNvPr id="33" name="그림 32">
          <a:extLst>
            <a:ext uri="{FF2B5EF4-FFF2-40B4-BE49-F238E27FC236}">
              <a16:creationId xmlns:a16="http://schemas.microsoft.com/office/drawing/2014/main" id="{7F20EEC3-BEBC-4B6F-9BA3-7E6886FC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49572457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17</xdr:row>
      <xdr:rowOff>77582</xdr:rowOff>
    </xdr:from>
    <xdr:ext cx="234000" cy="234000"/>
    <xdr:pic>
      <xdr:nvPicPr>
        <xdr:cNvPr id="34" name="그림 33">
          <a:extLst>
            <a:ext uri="{FF2B5EF4-FFF2-40B4-BE49-F238E27FC236}">
              <a16:creationId xmlns:a16="http://schemas.microsoft.com/office/drawing/2014/main" id="{29F5F0CF-96D8-4B21-8028-08F9CD8D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52763332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57150</xdr:colOff>
      <xdr:row>5</xdr:row>
      <xdr:rowOff>38100</xdr:rowOff>
    </xdr:from>
    <xdr:to>
      <xdr:col>17</xdr:col>
      <xdr:colOff>200236</xdr:colOff>
      <xdr:row>9</xdr:row>
      <xdr:rowOff>124034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DD1E87-CFA0-4FB0-A1C8-E5124E2C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44400" y="981075"/>
          <a:ext cx="1514686" cy="1495634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5</xdr:row>
      <xdr:rowOff>104775</xdr:rowOff>
    </xdr:from>
    <xdr:to>
      <xdr:col>19</xdr:col>
      <xdr:colOff>152595</xdr:colOff>
      <xdr:row>9</xdr:row>
      <xdr:rowOff>133551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951BE8E-75AD-42EA-9F45-4F8033B91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82675" y="1047750"/>
          <a:ext cx="1400370" cy="1438476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5</xdr:row>
      <xdr:rowOff>47625</xdr:rowOff>
    </xdr:from>
    <xdr:to>
      <xdr:col>21</xdr:col>
      <xdr:colOff>143074</xdr:colOff>
      <xdr:row>9</xdr:row>
      <xdr:rowOff>152611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DD2303B-E390-4A6B-9700-600D77CC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116175" y="990600"/>
          <a:ext cx="1428949" cy="1514686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11</xdr:row>
      <xdr:rowOff>161925</xdr:rowOff>
    </xdr:from>
    <xdr:to>
      <xdr:col>18</xdr:col>
      <xdr:colOff>104775</xdr:colOff>
      <xdr:row>14</xdr:row>
      <xdr:rowOff>333375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E57EA22-2FDB-4BC0-BDBE-204E930D5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50" y="3219450"/>
          <a:ext cx="12477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</xdr:colOff>
      <xdr:row>11</xdr:row>
      <xdr:rowOff>123825</xdr:rowOff>
    </xdr:from>
    <xdr:to>
      <xdr:col>16</xdr:col>
      <xdr:colOff>609600</xdr:colOff>
      <xdr:row>14</xdr:row>
      <xdr:rowOff>295275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670B170-D0F4-4389-8DDC-4271A177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4875" y="3181350"/>
          <a:ext cx="12477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101545</xdr:colOff>
      <xdr:row>10</xdr:row>
      <xdr:rowOff>57150</xdr:rowOff>
    </xdr:from>
    <xdr:to>
      <xdr:col>4</xdr:col>
      <xdr:colOff>335545</xdr:colOff>
      <xdr:row>10</xdr:row>
      <xdr:rowOff>291150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E61FB57-B6DC-4817-AC6A-EB304F74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177337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9</xdr:row>
      <xdr:rowOff>57150</xdr:rowOff>
    </xdr:from>
    <xdr:to>
      <xdr:col>4</xdr:col>
      <xdr:colOff>335545</xdr:colOff>
      <xdr:row>9</xdr:row>
      <xdr:rowOff>291150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1FA7519-1AA2-46C2-96AB-DE4F9B8E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142095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8</xdr:row>
      <xdr:rowOff>66675</xdr:rowOff>
    </xdr:from>
    <xdr:to>
      <xdr:col>4</xdr:col>
      <xdr:colOff>335545</xdr:colOff>
      <xdr:row>8</xdr:row>
      <xdr:rowOff>300675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EA6B5329-B2E7-405E-BEC9-95A78A2A3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107805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6</xdr:row>
      <xdr:rowOff>66675</xdr:rowOff>
    </xdr:from>
    <xdr:to>
      <xdr:col>4</xdr:col>
      <xdr:colOff>335545</xdr:colOff>
      <xdr:row>6</xdr:row>
      <xdr:rowOff>300675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6EDFBF8-75F7-409E-9097-6B64889A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037320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7</xdr:row>
      <xdr:rowOff>66675</xdr:rowOff>
    </xdr:from>
    <xdr:to>
      <xdr:col>4</xdr:col>
      <xdr:colOff>335545</xdr:colOff>
      <xdr:row>7</xdr:row>
      <xdr:rowOff>300675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5E363CA-FBDA-4C4E-B96D-95A8ABFE9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072562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5</xdr:row>
      <xdr:rowOff>57150</xdr:rowOff>
    </xdr:from>
    <xdr:to>
      <xdr:col>4</xdr:col>
      <xdr:colOff>335545</xdr:colOff>
      <xdr:row>5</xdr:row>
      <xdr:rowOff>291150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F068994-57E9-4E58-A794-E15F2E0A6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001125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18</xdr:row>
      <xdr:rowOff>67235</xdr:rowOff>
    </xdr:from>
    <xdr:to>
      <xdr:col>4</xdr:col>
      <xdr:colOff>335545</xdr:colOff>
      <xdr:row>18</xdr:row>
      <xdr:rowOff>301235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7A631564-0332-4DA7-BEDB-BC603E124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746613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17</xdr:row>
      <xdr:rowOff>70036</xdr:rowOff>
    </xdr:from>
    <xdr:to>
      <xdr:col>4</xdr:col>
      <xdr:colOff>335545</xdr:colOff>
      <xdr:row>17</xdr:row>
      <xdr:rowOff>304036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37C0BCE-F414-4B53-A014-A3F7D5D3B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7116511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16</xdr:row>
      <xdr:rowOff>75079</xdr:rowOff>
    </xdr:from>
    <xdr:to>
      <xdr:col>4</xdr:col>
      <xdr:colOff>335545</xdr:colOff>
      <xdr:row>16</xdr:row>
      <xdr:rowOff>309079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88ECA822-B865-4FFE-8E31-6266B7D58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676912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15</xdr:row>
      <xdr:rowOff>68916</xdr:rowOff>
    </xdr:from>
    <xdr:to>
      <xdr:col>4</xdr:col>
      <xdr:colOff>335545</xdr:colOff>
      <xdr:row>15</xdr:row>
      <xdr:rowOff>302916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313AA6E-BCC8-4103-95C3-3000F5F4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6410541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14</xdr:row>
      <xdr:rowOff>90768</xdr:rowOff>
    </xdr:from>
    <xdr:to>
      <xdr:col>4</xdr:col>
      <xdr:colOff>335545</xdr:colOff>
      <xdr:row>14</xdr:row>
      <xdr:rowOff>324768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35E03A4-39E9-44C7-A3E5-7A96820C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6079968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13</xdr:row>
      <xdr:rowOff>90768</xdr:rowOff>
    </xdr:from>
    <xdr:to>
      <xdr:col>4</xdr:col>
      <xdr:colOff>335545</xdr:colOff>
      <xdr:row>13</xdr:row>
      <xdr:rowOff>324768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4BCE1740-6DF3-44AC-9D17-31D8A761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5727543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11</xdr:row>
      <xdr:rowOff>85726</xdr:rowOff>
    </xdr:from>
    <xdr:to>
      <xdr:col>4</xdr:col>
      <xdr:colOff>335545</xdr:colOff>
      <xdr:row>11</xdr:row>
      <xdr:rowOff>319726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8072943F-A033-43ED-AB4A-ADDC2A4E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5017651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12</xdr:row>
      <xdr:rowOff>90367</xdr:rowOff>
    </xdr:from>
    <xdr:to>
      <xdr:col>4</xdr:col>
      <xdr:colOff>335545</xdr:colOff>
      <xdr:row>12</xdr:row>
      <xdr:rowOff>324367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F3C721EE-8ABB-468C-B041-18C08B17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65374717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15</xdr:col>
      <xdr:colOff>28575</xdr:colOff>
      <xdr:row>4</xdr:row>
      <xdr:rowOff>123825</xdr:rowOff>
    </xdr:from>
    <xdr:to>
      <xdr:col>16</xdr:col>
      <xdr:colOff>561975</xdr:colOff>
      <xdr:row>7</xdr:row>
      <xdr:rowOff>200025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B0D1DFA5-B6A6-4807-8BEF-B6E17C88F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5825" y="895350"/>
          <a:ext cx="12192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485775</xdr:colOff>
      <xdr:row>4</xdr:row>
      <xdr:rowOff>123825</xdr:rowOff>
    </xdr:from>
    <xdr:to>
      <xdr:col>18</xdr:col>
      <xdr:colOff>333375</xdr:colOff>
      <xdr:row>7</xdr:row>
      <xdr:rowOff>200025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D6F2B96-3FA3-43A2-8441-CB99CE5B5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8825" y="895350"/>
          <a:ext cx="12192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171450</xdr:colOff>
      <xdr:row>11</xdr:row>
      <xdr:rowOff>85725</xdr:rowOff>
    </xdr:from>
    <xdr:to>
      <xdr:col>17</xdr:col>
      <xdr:colOff>161925</xdr:colOff>
      <xdr:row>13</xdr:row>
      <xdr:rowOff>161925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C18FFA42-9D5E-4E19-8937-43B28C9E5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0" y="3143250"/>
          <a:ext cx="6762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11</xdr:row>
      <xdr:rowOff>104775</xdr:rowOff>
    </xdr:from>
    <xdr:to>
      <xdr:col>16</xdr:col>
      <xdr:colOff>304800</xdr:colOff>
      <xdr:row>14</xdr:row>
      <xdr:rowOff>19050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5FE1F81-FF3C-442C-8680-739C79ED1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6775" y="3162300"/>
          <a:ext cx="981075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94402</xdr:colOff>
      <xdr:row>5</xdr:row>
      <xdr:rowOff>56029</xdr:rowOff>
    </xdr:from>
    <xdr:to>
      <xdr:col>4</xdr:col>
      <xdr:colOff>328402</xdr:colOff>
      <xdr:row>5</xdr:row>
      <xdr:rowOff>290029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4DEA68-2535-4D85-8C95-D63EE7BA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002" y="210539479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94402</xdr:colOff>
      <xdr:row>8</xdr:row>
      <xdr:rowOff>67235</xdr:rowOff>
    </xdr:from>
    <xdr:to>
      <xdr:col>4</xdr:col>
      <xdr:colOff>328402</xdr:colOff>
      <xdr:row>8</xdr:row>
      <xdr:rowOff>301235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65F9D91-6D64-488B-978E-9F80CE319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002" y="21160796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94402</xdr:colOff>
      <xdr:row>9</xdr:row>
      <xdr:rowOff>67235</xdr:rowOff>
    </xdr:from>
    <xdr:to>
      <xdr:col>4</xdr:col>
      <xdr:colOff>328402</xdr:colOff>
      <xdr:row>9</xdr:row>
      <xdr:rowOff>301235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5E55D5-85B5-4392-8A89-E6D83BB31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002" y="21196038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87090</xdr:colOff>
      <xdr:row>10</xdr:row>
      <xdr:rowOff>82765</xdr:rowOff>
    </xdr:from>
    <xdr:to>
      <xdr:col>4</xdr:col>
      <xdr:colOff>335715</xdr:colOff>
      <xdr:row>10</xdr:row>
      <xdr:rowOff>316765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E9449B-0F15-494B-97A8-1BF03368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690" y="212328340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87090</xdr:colOff>
      <xdr:row>6</xdr:row>
      <xdr:rowOff>53471</xdr:rowOff>
    </xdr:from>
    <xdr:to>
      <xdr:col>4</xdr:col>
      <xdr:colOff>335715</xdr:colOff>
      <xdr:row>6</xdr:row>
      <xdr:rowOff>287471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172938D-A7E1-460D-A2F0-22EC04B3C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690" y="210889346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90857</xdr:colOff>
      <xdr:row>7</xdr:row>
      <xdr:rowOff>69000</xdr:rowOff>
    </xdr:from>
    <xdr:to>
      <xdr:col>4</xdr:col>
      <xdr:colOff>331948</xdr:colOff>
      <xdr:row>7</xdr:row>
      <xdr:rowOff>303000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AE6C5A5-1C7A-4D9C-89C7-AC400BA16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0457" y="211257300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11</xdr:row>
      <xdr:rowOff>56029</xdr:rowOff>
    </xdr:from>
    <xdr:to>
      <xdr:col>4</xdr:col>
      <xdr:colOff>323647</xdr:colOff>
      <xdr:row>11</xdr:row>
      <xdr:rowOff>290029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428B6A3-2386-4ADF-BF5C-62D3A22A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7" y="212654029"/>
          <a:ext cx="234000" cy="234000"/>
        </a:xfrm>
        <a:prstGeom prst="rect">
          <a:avLst/>
        </a:prstGeom>
      </xdr:spPr>
    </xdr:pic>
    <xdr:clientData/>
  </xdr:twoCellAnchor>
  <xdr:oneCellAnchor>
    <xdr:from>
      <xdr:col>4</xdr:col>
      <xdr:colOff>95250</xdr:colOff>
      <xdr:row>12</xdr:row>
      <xdr:rowOff>68057</xdr:rowOff>
    </xdr:from>
    <xdr:ext cx="234000" cy="234000"/>
    <xdr:pic>
      <xdr:nvPicPr>
        <xdr:cNvPr id="9" name="그림 8">
          <a:extLst>
            <a:ext uri="{FF2B5EF4-FFF2-40B4-BE49-F238E27FC236}">
              <a16:creationId xmlns:a16="http://schemas.microsoft.com/office/drawing/2014/main" id="{1720BE26-DDAF-4C46-AC2A-315CD1985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0" y="158392607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13</xdr:row>
      <xdr:rowOff>68057</xdr:rowOff>
    </xdr:from>
    <xdr:ext cx="234000" cy="234000"/>
    <xdr:pic>
      <xdr:nvPicPr>
        <xdr:cNvPr id="10" name="그림 9">
          <a:extLst>
            <a:ext uri="{FF2B5EF4-FFF2-40B4-BE49-F238E27FC236}">
              <a16:creationId xmlns:a16="http://schemas.microsoft.com/office/drawing/2014/main" id="{D9C84BCA-DFA6-4D97-A16D-3AB358F4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58745032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14</xdr:row>
      <xdr:rowOff>66815</xdr:rowOff>
    </xdr:from>
    <xdr:ext cx="234000" cy="234000"/>
    <xdr:pic>
      <xdr:nvPicPr>
        <xdr:cNvPr id="11" name="그림 10">
          <a:extLst>
            <a:ext uri="{FF2B5EF4-FFF2-40B4-BE49-F238E27FC236}">
              <a16:creationId xmlns:a16="http://schemas.microsoft.com/office/drawing/2014/main" id="{A9E2EE6D-8748-4934-82FB-FB36D42C0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5909621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15</xdr:row>
      <xdr:rowOff>58532</xdr:rowOff>
    </xdr:from>
    <xdr:ext cx="234000" cy="234000"/>
    <xdr:pic>
      <xdr:nvPicPr>
        <xdr:cNvPr id="12" name="그림 11">
          <a:extLst>
            <a:ext uri="{FF2B5EF4-FFF2-40B4-BE49-F238E27FC236}">
              <a16:creationId xmlns:a16="http://schemas.microsoft.com/office/drawing/2014/main" id="{25AA3143-7485-45CD-881A-1B6BAB02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59440357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16</xdr:row>
      <xdr:rowOff>66815</xdr:rowOff>
    </xdr:from>
    <xdr:ext cx="234000" cy="234000"/>
    <xdr:pic>
      <xdr:nvPicPr>
        <xdr:cNvPr id="13" name="그림 12">
          <a:extLst>
            <a:ext uri="{FF2B5EF4-FFF2-40B4-BE49-F238E27FC236}">
              <a16:creationId xmlns:a16="http://schemas.microsoft.com/office/drawing/2014/main" id="{9C894C29-6399-4048-AB77-67E8E1EE0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5980106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17</xdr:row>
      <xdr:rowOff>58532</xdr:rowOff>
    </xdr:from>
    <xdr:ext cx="234000" cy="234000"/>
    <xdr:pic>
      <xdr:nvPicPr>
        <xdr:cNvPr id="14" name="그림 13">
          <a:extLst>
            <a:ext uri="{FF2B5EF4-FFF2-40B4-BE49-F238E27FC236}">
              <a16:creationId xmlns:a16="http://schemas.microsoft.com/office/drawing/2014/main" id="{EDD7D340-CACD-49F9-B55A-2671FCA4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60145207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19</xdr:row>
      <xdr:rowOff>61016</xdr:rowOff>
    </xdr:from>
    <xdr:ext cx="234000" cy="234000"/>
    <xdr:pic>
      <xdr:nvPicPr>
        <xdr:cNvPr id="15" name="그림 14">
          <a:extLst>
            <a:ext uri="{FF2B5EF4-FFF2-40B4-BE49-F238E27FC236}">
              <a16:creationId xmlns:a16="http://schemas.microsoft.com/office/drawing/2014/main" id="{31986B0C-311E-4499-878B-AED29E8BB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60852541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76200</xdr:colOff>
      <xdr:row>18</xdr:row>
      <xdr:rowOff>66675</xdr:rowOff>
    </xdr:from>
    <xdr:ext cx="234000" cy="234000"/>
    <xdr:pic>
      <xdr:nvPicPr>
        <xdr:cNvPr id="16" name="그림 15">
          <a:extLst>
            <a:ext uri="{FF2B5EF4-FFF2-40B4-BE49-F238E27FC236}">
              <a16:creationId xmlns:a16="http://schemas.microsoft.com/office/drawing/2014/main" id="{1E0DCD66-202E-4CE3-BEE9-E37757F7B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60505775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14</xdr:col>
      <xdr:colOff>676275</xdr:colOff>
      <xdr:row>11</xdr:row>
      <xdr:rowOff>342900</xdr:rowOff>
    </xdr:from>
    <xdr:to>
      <xdr:col>17</xdr:col>
      <xdr:colOff>219075</xdr:colOff>
      <xdr:row>16</xdr:row>
      <xdr:rowOff>200025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31C2197-D291-455B-A83D-791FDBD9E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1050" y="3400425"/>
          <a:ext cx="16668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638175</xdr:colOff>
      <xdr:row>12</xdr:row>
      <xdr:rowOff>9525</xdr:rowOff>
    </xdr:from>
    <xdr:to>
      <xdr:col>19</xdr:col>
      <xdr:colOff>19050</xdr:colOff>
      <xdr:row>15</xdr:row>
      <xdr:rowOff>295275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CF93E04-7AEE-4A46-A60B-F5BFCC013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225" y="3419475"/>
          <a:ext cx="14382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600075</xdr:colOff>
      <xdr:row>11</xdr:row>
      <xdr:rowOff>190500</xdr:rowOff>
    </xdr:from>
    <xdr:to>
      <xdr:col>21</xdr:col>
      <xdr:colOff>219075</xdr:colOff>
      <xdr:row>15</xdr:row>
      <xdr:rowOff>342900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62ED94C-7FA7-4BBE-AC34-61AA3D9F3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4725" y="3248025"/>
          <a:ext cx="16764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228600</xdr:colOff>
      <xdr:row>16</xdr:row>
      <xdr:rowOff>19050</xdr:rowOff>
    </xdr:from>
    <xdr:to>
      <xdr:col>19</xdr:col>
      <xdr:colOff>247844</xdr:colOff>
      <xdr:row>20</xdr:row>
      <xdr:rowOff>194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D6B326D-096B-4B29-95A0-7BDAA8290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87450" y="4838700"/>
          <a:ext cx="1390844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</xdr:row>
      <xdr:rowOff>19050</xdr:rowOff>
    </xdr:from>
    <xdr:to>
      <xdr:col>17</xdr:col>
      <xdr:colOff>647977</xdr:colOff>
      <xdr:row>9</xdr:row>
      <xdr:rowOff>114510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8EDEA77-EF28-4A6F-B2FE-C623D3D7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25350" y="962025"/>
          <a:ext cx="1981477" cy="150516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16</xdr:row>
      <xdr:rowOff>95250</xdr:rowOff>
    </xdr:from>
    <xdr:to>
      <xdr:col>17</xdr:col>
      <xdr:colOff>238346</xdr:colOff>
      <xdr:row>19</xdr:row>
      <xdr:rowOff>343082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DA15AD6-ECDA-421E-A954-D80E91C9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15825" y="4914900"/>
          <a:ext cx="1581371" cy="1305107"/>
        </a:xfrm>
        <a:prstGeom prst="rect">
          <a:avLst/>
        </a:prstGeom>
      </xdr:spPr>
    </xdr:pic>
    <xdr:clientData/>
  </xdr:twoCellAnchor>
  <xdr:twoCellAnchor editAs="oneCell">
    <xdr:from>
      <xdr:col>17</xdr:col>
      <xdr:colOff>619125</xdr:colOff>
      <xdr:row>5</xdr:row>
      <xdr:rowOff>28575</xdr:rowOff>
    </xdr:from>
    <xdr:to>
      <xdr:col>20</xdr:col>
      <xdr:colOff>428886</xdr:colOff>
      <xdr:row>9</xdr:row>
      <xdr:rowOff>57351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55E4039-34A7-4EA8-B071-451C93DA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277975" y="971550"/>
          <a:ext cx="1867161" cy="14384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101545</xdr:colOff>
      <xdr:row>10</xdr:row>
      <xdr:rowOff>63500</xdr:rowOff>
    </xdr:from>
    <xdr:ext cx="234000" cy="234000"/>
    <xdr:pic>
      <xdr:nvPicPr>
        <xdr:cNvPr id="2" name="그림 1">
          <a:extLst>
            <a:ext uri="{FF2B5EF4-FFF2-40B4-BE49-F238E27FC236}">
              <a16:creationId xmlns:a16="http://schemas.microsoft.com/office/drawing/2014/main" id="{E152FF57-1D1E-4001-AB57-A6CF28E7C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386522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9</xdr:row>
      <xdr:rowOff>63500</xdr:rowOff>
    </xdr:from>
    <xdr:ext cx="234000" cy="234000"/>
    <xdr:pic>
      <xdr:nvPicPr>
        <xdr:cNvPr id="3" name="그림 2">
          <a:extLst>
            <a:ext uri="{FF2B5EF4-FFF2-40B4-BE49-F238E27FC236}">
              <a16:creationId xmlns:a16="http://schemas.microsoft.com/office/drawing/2014/main" id="{6E9621C2-3948-47C1-914B-496CE3404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3829982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7</xdr:row>
      <xdr:rowOff>53975</xdr:rowOff>
    </xdr:from>
    <xdr:ext cx="234000" cy="234000"/>
    <xdr:pic>
      <xdr:nvPicPr>
        <xdr:cNvPr id="4" name="그림 3">
          <a:extLst>
            <a:ext uri="{FF2B5EF4-FFF2-40B4-BE49-F238E27FC236}">
              <a16:creationId xmlns:a16="http://schemas.microsoft.com/office/drawing/2014/main" id="{6EAEA91A-089E-4D2C-A958-A3180D85B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375854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8</xdr:row>
      <xdr:rowOff>63500</xdr:rowOff>
    </xdr:from>
    <xdr:ext cx="234000" cy="234000"/>
    <xdr:pic>
      <xdr:nvPicPr>
        <xdr:cNvPr id="5" name="그림 4">
          <a:extLst>
            <a:ext uri="{FF2B5EF4-FFF2-40B4-BE49-F238E27FC236}">
              <a16:creationId xmlns:a16="http://schemas.microsoft.com/office/drawing/2014/main" id="{5BCD91AC-FCE7-4B02-990D-8DAA85EC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379474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5</xdr:row>
      <xdr:rowOff>73025</xdr:rowOff>
    </xdr:from>
    <xdr:ext cx="234000" cy="234000"/>
    <xdr:pic>
      <xdr:nvPicPr>
        <xdr:cNvPr id="6" name="그림 5">
          <a:extLst>
            <a:ext uri="{FF2B5EF4-FFF2-40B4-BE49-F238E27FC236}">
              <a16:creationId xmlns:a16="http://schemas.microsoft.com/office/drawing/2014/main" id="{16718A00-9E9C-475A-91E4-F1C9B604B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368996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6</xdr:row>
      <xdr:rowOff>63500</xdr:rowOff>
    </xdr:from>
    <xdr:ext cx="234000" cy="234000"/>
    <xdr:pic>
      <xdr:nvPicPr>
        <xdr:cNvPr id="7" name="그림 6">
          <a:extLst>
            <a:ext uri="{FF2B5EF4-FFF2-40B4-BE49-F238E27FC236}">
              <a16:creationId xmlns:a16="http://schemas.microsoft.com/office/drawing/2014/main" id="{38DC8A21-5DA9-4092-A8BA-21B70DDE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372425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98035</xdr:colOff>
      <xdr:row>17</xdr:row>
      <xdr:rowOff>63500</xdr:rowOff>
    </xdr:from>
    <xdr:ext cx="234000" cy="234000"/>
    <xdr:pic>
      <xdr:nvPicPr>
        <xdr:cNvPr id="15" name="그림 14">
          <a:extLst>
            <a:ext uri="{FF2B5EF4-FFF2-40B4-BE49-F238E27FC236}">
              <a16:creationId xmlns:a16="http://schemas.microsoft.com/office/drawing/2014/main" id="{BFC98A4C-F058-4B9D-90B8-270F91C65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7635" y="189401450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14</xdr:col>
      <xdr:colOff>742950</xdr:colOff>
      <xdr:row>5</xdr:row>
      <xdr:rowOff>38100</xdr:rowOff>
    </xdr:from>
    <xdr:to>
      <xdr:col>17</xdr:col>
      <xdr:colOff>238125</xdr:colOff>
      <xdr:row>9</xdr:row>
      <xdr:rowOff>104775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11BE702-1E1A-4485-8FB1-D7206B0D3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981075"/>
          <a:ext cx="161925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180975</xdr:colOff>
      <xdr:row>5</xdr:row>
      <xdr:rowOff>57150</xdr:rowOff>
    </xdr:from>
    <xdr:to>
      <xdr:col>17</xdr:col>
      <xdr:colOff>171450</xdr:colOff>
      <xdr:row>7</xdr:row>
      <xdr:rowOff>114300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92D4E4C-EB6C-495F-9015-752678E82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4025" y="1000125"/>
          <a:ext cx="6762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133350</xdr:colOff>
      <xdr:row>1</xdr:row>
      <xdr:rowOff>161925</xdr:rowOff>
    </xdr:from>
    <xdr:to>
      <xdr:col>19</xdr:col>
      <xdr:colOff>476250</xdr:colOff>
      <xdr:row>7</xdr:row>
      <xdr:rowOff>104775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A631813-E769-4041-A20C-1C658DA38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333375"/>
          <a:ext cx="17145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200025</xdr:colOff>
      <xdr:row>7</xdr:row>
      <xdr:rowOff>342900</xdr:rowOff>
    </xdr:from>
    <xdr:to>
      <xdr:col>17</xdr:col>
      <xdr:colOff>323963</xdr:colOff>
      <xdr:row>10</xdr:row>
      <xdr:rowOff>238258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13CC9CE-A84B-4C3A-82D8-5AFADCE44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73075" y="1990725"/>
          <a:ext cx="809738" cy="9526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</xdr:row>
      <xdr:rowOff>285750</xdr:rowOff>
    </xdr:from>
    <xdr:to>
      <xdr:col>16</xdr:col>
      <xdr:colOff>285864</xdr:colOff>
      <xdr:row>10</xdr:row>
      <xdr:rowOff>228740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B05E546-8078-4529-B928-2DBD18140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39650" y="1933575"/>
          <a:ext cx="819264" cy="1000265"/>
        </a:xfrm>
        <a:prstGeom prst="rect">
          <a:avLst/>
        </a:prstGeom>
      </xdr:spPr>
    </xdr:pic>
    <xdr:clientData/>
  </xdr:twoCellAnchor>
  <xdr:oneCellAnchor>
    <xdr:from>
      <xdr:col>4</xdr:col>
      <xdr:colOff>101545</xdr:colOff>
      <xdr:row>15</xdr:row>
      <xdr:rowOff>63500</xdr:rowOff>
    </xdr:from>
    <xdr:ext cx="234000" cy="234000"/>
    <xdr:pic>
      <xdr:nvPicPr>
        <xdr:cNvPr id="27" name="그림 26">
          <a:extLst>
            <a:ext uri="{FF2B5EF4-FFF2-40B4-BE49-F238E27FC236}">
              <a16:creationId xmlns:a16="http://schemas.microsoft.com/office/drawing/2014/main" id="{998006CB-CD95-484B-82F3-385F471C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4041437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14</xdr:row>
      <xdr:rowOff>61819</xdr:rowOff>
    </xdr:from>
    <xdr:ext cx="234000" cy="234000"/>
    <xdr:pic>
      <xdr:nvPicPr>
        <xdr:cNvPr id="28" name="그림 27">
          <a:extLst>
            <a:ext uri="{FF2B5EF4-FFF2-40B4-BE49-F238E27FC236}">
              <a16:creationId xmlns:a16="http://schemas.microsoft.com/office/drawing/2014/main" id="{7E2ABC2B-D98D-454F-8F77-8B8BF52F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40060269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88659</xdr:colOff>
      <xdr:row>13</xdr:row>
      <xdr:rowOff>69663</xdr:rowOff>
    </xdr:from>
    <xdr:ext cx="234000" cy="234000"/>
    <xdr:pic>
      <xdr:nvPicPr>
        <xdr:cNvPr id="29" name="그림 28">
          <a:extLst>
            <a:ext uri="{FF2B5EF4-FFF2-40B4-BE49-F238E27FC236}">
              <a16:creationId xmlns:a16="http://schemas.microsoft.com/office/drawing/2014/main" id="{CBE637CC-3D96-473B-9866-3731C63CD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07959" y="4536888"/>
          <a:ext cx="234000" cy="234000"/>
        </a:xfrm>
        <a:prstGeom prst="rect">
          <a:avLst/>
        </a:prstGeom>
        <a:ln>
          <a:noFill/>
        </a:ln>
      </xdr:spPr>
    </xdr:pic>
    <xdr:clientData/>
  </xdr:oneCellAnchor>
  <xdr:twoCellAnchor>
    <xdr:from>
      <xdr:col>4</xdr:col>
      <xdr:colOff>101545</xdr:colOff>
      <xdr:row>12</xdr:row>
      <xdr:rowOff>60512</xdr:rowOff>
    </xdr:from>
    <xdr:to>
      <xdr:col>4</xdr:col>
      <xdr:colOff>335545</xdr:colOff>
      <xdr:row>12</xdr:row>
      <xdr:rowOff>294512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68C5A6C-7687-4530-AECD-872FB385B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3538862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11</xdr:row>
      <xdr:rowOff>60512</xdr:rowOff>
    </xdr:from>
    <xdr:to>
      <xdr:col>4</xdr:col>
      <xdr:colOff>335545</xdr:colOff>
      <xdr:row>11</xdr:row>
      <xdr:rowOff>294512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AF71BE3A-2AFE-4730-8A1D-0A1091F0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3186437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15</xdr:col>
      <xdr:colOff>190500</xdr:colOff>
      <xdr:row>11</xdr:row>
      <xdr:rowOff>114300</xdr:rowOff>
    </xdr:from>
    <xdr:to>
      <xdr:col>16</xdr:col>
      <xdr:colOff>9525</xdr:colOff>
      <xdr:row>13</xdr:row>
      <xdr:rowOff>114300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C4F1C001-91FF-4D17-90DC-BE23ABD3A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0" y="3171825"/>
          <a:ext cx="5048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13</xdr:row>
      <xdr:rowOff>323850</xdr:rowOff>
    </xdr:from>
    <xdr:to>
      <xdr:col>16</xdr:col>
      <xdr:colOff>133350</xdr:colOff>
      <xdr:row>15</xdr:row>
      <xdr:rowOff>323850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C96F0C2F-4131-43D8-B36E-7B3A99155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086225"/>
          <a:ext cx="7239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101545</xdr:colOff>
      <xdr:row>16</xdr:row>
      <xdr:rowOff>53975</xdr:rowOff>
    </xdr:from>
    <xdr:to>
      <xdr:col>4</xdr:col>
      <xdr:colOff>335545</xdr:colOff>
      <xdr:row>16</xdr:row>
      <xdr:rowOff>287975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D0E603A-78E2-4D5F-AF2D-CA9329CE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7520622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112059</xdr:colOff>
      <xdr:row>17</xdr:row>
      <xdr:rowOff>56030</xdr:rowOff>
    </xdr:from>
    <xdr:to>
      <xdr:col>4</xdr:col>
      <xdr:colOff>339177</xdr:colOff>
      <xdr:row>17</xdr:row>
      <xdr:rowOff>290030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4371630-C027-4A4F-98E5-BF397EE14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659" y="193623080"/>
          <a:ext cx="22711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100852</xdr:colOff>
      <xdr:row>18</xdr:row>
      <xdr:rowOff>56030</xdr:rowOff>
    </xdr:from>
    <xdr:to>
      <xdr:col>4</xdr:col>
      <xdr:colOff>327970</xdr:colOff>
      <xdr:row>18</xdr:row>
      <xdr:rowOff>290030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941275F-803D-480C-8161-F3FA93FE8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2" y="193975505"/>
          <a:ext cx="227118" cy="234000"/>
        </a:xfrm>
        <a:prstGeom prst="rect">
          <a:avLst/>
        </a:prstGeom>
      </xdr:spPr>
    </xdr:pic>
    <xdr:clientData/>
  </xdr:twoCellAnchor>
  <xdr:oneCellAnchor>
    <xdr:from>
      <xdr:col>4</xdr:col>
      <xdr:colOff>108619</xdr:colOff>
      <xdr:row>15</xdr:row>
      <xdr:rowOff>73025</xdr:rowOff>
    </xdr:from>
    <xdr:ext cx="234000" cy="234000"/>
    <xdr:pic>
      <xdr:nvPicPr>
        <xdr:cNvPr id="17" name="그림 16">
          <a:extLst>
            <a:ext uri="{FF2B5EF4-FFF2-40B4-BE49-F238E27FC236}">
              <a16:creationId xmlns:a16="http://schemas.microsoft.com/office/drawing/2014/main" id="{4837C1EE-ED78-442C-956E-BFBF416D9D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21020405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108619</xdr:colOff>
      <xdr:row>14</xdr:row>
      <xdr:rowOff>73025</xdr:rowOff>
    </xdr:from>
    <xdr:ext cx="234000" cy="234000"/>
    <xdr:pic>
      <xdr:nvPicPr>
        <xdr:cNvPr id="18" name="그림 17">
          <a:extLst>
            <a:ext uri="{FF2B5EF4-FFF2-40B4-BE49-F238E27FC236}">
              <a16:creationId xmlns:a16="http://schemas.microsoft.com/office/drawing/2014/main" id="{9C6D4FAB-2D0A-488A-900A-6F7606D36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20985162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108619</xdr:colOff>
      <xdr:row>13</xdr:row>
      <xdr:rowOff>73025</xdr:rowOff>
    </xdr:from>
    <xdr:ext cx="234000" cy="234000"/>
    <xdr:pic>
      <xdr:nvPicPr>
        <xdr:cNvPr id="19" name="그림 18">
          <a:extLst>
            <a:ext uri="{FF2B5EF4-FFF2-40B4-BE49-F238E27FC236}">
              <a16:creationId xmlns:a16="http://schemas.microsoft.com/office/drawing/2014/main" id="{D3DD5F35-1AC0-49B5-87D4-2937FCA69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20949920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108619</xdr:colOff>
      <xdr:row>12</xdr:row>
      <xdr:rowOff>73025</xdr:rowOff>
    </xdr:from>
    <xdr:ext cx="234000" cy="234000"/>
    <xdr:pic>
      <xdr:nvPicPr>
        <xdr:cNvPr id="20" name="그림 19">
          <a:extLst>
            <a:ext uri="{FF2B5EF4-FFF2-40B4-BE49-F238E27FC236}">
              <a16:creationId xmlns:a16="http://schemas.microsoft.com/office/drawing/2014/main" id="{13C1D672-E9E7-4016-94C8-6048A3B643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20914677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108619</xdr:colOff>
      <xdr:row>16</xdr:row>
      <xdr:rowOff>73025</xdr:rowOff>
    </xdr:from>
    <xdr:ext cx="234000" cy="234000"/>
    <xdr:pic>
      <xdr:nvPicPr>
        <xdr:cNvPr id="21" name="그림 20">
          <a:extLst>
            <a:ext uri="{FF2B5EF4-FFF2-40B4-BE49-F238E27FC236}">
              <a16:creationId xmlns:a16="http://schemas.microsoft.com/office/drawing/2014/main" id="{1D012971-4548-4A10-BD2D-8A832944A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21055647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108619</xdr:colOff>
      <xdr:row>11</xdr:row>
      <xdr:rowOff>73025</xdr:rowOff>
    </xdr:from>
    <xdr:ext cx="234000" cy="234000"/>
    <xdr:pic>
      <xdr:nvPicPr>
        <xdr:cNvPr id="22" name="그림 21">
          <a:extLst>
            <a:ext uri="{FF2B5EF4-FFF2-40B4-BE49-F238E27FC236}">
              <a16:creationId xmlns:a16="http://schemas.microsoft.com/office/drawing/2014/main" id="{7402352E-9671-48E4-A7E1-8A734685E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208794350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28575</xdr:colOff>
      <xdr:row>11</xdr:row>
      <xdr:rowOff>0</xdr:rowOff>
    </xdr:from>
    <xdr:to>
      <xdr:col>17</xdr:col>
      <xdr:colOff>47819</xdr:colOff>
      <xdr:row>14</xdr:row>
      <xdr:rowOff>143043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2FF8002-1448-4116-8215-AA0A8696D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15825" y="3057525"/>
          <a:ext cx="1390844" cy="120031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</xdr:row>
      <xdr:rowOff>23812</xdr:rowOff>
    </xdr:from>
    <xdr:to>
      <xdr:col>16</xdr:col>
      <xdr:colOff>562144</xdr:colOff>
      <xdr:row>7</xdr:row>
      <xdr:rowOff>195384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B21A862-BEE7-4B52-B9CF-858D80C65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25350" y="966787"/>
          <a:ext cx="1209844" cy="876422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5</xdr:row>
      <xdr:rowOff>23812</xdr:rowOff>
    </xdr:from>
    <xdr:to>
      <xdr:col>18</xdr:col>
      <xdr:colOff>371641</xdr:colOff>
      <xdr:row>7</xdr:row>
      <xdr:rowOff>195384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71A57F8-5DA0-4A74-90DA-A5610CC50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25500" y="966787"/>
          <a:ext cx="1190791" cy="876422"/>
        </a:xfrm>
        <a:prstGeom prst="rect">
          <a:avLst/>
        </a:prstGeom>
      </xdr:spPr>
    </xdr:pic>
    <xdr:clientData/>
  </xdr:twoCellAnchor>
  <xdr:twoCellAnchor editAs="oneCell">
    <xdr:from>
      <xdr:col>18</xdr:col>
      <xdr:colOff>333375</xdr:colOff>
      <xdr:row>5</xdr:row>
      <xdr:rowOff>9525</xdr:rowOff>
    </xdr:from>
    <xdr:to>
      <xdr:col>21</xdr:col>
      <xdr:colOff>114300</xdr:colOff>
      <xdr:row>9</xdr:row>
      <xdr:rowOff>190500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60989B0-C868-4FFE-9AB5-D6F98E53B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8025" y="952500"/>
          <a:ext cx="183832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101545</xdr:colOff>
      <xdr:row>10</xdr:row>
      <xdr:rowOff>63500</xdr:rowOff>
    </xdr:from>
    <xdr:ext cx="234000" cy="234000"/>
    <xdr:pic>
      <xdr:nvPicPr>
        <xdr:cNvPr id="37" name="그림 36">
          <a:extLst>
            <a:ext uri="{FF2B5EF4-FFF2-40B4-BE49-F238E27FC236}">
              <a16:creationId xmlns:a16="http://schemas.microsoft.com/office/drawing/2014/main" id="{FD283817-FDC9-4F41-98E1-F1C53BC01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7686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9</xdr:row>
      <xdr:rowOff>63500</xdr:rowOff>
    </xdr:from>
    <xdr:ext cx="234000" cy="234000"/>
    <xdr:pic>
      <xdr:nvPicPr>
        <xdr:cNvPr id="38" name="그림 37">
          <a:extLst>
            <a:ext uri="{FF2B5EF4-FFF2-40B4-BE49-F238E27FC236}">
              <a16:creationId xmlns:a16="http://schemas.microsoft.com/office/drawing/2014/main" id="{3633DB29-7E67-4F98-A4C0-7F5DA4124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41617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8</xdr:row>
      <xdr:rowOff>63500</xdr:rowOff>
    </xdr:from>
    <xdr:ext cx="234000" cy="234000"/>
    <xdr:pic>
      <xdr:nvPicPr>
        <xdr:cNvPr id="39" name="그림 38">
          <a:extLst>
            <a:ext uri="{FF2B5EF4-FFF2-40B4-BE49-F238E27FC236}">
              <a16:creationId xmlns:a16="http://schemas.microsoft.com/office/drawing/2014/main" id="{65BD2028-D72C-4A1E-A722-3F47FCE1A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0637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6</xdr:row>
      <xdr:rowOff>63500</xdr:rowOff>
    </xdr:from>
    <xdr:ext cx="234000" cy="234000"/>
    <xdr:pic>
      <xdr:nvPicPr>
        <xdr:cNvPr id="40" name="그림 39">
          <a:extLst>
            <a:ext uri="{FF2B5EF4-FFF2-40B4-BE49-F238E27FC236}">
              <a16:creationId xmlns:a16="http://schemas.microsoft.com/office/drawing/2014/main" id="{8F9381F9-69E0-4AEF-9DF1-2CA2130F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3589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7</xdr:row>
      <xdr:rowOff>63500</xdr:rowOff>
    </xdr:from>
    <xdr:ext cx="234000" cy="234000"/>
    <xdr:pic>
      <xdr:nvPicPr>
        <xdr:cNvPr id="41" name="그림 40">
          <a:extLst>
            <a:ext uri="{FF2B5EF4-FFF2-40B4-BE49-F238E27FC236}">
              <a16:creationId xmlns:a16="http://schemas.microsoft.com/office/drawing/2014/main" id="{7EEF66E3-9B4B-424D-B237-D5E33D98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71132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5</xdr:row>
      <xdr:rowOff>53975</xdr:rowOff>
    </xdr:from>
    <xdr:ext cx="234000" cy="234000"/>
    <xdr:pic>
      <xdr:nvPicPr>
        <xdr:cNvPr id="42" name="그림 41">
          <a:extLst>
            <a:ext uri="{FF2B5EF4-FFF2-40B4-BE49-F238E27FC236}">
              <a16:creationId xmlns:a16="http://schemas.microsoft.com/office/drawing/2014/main" id="{228DEB5E-9F3B-4F45-9944-4173DEE24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996950"/>
          <a:ext cx="234000" cy="234000"/>
        </a:xfrm>
        <a:prstGeom prst="rect">
          <a:avLst/>
        </a:prstGeom>
        <a:ln>
          <a:noFill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108619</xdr:colOff>
      <xdr:row>12</xdr:row>
      <xdr:rowOff>44823</xdr:rowOff>
    </xdr:from>
    <xdr:to>
      <xdr:col>4</xdr:col>
      <xdr:colOff>363266</xdr:colOff>
      <xdr:row>12</xdr:row>
      <xdr:rowOff>278823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3F499AA-B713-47C6-ABE0-17ED82854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219" y="195021573"/>
          <a:ext cx="25464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118942</xdr:colOff>
      <xdr:row>16</xdr:row>
      <xdr:rowOff>67236</xdr:rowOff>
    </xdr:from>
    <xdr:to>
      <xdr:col>4</xdr:col>
      <xdr:colOff>352942</xdr:colOff>
      <xdr:row>16</xdr:row>
      <xdr:rowOff>301236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FE8B30C-C200-4CD4-AC7E-3535D0A06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8542" y="196453686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106839</xdr:colOff>
      <xdr:row>13</xdr:row>
      <xdr:rowOff>56030</xdr:rowOff>
    </xdr:from>
    <xdr:to>
      <xdr:col>4</xdr:col>
      <xdr:colOff>365046</xdr:colOff>
      <xdr:row>13</xdr:row>
      <xdr:rowOff>290030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976BB82-73A1-455C-BD72-D46668F5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439" y="195385205"/>
          <a:ext cx="25820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97276</xdr:colOff>
      <xdr:row>14</xdr:row>
      <xdr:rowOff>56030</xdr:rowOff>
    </xdr:from>
    <xdr:to>
      <xdr:col>4</xdr:col>
      <xdr:colOff>374609</xdr:colOff>
      <xdr:row>14</xdr:row>
      <xdr:rowOff>290030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EA8B0DF-1BFF-490C-BB7A-54A62B134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6876" y="195737630"/>
          <a:ext cx="27733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114908</xdr:colOff>
      <xdr:row>15</xdr:row>
      <xdr:rowOff>67236</xdr:rowOff>
    </xdr:from>
    <xdr:to>
      <xdr:col>4</xdr:col>
      <xdr:colOff>356977</xdr:colOff>
      <xdr:row>15</xdr:row>
      <xdr:rowOff>301236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DF585C6-26ED-4623-8264-BD7A74F70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4508" y="196101261"/>
          <a:ext cx="24206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112060</xdr:colOff>
      <xdr:row>17</xdr:row>
      <xdr:rowOff>67236</xdr:rowOff>
    </xdr:from>
    <xdr:to>
      <xdr:col>4</xdr:col>
      <xdr:colOff>359825</xdr:colOff>
      <xdr:row>17</xdr:row>
      <xdr:rowOff>301236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F2F5EFF-5B6D-4E03-9BAD-EB3635BF7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660" y="197158536"/>
          <a:ext cx="24776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118942</xdr:colOff>
      <xdr:row>21</xdr:row>
      <xdr:rowOff>44823</xdr:rowOff>
    </xdr:from>
    <xdr:to>
      <xdr:col>4</xdr:col>
      <xdr:colOff>352942</xdr:colOff>
      <xdr:row>21</xdr:row>
      <xdr:rowOff>278823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14C829-D9CA-433A-B743-421285786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8542" y="19854582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106839</xdr:colOff>
      <xdr:row>18</xdr:row>
      <xdr:rowOff>67236</xdr:rowOff>
    </xdr:from>
    <xdr:to>
      <xdr:col>4</xdr:col>
      <xdr:colOff>365046</xdr:colOff>
      <xdr:row>18</xdr:row>
      <xdr:rowOff>301236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F229657-8297-4310-B0F0-BA22A2B84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439" y="197510961"/>
          <a:ext cx="25820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86182</xdr:colOff>
      <xdr:row>19</xdr:row>
      <xdr:rowOff>56030</xdr:rowOff>
    </xdr:from>
    <xdr:to>
      <xdr:col>4</xdr:col>
      <xdr:colOff>385702</xdr:colOff>
      <xdr:row>19</xdr:row>
      <xdr:rowOff>290030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F1FBB0B-6019-4B43-A732-18C39832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782" y="197852180"/>
          <a:ext cx="29952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114908</xdr:colOff>
      <xdr:row>20</xdr:row>
      <xdr:rowOff>67236</xdr:rowOff>
    </xdr:from>
    <xdr:to>
      <xdr:col>4</xdr:col>
      <xdr:colOff>356977</xdr:colOff>
      <xdr:row>20</xdr:row>
      <xdr:rowOff>301236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569AAAF-A1CA-475F-8FC9-B78723F12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4508" y="198215811"/>
          <a:ext cx="242069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12</xdr:row>
      <xdr:rowOff>28575</xdr:rowOff>
    </xdr:from>
    <xdr:to>
      <xdr:col>16</xdr:col>
      <xdr:colOff>390683</xdr:colOff>
      <xdr:row>15</xdr:row>
      <xdr:rowOff>76354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1E6FCE4-4643-492A-B247-4BD7DE81F3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9243"/>
        <a:stretch/>
      </xdr:blipFill>
      <xdr:spPr>
        <a:xfrm>
          <a:off x="12334875" y="3086100"/>
          <a:ext cx="1028858" cy="110505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17</xdr:row>
      <xdr:rowOff>9525</xdr:rowOff>
    </xdr:from>
    <xdr:to>
      <xdr:col>16</xdr:col>
      <xdr:colOff>381144</xdr:colOff>
      <xdr:row>20</xdr:row>
      <xdr:rowOff>57304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1DB31DF-9226-4D4F-BD47-C5CF5CFB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25350" y="4829175"/>
          <a:ext cx="1028844" cy="1105054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628650</xdr:colOff>
      <xdr:row>5</xdr:row>
      <xdr:rowOff>19051</xdr:rowOff>
    </xdr:from>
    <xdr:to>
      <xdr:col>18</xdr:col>
      <xdr:colOff>552631</xdr:colOff>
      <xdr:row>8</xdr:row>
      <xdr:rowOff>123994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95711A5-7C3E-49D8-9A6B-7A5F21141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3937"/>
        <a:stretch/>
      </xdr:blipFill>
      <xdr:spPr>
        <a:xfrm>
          <a:off x="13601700" y="962026"/>
          <a:ext cx="1295581" cy="116221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5</xdr:row>
      <xdr:rowOff>19050</xdr:rowOff>
    </xdr:from>
    <xdr:to>
      <xdr:col>16</xdr:col>
      <xdr:colOff>647883</xdr:colOff>
      <xdr:row>8</xdr:row>
      <xdr:rowOff>123987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17FE99F-8DDB-404A-82ED-41B2BCB7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06300" y="962025"/>
          <a:ext cx="1314633" cy="1162212"/>
        </a:xfrm>
        <a:prstGeom prst="rect">
          <a:avLst/>
        </a:prstGeom>
      </xdr:spPr>
    </xdr:pic>
    <xdr:clientData/>
  </xdr:twoCellAnchor>
  <xdr:twoCellAnchor editAs="oneCell">
    <xdr:from>
      <xdr:col>18</xdr:col>
      <xdr:colOff>552450</xdr:colOff>
      <xdr:row>5</xdr:row>
      <xdr:rowOff>19050</xdr:rowOff>
    </xdr:from>
    <xdr:to>
      <xdr:col>21</xdr:col>
      <xdr:colOff>390525</xdr:colOff>
      <xdr:row>10</xdr:row>
      <xdr:rowOff>123825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3ABC3D4-0F1A-4A55-9E6E-7B143EB9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97100" y="962025"/>
          <a:ext cx="18954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101545</xdr:colOff>
      <xdr:row>11</xdr:row>
      <xdr:rowOff>63500</xdr:rowOff>
    </xdr:from>
    <xdr:to>
      <xdr:col>4</xdr:col>
      <xdr:colOff>335545</xdr:colOff>
      <xdr:row>11</xdr:row>
      <xdr:rowOff>297500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F2A0D29-3F3A-4782-BA97-CB38C743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312102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10</xdr:row>
      <xdr:rowOff>53975</xdr:rowOff>
    </xdr:from>
    <xdr:to>
      <xdr:col>4</xdr:col>
      <xdr:colOff>335545</xdr:colOff>
      <xdr:row>10</xdr:row>
      <xdr:rowOff>287975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01304B7-18AF-4740-A898-506287B7E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7590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9</xdr:row>
      <xdr:rowOff>63500</xdr:rowOff>
    </xdr:from>
    <xdr:to>
      <xdr:col>4</xdr:col>
      <xdr:colOff>335545</xdr:colOff>
      <xdr:row>9</xdr:row>
      <xdr:rowOff>297500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EA414310-F51F-4853-A0FD-E7D7A841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4161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7</xdr:row>
      <xdr:rowOff>44450</xdr:rowOff>
    </xdr:from>
    <xdr:to>
      <xdr:col>4</xdr:col>
      <xdr:colOff>335545</xdr:colOff>
      <xdr:row>7</xdr:row>
      <xdr:rowOff>278450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DA8C958-1583-4283-8DA0-0D854D0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6922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8</xdr:row>
      <xdr:rowOff>63500</xdr:rowOff>
    </xdr:from>
    <xdr:to>
      <xdr:col>4</xdr:col>
      <xdr:colOff>335545</xdr:colOff>
      <xdr:row>8</xdr:row>
      <xdr:rowOff>297500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682A536-8346-44DC-B0E8-C86FCDD19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06375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5</xdr:row>
      <xdr:rowOff>63500</xdr:rowOff>
    </xdr:from>
    <xdr:to>
      <xdr:col>4</xdr:col>
      <xdr:colOff>335545</xdr:colOff>
      <xdr:row>5</xdr:row>
      <xdr:rowOff>297500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BBB243A-7F04-4A56-968D-2ACC1E81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0064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6</xdr:row>
      <xdr:rowOff>63500</xdr:rowOff>
    </xdr:from>
    <xdr:to>
      <xdr:col>4</xdr:col>
      <xdr:colOff>335545</xdr:colOff>
      <xdr:row>6</xdr:row>
      <xdr:rowOff>297500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CB56C6A0-8AE8-4B1D-ACA4-38394B7A5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358900"/>
          <a:ext cx="234000" cy="23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89646</xdr:colOff>
      <xdr:row>5</xdr:row>
      <xdr:rowOff>56030</xdr:rowOff>
    </xdr:from>
    <xdr:to>
      <xdr:col>4</xdr:col>
      <xdr:colOff>354846</xdr:colOff>
      <xdr:row>5</xdr:row>
      <xdr:rowOff>290030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8CFA84E-5A4F-431E-BED4-22A27BA9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6" y="227808305"/>
          <a:ext cx="2652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100854</xdr:colOff>
      <xdr:row>7</xdr:row>
      <xdr:rowOff>67235</xdr:rowOff>
    </xdr:from>
    <xdr:to>
      <xdr:col>4</xdr:col>
      <xdr:colOff>347854</xdr:colOff>
      <xdr:row>7</xdr:row>
      <xdr:rowOff>301235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2E1B8DAD-0638-4B23-9485-9CDD54A3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4" y="228524360"/>
          <a:ext cx="247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6</xdr:row>
      <xdr:rowOff>56029</xdr:rowOff>
    </xdr:from>
    <xdr:to>
      <xdr:col>4</xdr:col>
      <xdr:colOff>370941</xdr:colOff>
      <xdr:row>6</xdr:row>
      <xdr:rowOff>290029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3DD6C1C-3F53-4133-9B9B-4978278A1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041" y="228160729"/>
          <a:ext cx="2925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100852</xdr:colOff>
      <xdr:row>8</xdr:row>
      <xdr:rowOff>67236</xdr:rowOff>
    </xdr:from>
    <xdr:to>
      <xdr:col>4</xdr:col>
      <xdr:colOff>350990</xdr:colOff>
      <xdr:row>8</xdr:row>
      <xdr:rowOff>301236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CE1AAC0-9180-4D44-BD5A-61D9DB9E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2" y="228876786"/>
          <a:ext cx="25013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9</xdr:row>
      <xdr:rowOff>56029</xdr:rowOff>
    </xdr:from>
    <xdr:to>
      <xdr:col>4</xdr:col>
      <xdr:colOff>323647</xdr:colOff>
      <xdr:row>9</xdr:row>
      <xdr:rowOff>290029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1FD3570-3838-41BE-8F54-EE71218AA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7" y="229218004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110506</xdr:colOff>
      <xdr:row>10</xdr:row>
      <xdr:rowOff>56030</xdr:rowOff>
    </xdr:from>
    <xdr:to>
      <xdr:col>4</xdr:col>
      <xdr:colOff>349906</xdr:colOff>
      <xdr:row>10</xdr:row>
      <xdr:rowOff>308030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E794E53-6DC7-4749-BE05-0BD9F7E1A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0106" y="158028155"/>
          <a:ext cx="2394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130275</xdr:colOff>
      <xdr:row>14</xdr:row>
      <xdr:rowOff>56029</xdr:rowOff>
    </xdr:from>
    <xdr:to>
      <xdr:col>4</xdr:col>
      <xdr:colOff>330137</xdr:colOff>
      <xdr:row>14</xdr:row>
      <xdr:rowOff>308029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BBE3B19-34A0-42AB-A41A-282628727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9875" y="159437854"/>
          <a:ext cx="199862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104206</xdr:colOff>
      <xdr:row>15</xdr:row>
      <xdr:rowOff>56029</xdr:rowOff>
    </xdr:from>
    <xdr:to>
      <xdr:col>4</xdr:col>
      <xdr:colOff>356206</xdr:colOff>
      <xdr:row>15</xdr:row>
      <xdr:rowOff>308029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15C9818-876A-4BC5-B623-7BA288AB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3806" y="159790279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91540</xdr:colOff>
      <xdr:row>11</xdr:row>
      <xdr:rowOff>44823</xdr:rowOff>
    </xdr:from>
    <xdr:to>
      <xdr:col>4</xdr:col>
      <xdr:colOff>368873</xdr:colOff>
      <xdr:row>11</xdr:row>
      <xdr:rowOff>278823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F7F5E10-6EC5-4BE7-97F4-2CCAE1A3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1140" y="158369373"/>
          <a:ext cx="27733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86206</xdr:colOff>
      <xdr:row>12</xdr:row>
      <xdr:rowOff>60352</xdr:rowOff>
    </xdr:from>
    <xdr:to>
      <xdr:col>4</xdr:col>
      <xdr:colOff>374206</xdr:colOff>
      <xdr:row>12</xdr:row>
      <xdr:rowOff>294352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CF30CBF-8972-4488-ACCD-2F49FB05D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806" y="158737327"/>
          <a:ext cx="288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134873</xdr:colOff>
      <xdr:row>13</xdr:row>
      <xdr:rowOff>67235</xdr:rowOff>
    </xdr:from>
    <xdr:to>
      <xdr:col>4</xdr:col>
      <xdr:colOff>325540</xdr:colOff>
      <xdr:row>13</xdr:row>
      <xdr:rowOff>301235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52AFF54-B18E-4B4E-AA02-EFA424180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473" y="159096635"/>
          <a:ext cx="190667" cy="234000"/>
        </a:xfrm>
        <a:prstGeom prst="rect">
          <a:avLst/>
        </a:prstGeom>
      </xdr:spPr>
    </xdr:pic>
    <xdr:clientData/>
  </xdr:twoCellAnchor>
  <xdr:twoCellAnchor>
    <xdr:from>
      <xdr:col>4</xdr:col>
      <xdr:colOff>101545</xdr:colOff>
      <xdr:row>20</xdr:row>
      <xdr:rowOff>66675</xdr:rowOff>
    </xdr:from>
    <xdr:to>
      <xdr:col>4</xdr:col>
      <xdr:colOff>335545</xdr:colOff>
      <xdr:row>20</xdr:row>
      <xdr:rowOff>300675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91AD4107-23B3-4685-8143-973EA3B9C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2376487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15</xdr:col>
      <xdr:colOff>47625</xdr:colOff>
      <xdr:row>5</xdr:row>
      <xdr:rowOff>9525</xdr:rowOff>
    </xdr:from>
    <xdr:to>
      <xdr:col>17</xdr:col>
      <xdr:colOff>619396</xdr:colOff>
      <xdr:row>9</xdr:row>
      <xdr:rowOff>247880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20388623-F868-49E0-81DE-EFE2AF78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34875" y="952500"/>
          <a:ext cx="1943371" cy="164805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10</xdr:row>
      <xdr:rowOff>47625</xdr:rowOff>
    </xdr:from>
    <xdr:to>
      <xdr:col>17</xdr:col>
      <xdr:colOff>133350</xdr:colOff>
      <xdr:row>12</xdr:row>
      <xdr:rowOff>190500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32AC21A-1358-4FA9-B735-5EE6C969D3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7999" r="6909" b="3014"/>
        <a:stretch/>
      </xdr:blipFill>
      <xdr:spPr>
        <a:xfrm>
          <a:off x="13020675" y="2752725"/>
          <a:ext cx="771525" cy="847725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600075</xdr:colOff>
      <xdr:row>5</xdr:row>
      <xdr:rowOff>9525</xdr:rowOff>
    </xdr:from>
    <xdr:to>
      <xdr:col>19</xdr:col>
      <xdr:colOff>104897</xdr:colOff>
      <xdr:row>7</xdr:row>
      <xdr:rowOff>323992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32466E39-D444-4FB3-8770-49CC0408D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58925" y="952500"/>
          <a:ext cx="876422" cy="1019317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5</xdr:row>
      <xdr:rowOff>9525</xdr:rowOff>
    </xdr:from>
    <xdr:to>
      <xdr:col>21</xdr:col>
      <xdr:colOff>638175</xdr:colOff>
      <xdr:row>9</xdr:row>
      <xdr:rowOff>342900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195CCDE-9319-4BA8-A998-C48A149F0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6175" y="952500"/>
          <a:ext cx="1924050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</xdr:colOff>
      <xdr:row>10</xdr:row>
      <xdr:rowOff>47625</xdr:rowOff>
    </xdr:from>
    <xdr:to>
      <xdr:col>16</xdr:col>
      <xdr:colOff>66773</xdr:colOff>
      <xdr:row>12</xdr:row>
      <xdr:rowOff>190618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2789D2FA-D06D-41EB-94FD-41751CC8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34875" y="2752725"/>
          <a:ext cx="704948" cy="847843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10</xdr:row>
      <xdr:rowOff>47625</xdr:rowOff>
    </xdr:from>
    <xdr:to>
      <xdr:col>20</xdr:col>
      <xdr:colOff>38100</xdr:colOff>
      <xdr:row>15</xdr:row>
      <xdr:rowOff>276225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C1AD424-6391-40A0-97E3-13ACE659B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3625" y="2752725"/>
          <a:ext cx="199072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101545</xdr:colOff>
      <xdr:row>16</xdr:row>
      <xdr:rowOff>66675</xdr:rowOff>
    </xdr:from>
    <xdr:to>
      <xdr:col>4</xdr:col>
      <xdr:colOff>335545</xdr:colOff>
      <xdr:row>16</xdr:row>
      <xdr:rowOff>300675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2253F026-0907-4F81-94F6-BB5CAA3B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4702492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17</xdr:row>
      <xdr:rowOff>66674</xdr:rowOff>
    </xdr:from>
    <xdr:to>
      <xdr:col>4</xdr:col>
      <xdr:colOff>335545</xdr:colOff>
      <xdr:row>17</xdr:row>
      <xdr:rowOff>300674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D121FD36-34FC-46AC-87BC-FD08E391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4737734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18</xdr:row>
      <xdr:rowOff>66674</xdr:rowOff>
    </xdr:from>
    <xdr:to>
      <xdr:col>4</xdr:col>
      <xdr:colOff>335545</xdr:colOff>
      <xdr:row>18</xdr:row>
      <xdr:rowOff>300674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CCF13606-849D-40A1-8CCB-B3C01FDF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4772977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19</xdr:row>
      <xdr:rowOff>70908</xdr:rowOff>
    </xdr:from>
    <xdr:to>
      <xdr:col>4</xdr:col>
      <xdr:colOff>335545</xdr:colOff>
      <xdr:row>19</xdr:row>
      <xdr:rowOff>304908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639EC03-7C8B-477C-B6FC-07AE4EF6E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48086433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15</xdr:col>
      <xdr:colOff>66675</xdr:colOff>
      <xdr:row>16</xdr:row>
      <xdr:rowOff>171450</xdr:rowOff>
    </xdr:from>
    <xdr:to>
      <xdr:col>17</xdr:col>
      <xdr:colOff>352425</xdr:colOff>
      <xdr:row>20</xdr:row>
      <xdr:rowOff>276225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6F8AF95C-0782-4C33-BFC3-83CB92F3A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3925" y="4991100"/>
          <a:ext cx="165735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97609</xdr:colOff>
      <xdr:row>5</xdr:row>
      <xdr:rowOff>56030</xdr:rowOff>
    </xdr:from>
    <xdr:ext cx="247371" cy="234000"/>
    <xdr:pic>
      <xdr:nvPicPr>
        <xdr:cNvPr id="2" name="그림 1">
          <a:extLst>
            <a:ext uri="{FF2B5EF4-FFF2-40B4-BE49-F238E27FC236}">
              <a16:creationId xmlns:a16="http://schemas.microsoft.com/office/drawing/2014/main" id="{B1A85982-A08D-49E1-A091-426A7E5E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534" y="203490980"/>
          <a:ext cx="247371" cy="234000"/>
        </a:xfrm>
        <a:prstGeom prst="rect">
          <a:avLst/>
        </a:prstGeom>
      </xdr:spPr>
    </xdr:pic>
    <xdr:clientData/>
  </xdr:oneCellAnchor>
  <xdr:oneCellAnchor>
    <xdr:from>
      <xdr:col>4</xdr:col>
      <xdr:colOff>104294</xdr:colOff>
      <xdr:row>8</xdr:row>
      <xdr:rowOff>67235</xdr:rowOff>
    </xdr:from>
    <xdr:ext cx="234000" cy="234000"/>
    <xdr:pic>
      <xdr:nvPicPr>
        <xdr:cNvPr id="3" name="그림 2">
          <a:extLst>
            <a:ext uri="{FF2B5EF4-FFF2-40B4-BE49-F238E27FC236}">
              <a16:creationId xmlns:a16="http://schemas.microsoft.com/office/drawing/2014/main" id="{B651E6D2-1E0B-40A1-9A11-45088105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219" y="20455946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107456</xdr:colOff>
      <xdr:row>10</xdr:row>
      <xdr:rowOff>67236</xdr:rowOff>
    </xdr:from>
    <xdr:ext cx="227676" cy="234000"/>
    <xdr:pic>
      <xdr:nvPicPr>
        <xdr:cNvPr id="4" name="그림 3">
          <a:extLst>
            <a:ext uri="{FF2B5EF4-FFF2-40B4-BE49-F238E27FC236}">
              <a16:creationId xmlns:a16="http://schemas.microsoft.com/office/drawing/2014/main" id="{32CDE3F6-0811-40C6-AC16-EEB0AB365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381" y="205264311"/>
          <a:ext cx="227676" cy="234000"/>
        </a:xfrm>
        <a:prstGeom prst="rect">
          <a:avLst/>
        </a:prstGeom>
      </xdr:spPr>
    </xdr:pic>
    <xdr:clientData/>
  </xdr:oneCellAnchor>
  <xdr:oneCellAnchor>
    <xdr:from>
      <xdr:col>4</xdr:col>
      <xdr:colOff>108068</xdr:colOff>
      <xdr:row>6</xdr:row>
      <xdr:rowOff>67236</xdr:rowOff>
    </xdr:from>
    <xdr:ext cx="226452" cy="234000"/>
    <xdr:pic>
      <xdr:nvPicPr>
        <xdr:cNvPr id="5" name="그림 4">
          <a:extLst>
            <a:ext uri="{FF2B5EF4-FFF2-40B4-BE49-F238E27FC236}">
              <a16:creationId xmlns:a16="http://schemas.microsoft.com/office/drawing/2014/main" id="{67FABC4C-9393-4F62-9FAA-3E6BDBFC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993" y="203854611"/>
          <a:ext cx="226452" cy="234000"/>
        </a:xfrm>
        <a:prstGeom prst="rect">
          <a:avLst/>
        </a:prstGeom>
      </xdr:spPr>
    </xdr:pic>
    <xdr:clientData/>
  </xdr:oneCellAnchor>
  <xdr:oneCellAnchor>
    <xdr:from>
      <xdr:col>4</xdr:col>
      <xdr:colOff>104294</xdr:colOff>
      <xdr:row>7</xdr:row>
      <xdr:rowOff>56029</xdr:rowOff>
    </xdr:from>
    <xdr:ext cx="234000" cy="234000"/>
    <xdr:pic>
      <xdr:nvPicPr>
        <xdr:cNvPr id="6" name="그림 5">
          <a:extLst>
            <a:ext uri="{FF2B5EF4-FFF2-40B4-BE49-F238E27FC236}">
              <a16:creationId xmlns:a16="http://schemas.microsoft.com/office/drawing/2014/main" id="{C4596A7C-8EFE-4691-BC0B-7B3BD082F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219" y="204195829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100853</xdr:colOff>
      <xdr:row>9</xdr:row>
      <xdr:rowOff>56030</xdr:rowOff>
    </xdr:from>
    <xdr:ext cx="240882" cy="234000"/>
    <xdr:pic>
      <xdr:nvPicPr>
        <xdr:cNvPr id="7" name="그림 6">
          <a:extLst>
            <a:ext uri="{FF2B5EF4-FFF2-40B4-BE49-F238E27FC236}">
              <a16:creationId xmlns:a16="http://schemas.microsoft.com/office/drawing/2014/main" id="{53F091B5-442C-4F49-81DA-491851742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778" y="204900680"/>
          <a:ext cx="240882" cy="234000"/>
        </a:xfrm>
        <a:prstGeom prst="rect">
          <a:avLst/>
        </a:prstGeom>
      </xdr:spPr>
    </xdr:pic>
    <xdr:clientData/>
  </xdr:oneCellAnchor>
  <xdr:oneCellAnchor>
    <xdr:from>
      <xdr:col>4</xdr:col>
      <xdr:colOff>101545</xdr:colOff>
      <xdr:row>15</xdr:row>
      <xdr:rowOff>63500</xdr:rowOff>
    </xdr:from>
    <xdr:ext cx="234000" cy="234000"/>
    <xdr:pic>
      <xdr:nvPicPr>
        <xdr:cNvPr id="8" name="그림 7">
          <a:extLst>
            <a:ext uri="{FF2B5EF4-FFF2-40B4-BE49-F238E27FC236}">
              <a16:creationId xmlns:a16="http://schemas.microsoft.com/office/drawing/2014/main" id="{2A8E8000-DF27-4052-8284-FE4B9B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470" y="1471104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16</xdr:row>
      <xdr:rowOff>73025</xdr:rowOff>
    </xdr:from>
    <xdr:ext cx="234000" cy="234000"/>
    <xdr:pic>
      <xdr:nvPicPr>
        <xdr:cNvPr id="9" name="그림 8">
          <a:extLst>
            <a:ext uri="{FF2B5EF4-FFF2-40B4-BE49-F238E27FC236}">
              <a16:creationId xmlns:a16="http://schemas.microsoft.com/office/drawing/2014/main" id="{8ACF4FE9-310A-453C-8483-C1DD03184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470" y="1474724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17</xdr:row>
      <xdr:rowOff>63500</xdr:rowOff>
    </xdr:from>
    <xdr:ext cx="234000" cy="234000"/>
    <xdr:pic>
      <xdr:nvPicPr>
        <xdr:cNvPr id="10" name="그림 9">
          <a:extLst>
            <a:ext uri="{FF2B5EF4-FFF2-40B4-BE49-F238E27FC236}">
              <a16:creationId xmlns:a16="http://schemas.microsoft.com/office/drawing/2014/main" id="{68DD5EED-1648-46AB-BF50-78845641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470" y="1478153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13</xdr:row>
      <xdr:rowOff>63500</xdr:rowOff>
    </xdr:from>
    <xdr:ext cx="234000" cy="234000"/>
    <xdr:pic>
      <xdr:nvPicPr>
        <xdr:cNvPr id="11" name="그림 10">
          <a:extLst>
            <a:ext uri="{FF2B5EF4-FFF2-40B4-BE49-F238E27FC236}">
              <a16:creationId xmlns:a16="http://schemas.microsoft.com/office/drawing/2014/main" id="{A34AFAAB-6653-43C9-9DB2-682C6B70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470" y="1464056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14</xdr:row>
      <xdr:rowOff>63500</xdr:rowOff>
    </xdr:from>
    <xdr:ext cx="234000" cy="234000"/>
    <xdr:pic>
      <xdr:nvPicPr>
        <xdr:cNvPr id="12" name="그림 11">
          <a:extLst>
            <a:ext uri="{FF2B5EF4-FFF2-40B4-BE49-F238E27FC236}">
              <a16:creationId xmlns:a16="http://schemas.microsoft.com/office/drawing/2014/main" id="{CD1399DE-CF2B-4FF8-B687-5795ED706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470" y="14675802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12</xdr:row>
      <xdr:rowOff>63500</xdr:rowOff>
    </xdr:from>
    <xdr:ext cx="234000" cy="234000"/>
    <xdr:pic>
      <xdr:nvPicPr>
        <xdr:cNvPr id="13" name="그림 12">
          <a:extLst>
            <a:ext uri="{FF2B5EF4-FFF2-40B4-BE49-F238E27FC236}">
              <a16:creationId xmlns:a16="http://schemas.microsoft.com/office/drawing/2014/main" id="{9A81A5DB-6F49-4423-B576-F25CD6A6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470" y="146053175"/>
          <a:ext cx="234000" cy="234000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</xdr:col>
      <xdr:colOff>101545</xdr:colOff>
      <xdr:row>11</xdr:row>
      <xdr:rowOff>63500</xdr:rowOff>
    </xdr:from>
    <xdr:ext cx="234000" cy="234000"/>
    <xdr:pic>
      <xdr:nvPicPr>
        <xdr:cNvPr id="14" name="그림 13">
          <a:extLst>
            <a:ext uri="{FF2B5EF4-FFF2-40B4-BE49-F238E27FC236}">
              <a16:creationId xmlns:a16="http://schemas.microsoft.com/office/drawing/2014/main" id="{AEBF6A02-F325-4951-A787-5CDF166E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470" y="14570075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twoCellAnchor editAs="oneCell">
    <xdr:from>
      <xdr:col>17</xdr:col>
      <xdr:colOff>238125</xdr:colOff>
      <xdr:row>5</xdr:row>
      <xdr:rowOff>28581</xdr:rowOff>
    </xdr:from>
    <xdr:to>
      <xdr:col>19</xdr:col>
      <xdr:colOff>333580</xdr:colOff>
      <xdr:row>8</xdr:row>
      <xdr:rowOff>66834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3111CFD-583A-4559-BC86-1079A2546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96975" y="971556"/>
          <a:ext cx="1467055" cy="109552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5</xdr:row>
      <xdr:rowOff>23813</xdr:rowOff>
    </xdr:from>
    <xdr:to>
      <xdr:col>17</xdr:col>
      <xdr:colOff>238347</xdr:colOff>
      <xdr:row>8</xdr:row>
      <xdr:rowOff>52553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562786D-E4CA-4ECB-AC4F-26E7891DC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8063"/>
        <a:stretch/>
      </xdr:blipFill>
      <xdr:spPr>
        <a:xfrm>
          <a:off x="12306300" y="966788"/>
          <a:ext cx="1590897" cy="108601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8</xdr:row>
      <xdr:rowOff>28575</xdr:rowOff>
    </xdr:from>
    <xdr:to>
      <xdr:col>18</xdr:col>
      <xdr:colOff>314325</xdr:colOff>
      <xdr:row>14</xdr:row>
      <xdr:rowOff>228600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AB5B0BB-A53F-4A91-9D98-9B11B720D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6300" y="2028825"/>
          <a:ext cx="235267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247650</xdr:colOff>
      <xdr:row>7</xdr:row>
      <xdr:rowOff>342900</xdr:rowOff>
    </xdr:from>
    <xdr:to>
      <xdr:col>21</xdr:col>
      <xdr:colOff>457200</xdr:colOff>
      <xdr:row>14</xdr:row>
      <xdr:rowOff>228600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41AD2A6-A318-4926-B2E4-DDE2814D6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300" y="1990725"/>
          <a:ext cx="226695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285750</xdr:colOff>
      <xdr:row>5</xdr:row>
      <xdr:rowOff>28575</xdr:rowOff>
    </xdr:from>
    <xdr:to>
      <xdr:col>21</xdr:col>
      <xdr:colOff>247836</xdr:colOff>
      <xdr:row>8</xdr:row>
      <xdr:rowOff>38249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77FC1CE-57B2-4A1A-BB83-8A1763B6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316200" y="971550"/>
          <a:ext cx="1333686" cy="106694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15</xdr:row>
      <xdr:rowOff>19050</xdr:rowOff>
    </xdr:from>
    <xdr:to>
      <xdr:col>16</xdr:col>
      <xdr:colOff>219200</xdr:colOff>
      <xdr:row>17</xdr:row>
      <xdr:rowOff>257307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D9473DC-C929-4A58-B1FF-FCE2B134B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96775" y="4486275"/>
          <a:ext cx="895475" cy="94310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209551</xdr:rowOff>
    </xdr:from>
    <xdr:to>
      <xdr:col>18</xdr:col>
      <xdr:colOff>9525</xdr:colOff>
      <xdr:row>28</xdr:row>
      <xdr:rowOff>19051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8C7DD5F-B84E-4ACE-8494-36088BA8E2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38" b="2294"/>
        <a:stretch/>
      </xdr:blipFill>
      <xdr:spPr bwMode="auto">
        <a:xfrm>
          <a:off x="12287250" y="5381626"/>
          <a:ext cx="206692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9525</xdr:colOff>
      <xdr:row>15</xdr:row>
      <xdr:rowOff>66675</xdr:rowOff>
    </xdr:from>
    <xdr:to>
      <xdr:col>19</xdr:col>
      <xdr:colOff>114410</xdr:colOff>
      <xdr:row>17</xdr:row>
      <xdr:rowOff>247774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82166B4F-18F5-46F1-AE65-51D52D68D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54175" y="4533900"/>
          <a:ext cx="790685" cy="885949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17</xdr:row>
      <xdr:rowOff>228600</xdr:rowOff>
    </xdr:from>
    <xdr:to>
      <xdr:col>21</xdr:col>
      <xdr:colOff>38100</xdr:colOff>
      <xdr:row>28</xdr:row>
      <xdr:rowOff>19051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C4DBADC-2FFB-4FBE-805E-6ECD7E6B12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65" b="3319"/>
        <a:stretch/>
      </xdr:blipFill>
      <xdr:spPr bwMode="auto">
        <a:xfrm>
          <a:off x="14354175" y="5400675"/>
          <a:ext cx="2085975" cy="185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100854</xdr:colOff>
      <xdr:row>6</xdr:row>
      <xdr:rowOff>67235</xdr:rowOff>
    </xdr:from>
    <xdr:ext cx="248625" cy="234000"/>
    <xdr:pic>
      <xdr:nvPicPr>
        <xdr:cNvPr id="2" name="그림 1">
          <a:extLst>
            <a:ext uri="{FF2B5EF4-FFF2-40B4-BE49-F238E27FC236}">
              <a16:creationId xmlns:a16="http://schemas.microsoft.com/office/drawing/2014/main" id="{3B0D6149-9277-4806-BB9B-3710CEE9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4" y="1362635"/>
          <a:ext cx="248625" cy="234000"/>
        </a:xfrm>
        <a:prstGeom prst="rect">
          <a:avLst/>
        </a:prstGeom>
      </xdr:spPr>
    </xdr:pic>
    <xdr:clientData/>
  </xdr:oneCellAnchor>
  <xdr:oneCellAnchor>
    <xdr:from>
      <xdr:col>4</xdr:col>
      <xdr:colOff>78442</xdr:colOff>
      <xdr:row>5</xdr:row>
      <xdr:rowOff>67236</xdr:rowOff>
    </xdr:from>
    <xdr:ext cx="300857" cy="234000"/>
    <xdr:pic>
      <xdr:nvPicPr>
        <xdr:cNvPr id="3" name="그림 2">
          <a:extLst>
            <a:ext uri="{FF2B5EF4-FFF2-40B4-BE49-F238E27FC236}">
              <a16:creationId xmlns:a16="http://schemas.microsoft.com/office/drawing/2014/main" id="{6B21398C-E111-443F-86A0-E39DEF090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742" y="1010211"/>
          <a:ext cx="300857" cy="234000"/>
        </a:xfrm>
        <a:prstGeom prst="rect">
          <a:avLst/>
        </a:prstGeom>
      </xdr:spPr>
    </xdr:pic>
    <xdr:clientData/>
  </xdr:oneCellAnchor>
  <xdr:oneCellAnchor>
    <xdr:from>
      <xdr:col>4</xdr:col>
      <xdr:colOff>100853</xdr:colOff>
      <xdr:row>9</xdr:row>
      <xdr:rowOff>67236</xdr:rowOff>
    </xdr:from>
    <xdr:ext cx="227314" cy="234000"/>
    <xdr:pic>
      <xdr:nvPicPr>
        <xdr:cNvPr id="4" name="그림 3">
          <a:extLst>
            <a:ext uri="{FF2B5EF4-FFF2-40B4-BE49-F238E27FC236}">
              <a16:creationId xmlns:a16="http://schemas.microsoft.com/office/drawing/2014/main" id="{76304DA8-81C2-43C6-969B-ED02E1DA0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3" y="2419911"/>
          <a:ext cx="227314" cy="234000"/>
        </a:xfrm>
        <a:prstGeom prst="rect">
          <a:avLst/>
        </a:prstGeom>
      </xdr:spPr>
    </xdr:pic>
    <xdr:clientData/>
  </xdr:oneCellAnchor>
  <xdr:oneCellAnchor>
    <xdr:from>
      <xdr:col>4</xdr:col>
      <xdr:colOff>89647</xdr:colOff>
      <xdr:row>11</xdr:row>
      <xdr:rowOff>67235</xdr:rowOff>
    </xdr:from>
    <xdr:ext cx="234000" cy="234000"/>
    <xdr:pic>
      <xdr:nvPicPr>
        <xdr:cNvPr id="5" name="그림 4">
          <a:extLst>
            <a:ext uri="{FF2B5EF4-FFF2-40B4-BE49-F238E27FC236}">
              <a16:creationId xmlns:a16="http://schemas.microsoft.com/office/drawing/2014/main" id="{BA57AB9A-6FD3-4334-B2C7-9F8ED4A35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312476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100854</xdr:colOff>
      <xdr:row>10</xdr:row>
      <xdr:rowOff>67235</xdr:rowOff>
    </xdr:from>
    <xdr:ext cx="219375" cy="234000"/>
    <xdr:pic>
      <xdr:nvPicPr>
        <xdr:cNvPr id="6" name="그림 5">
          <a:extLst>
            <a:ext uri="{FF2B5EF4-FFF2-40B4-BE49-F238E27FC236}">
              <a16:creationId xmlns:a16="http://schemas.microsoft.com/office/drawing/2014/main" id="{256F4A94-5334-4252-BF0F-17A7703B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4" y="2772335"/>
          <a:ext cx="219375" cy="234000"/>
        </a:xfrm>
        <a:prstGeom prst="rect">
          <a:avLst/>
        </a:prstGeom>
      </xdr:spPr>
    </xdr:pic>
    <xdr:clientData/>
  </xdr:oneCellAnchor>
  <xdr:oneCellAnchor>
    <xdr:from>
      <xdr:col>4</xdr:col>
      <xdr:colOff>89647</xdr:colOff>
      <xdr:row>7</xdr:row>
      <xdr:rowOff>67235</xdr:rowOff>
    </xdr:from>
    <xdr:ext cx="266276" cy="234000"/>
    <xdr:pic>
      <xdr:nvPicPr>
        <xdr:cNvPr id="7" name="그림 6">
          <a:extLst>
            <a:ext uri="{FF2B5EF4-FFF2-40B4-BE49-F238E27FC236}">
              <a16:creationId xmlns:a16="http://schemas.microsoft.com/office/drawing/2014/main" id="{D6360B2B-BE83-4FBF-9341-CCB2062E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1715060"/>
          <a:ext cx="266276" cy="234000"/>
        </a:xfrm>
        <a:prstGeom prst="rect">
          <a:avLst/>
        </a:prstGeom>
      </xdr:spPr>
    </xdr:pic>
    <xdr:clientData/>
  </xdr:oneCellAnchor>
  <xdr:oneCellAnchor>
    <xdr:from>
      <xdr:col>4</xdr:col>
      <xdr:colOff>89648</xdr:colOff>
      <xdr:row>8</xdr:row>
      <xdr:rowOff>56029</xdr:rowOff>
    </xdr:from>
    <xdr:ext cx="266276" cy="234000"/>
    <xdr:pic>
      <xdr:nvPicPr>
        <xdr:cNvPr id="8" name="그림 7">
          <a:extLst>
            <a:ext uri="{FF2B5EF4-FFF2-40B4-BE49-F238E27FC236}">
              <a16:creationId xmlns:a16="http://schemas.microsoft.com/office/drawing/2014/main" id="{D2691C8F-0C65-4DCB-B2DB-4539AA23E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8" y="2056279"/>
          <a:ext cx="266276" cy="234000"/>
        </a:xfrm>
        <a:prstGeom prst="rect">
          <a:avLst/>
        </a:prstGeom>
      </xdr:spPr>
    </xdr:pic>
    <xdr:clientData/>
  </xdr:oneCellAnchor>
  <xdr:oneCellAnchor>
    <xdr:from>
      <xdr:col>4</xdr:col>
      <xdr:colOff>78442</xdr:colOff>
      <xdr:row>12</xdr:row>
      <xdr:rowOff>67236</xdr:rowOff>
    </xdr:from>
    <xdr:ext cx="300857" cy="234000"/>
    <xdr:pic>
      <xdr:nvPicPr>
        <xdr:cNvPr id="9" name="그림 8">
          <a:extLst>
            <a:ext uri="{FF2B5EF4-FFF2-40B4-BE49-F238E27FC236}">
              <a16:creationId xmlns:a16="http://schemas.microsoft.com/office/drawing/2014/main" id="{89A91B65-5259-444D-A630-6A48C130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742" y="3477186"/>
          <a:ext cx="300857" cy="234000"/>
        </a:xfrm>
        <a:prstGeom prst="rect">
          <a:avLst/>
        </a:prstGeom>
      </xdr:spPr>
    </xdr:pic>
    <xdr:clientData/>
  </xdr:oneCellAnchor>
  <xdr:oneCellAnchor>
    <xdr:from>
      <xdr:col>4</xdr:col>
      <xdr:colOff>89648</xdr:colOff>
      <xdr:row>16</xdr:row>
      <xdr:rowOff>67235</xdr:rowOff>
    </xdr:from>
    <xdr:ext cx="241091" cy="234000"/>
    <xdr:pic>
      <xdr:nvPicPr>
        <xdr:cNvPr id="10" name="그림 9">
          <a:extLst>
            <a:ext uri="{FF2B5EF4-FFF2-40B4-BE49-F238E27FC236}">
              <a16:creationId xmlns:a16="http://schemas.microsoft.com/office/drawing/2014/main" id="{DA18C449-5DE1-4BD2-9D86-EBDFB2CD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8" y="4886885"/>
          <a:ext cx="241091" cy="234000"/>
        </a:xfrm>
        <a:prstGeom prst="rect">
          <a:avLst/>
        </a:prstGeom>
      </xdr:spPr>
    </xdr:pic>
    <xdr:clientData/>
  </xdr:oneCellAnchor>
  <xdr:oneCellAnchor>
    <xdr:from>
      <xdr:col>4</xdr:col>
      <xdr:colOff>112059</xdr:colOff>
      <xdr:row>13</xdr:row>
      <xdr:rowOff>56030</xdr:rowOff>
    </xdr:from>
    <xdr:ext cx="234000" cy="234000"/>
    <xdr:pic>
      <xdr:nvPicPr>
        <xdr:cNvPr id="11" name="그림 10">
          <a:extLst>
            <a:ext uri="{FF2B5EF4-FFF2-40B4-BE49-F238E27FC236}">
              <a16:creationId xmlns:a16="http://schemas.microsoft.com/office/drawing/2014/main" id="{E3284590-3AE2-4E65-B036-2CED22F7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1359" y="3818405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100853</xdr:colOff>
      <xdr:row>14</xdr:row>
      <xdr:rowOff>67235</xdr:rowOff>
    </xdr:from>
    <xdr:ext cx="250138" cy="234000"/>
    <xdr:pic>
      <xdr:nvPicPr>
        <xdr:cNvPr id="12" name="그림 11">
          <a:extLst>
            <a:ext uri="{FF2B5EF4-FFF2-40B4-BE49-F238E27FC236}">
              <a16:creationId xmlns:a16="http://schemas.microsoft.com/office/drawing/2014/main" id="{63EF0FB3-F0AA-4E21-9F5C-C3704CE4F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3" y="4182035"/>
          <a:ext cx="250138" cy="234000"/>
        </a:xfrm>
        <a:prstGeom prst="rect">
          <a:avLst/>
        </a:prstGeom>
      </xdr:spPr>
    </xdr:pic>
    <xdr:clientData/>
  </xdr:oneCellAnchor>
  <xdr:oneCellAnchor>
    <xdr:from>
      <xdr:col>4</xdr:col>
      <xdr:colOff>112059</xdr:colOff>
      <xdr:row>15</xdr:row>
      <xdr:rowOff>56029</xdr:rowOff>
    </xdr:from>
    <xdr:ext cx="234000" cy="234000"/>
    <xdr:pic>
      <xdr:nvPicPr>
        <xdr:cNvPr id="13" name="그림 12">
          <a:extLst>
            <a:ext uri="{FF2B5EF4-FFF2-40B4-BE49-F238E27FC236}">
              <a16:creationId xmlns:a16="http://schemas.microsoft.com/office/drawing/2014/main" id="{04B68A40-C31F-452F-890F-276E20FC3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1359" y="4523254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89647</xdr:colOff>
      <xdr:row>18</xdr:row>
      <xdr:rowOff>56029</xdr:rowOff>
    </xdr:from>
    <xdr:ext cx="234000" cy="234000"/>
    <xdr:pic>
      <xdr:nvPicPr>
        <xdr:cNvPr id="14" name="그림 13">
          <a:extLst>
            <a:ext uri="{FF2B5EF4-FFF2-40B4-BE49-F238E27FC236}">
              <a16:creationId xmlns:a16="http://schemas.microsoft.com/office/drawing/2014/main" id="{732EBA98-ADBC-47D0-9E21-46F9ECF45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5228104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89648</xdr:colOff>
      <xdr:row>17</xdr:row>
      <xdr:rowOff>67235</xdr:rowOff>
    </xdr:from>
    <xdr:ext cx="241091" cy="234000"/>
    <xdr:pic>
      <xdr:nvPicPr>
        <xdr:cNvPr id="16" name="그림 15">
          <a:extLst>
            <a:ext uri="{FF2B5EF4-FFF2-40B4-BE49-F238E27FC236}">
              <a16:creationId xmlns:a16="http://schemas.microsoft.com/office/drawing/2014/main" id="{3256D75D-C3C8-466D-B955-5DE5D4C3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8" y="4886885"/>
          <a:ext cx="241091" cy="234000"/>
        </a:xfrm>
        <a:prstGeom prst="rect">
          <a:avLst/>
        </a:prstGeom>
      </xdr:spPr>
    </xdr:pic>
    <xdr:clientData/>
  </xdr:oneCellAnchor>
  <xdr:oneCellAnchor>
    <xdr:from>
      <xdr:col>4</xdr:col>
      <xdr:colOff>89647</xdr:colOff>
      <xdr:row>17</xdr:row>
      <xdr:rowOff>56029</xdr:rowOff>
    </xdr:from>
    <xdr:ext cx="234000" cy="234000"/>
    <xdr:pic>
      <xdr:nvPicPr>
        <xdr:cNvPr id="17" name="그림 16">
          <a:extLst>
            <a:ext uri="{FF2B5EF4-FFF2-40B4-BE49-F238E27FC236}">
              <a16:creationId xmlns:a16="http://schemas.microsoft.com/office/drawing/2014/main" id="{E971CAE0-C0E1-4DFD-919E-6EA300E5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5580529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100853</xdr:colOff>
      <xdr:row>18</xdr:row>
      <xdr:rowOff>67235</xdr:rowOff>
    </xdr:from>
    <xdr:ext cx="234000" cy="234000"/>
    <xdr:pic>
      <xdr:nvPicPr>
        <xdr:cNvPr id="18" name="그림 17">
          <a:extLst>
            <a:ext uri="{FF2B5EF4-FFF2-40B4-BE49-F238E27FC236}">
              <a16:creationId xmlns:a16="http://schemas.microsoft.com/office/drawing/2014/main" id="{A658AAA8-CF77-497A-BF0D-F0049CE7F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778" y="198568235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38100</xdr:colOff>
      <xdr:row>12</xdr:row>
      <xdr:rowOff>9525</xdr:rowOff>
    </xdr:from>
    <xdr:to>
      <xdr:col>17</xdr:col>
      <xdr:colOff>152607</xdr:colOff>
      <xdr:row>16</xdr:row>
      <xdr:rowOff>28774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CA7C90-571E-4520-A38C-2E3C83918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25350" y="3419475"/>
          <a:ext cx="1486107" cy="1428949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12</xdr:row>
      <xdr:rowOff>9525</xdr:rowOff>
    </xdr:from>
    <xdr:to>
      <xdr:col>18</xdr:col>
      <xdr:colOff>514496</xdr:colOff>
      <xdr:row>15</xdr:row>
      <xdr:rowOff>209725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DA7B463-4CFB-4C9E-B41C-4C6312030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11250" y="3419475"/>
          <a:ext cx="1047896" cy="125747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5</xdr:row>
      <xdr:rowOff>9604</xdr:rowOff>
    </xdr:from>
    <xdr:to>
      <xdr:col>17</xdr:col>
      <xdr:colOff>428874</xdr:colOff>
      <xdr:row>8</xdr:row>
      <xdr:rowOff>85804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8B8ECFE-DBDA-4184-96D2-C27E87EF7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b="2473"/>
        <a:stretch/>
      </xdr:blipFill>
      <xdr:spPr>
        <a:xfrm>
          <a:off x="12306300" y="952579"/>
          <a:ext cx="1781424" cy="1133475"/>
        </a:xfrm>
        <a:prstGeom prst="rect">
          <a:avLst/>
        </a:prstGeom>
      </xdr:spPr>
    </xdr:pic>
    <xdr:clientData/>
  </xdr:twoCellAnchor>
  <xdr:twoCellAnchor editAs="oneCell">
    <xdr:from>
      <xdr:col>17</xdr:col>
      <xdr:colOff>409575</xdr:colOff>
      <xdr:row>5</xdr:row>
      <xdr:rowOff>9525</xdr:rowOff>
    </xdr:from>
    <xdr:to>
      <xdr:col>20</xdr:col>
      <xdr:colOff>95493</xdr:colOff>
      <xdr:row>8</xdr:row>
      <xdr:rowOff>85883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D3F2A12-0A78-429A-9D0B-F4F4CAC74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68425" y="952500"/>
          <a:ext cx="1743318" cy="113363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115835</xdr:colOff>
      <xdr:row>12</xdr:row>
      <xdr:rowOff>67236</xdr:rowOff>
    </xdr:from>
    <xdr:to>
      <xdr:col>4</xdr:col>
      <xdr:colOff>301421</xdr:colOff>
      <xdr:row>12</xdr:row>
      <xdr:rowOff>301236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4A64E50-42CE-4C91-93F6-BF120E919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135" y="5591736"/>
          <a:ext cx="185586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115835</xdr:colOff>
      <xdr:row>13</xdr:row>
      <xdr:rowOff>71559</xdr:rowOff>
    </xdr:from>
    <xdr:to>
      <xdr:col>4</xdr:col>
      <xdr:colOff>301421</xdr:colOff>
      <xdr:row>13</xdr:row>
      <xdr:rowOff>305559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2DC8D6E5-BD0E-41D0-A410-FCD957C18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135" y="5948484"/>
          <a:ext cx="185586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90731</xdr:colOff>
      <xdr:row>5</xdr:row>
      <xdr:rowOff>67237</xdr:rowOff>
    </xdr:from>
    <xdr:to>
      <xdr:col>4</xdr:col>
      <xdr:colOff>348938</xdr:colOff>
      <xdr:row>5</xdr:row>
      <xdr:rowOff>301237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FA5C6833-4F2C-497C-BDB5-0D0B851D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031" y="3124762"/>
          <a:ext cx="25820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62378</xdr:colOff>
      <xdr:row>6</xdr:row>
      <xdr:rowOff>71558</xdr:rowOff>
    </xdr:from>
    <xdr:to>
      <xdr:col>4</xdr:col>
      <xdr:colOff>354878</xdr:colOff>
      <xdr:row>6</xdr:row>
      <xdr:rowOff>305558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ADE09A5-C8CC-42B7-91DC-93251DBF5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1678" y="3481508"/>
          <a:ext cx="2925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9</xdr:row>
      <xdr:rowOff>67235</xdr:rowOff>
    </xdr:from>
    <xdr:to>
      <xdr:col>4</xdr:col>
      <xdr:colOff>334853</xdr:colOff>
      <xdr:row>9</xdr:row>
      <xdr:rowOff>301235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BDB1B969-4D9F-4299-B87D-75C7D7B2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3" y="453446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10</xdr:row>
      <xdr:rowOff>67236</xdr:rowOff>
    </xdr:from>
    <xdr:to>
      <xdr:col>4</xdr:col>
      <xdr:colOff>330334</xdr:colOff>
      <xdr:row>10</xdr:row>
      <xdr:rowOff>301236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8B7A981-7B8A-4198-98E2-D836D2F9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8" y="4886886"/>
          <a:ext cx="240686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82766</xdr:colOff>
      <xdr:row>11</xdr:row>
      <xdr:rowOff>60354</xdr:rowOff>
    </xdr:from>
    <xdr:to>
      <xdr:col>4</xdr:col>
      <xdr:colOff>323857</xdr:colOff>
      <xdr:row>11</xdr:row>
      <xdr:rowOff>294354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705BC4F-B7AE-4129-B576-DA7E21D6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2066" y="5232429"/>
          <a:ext cx="24109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7</xdr:row>
      <xdr:rowOff>67235</xdr:rowOff>
    </xdr:from>
    <xdr:to>
      <xdr:col>4</xdr:col>
      <xdr:colOff>350991</xdr:colOff>
      <xdr:row>7</xdr:row>
      <xdr:rowOff>301235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ABDAFD22-1183-4AB0-89EC-00AF8FD42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3" y="3829610"/>
          <a:ext cx="250138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105177</xdr:colOff>
      <xdr:row>8</xdr:row>
      <xdr:rowOff>71560</xdr:rowOff>
    </xdr:from>
    <xdr:to>
      <xdr:col>4</xdr:col>
      <xdr:colOff>347246</xdr:colOff>
      <xdr:row>8</xdr:row>
      <xdr:rowOff>305560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8176AF11-F784-468E-B1C0-166F625D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477" y="4186360"/>
          <a:ext cx="242069" cy="234000"/>
        </a:xfrm>
        <a:prstGeom prst="rect">
          <a:avLst/>
        </a:prstGeom>
      </xdr:spPr>
    </xdr:pic>
    <xdr:clientData/>
  </xdr:twoCellAnchor>
  <xdr:twoCellAnchor>
    <xdr:from>
      <xdr:col>4</xdr:col>
      <xdr:colOff>101545</xdr:colOff>
      <xdr:row>14</xdr:row>
      <xdr:rowOff>62193</xdr:rowOff>
    </xdr:from>
    <xdr:to>
      <xdr:col>4</xdr:col>
      <xdr:colOff>335545</xdr:colOff>
      <xdr:row>14</xdr:row>
      <xdr:rowOff>296193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5F05BAE-3A43-4B27-8611-0511BA0E8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3144243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15</xdr:col>
      <xdr:colOff>76201</xdr:colOff>
      <xdr:row>9</xdr:row>
      <xdr:rowOff>342900</xdr:rowOff>
    </xdr:from>
    <xdr:to>
      <xdr:col>17</xdr:col>
      <xdr:colOff>38101</xdr:colOff>
      <xdr:row>13</xdr:row>
      <xdr:rowOff>300205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E9D6929-E474-4835-8E6C-4D9D6F1C6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1" y="2695575"/>
          <a:ext cx="1333500" cy="1367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133350</xdr:colOff>
      <xdr:row>5</xdr:row>
      <xdr:rowOff>19050</xdr:rowOff>
    </xdr:from>
    <xdr:to>
      <xdr:col>16</xdr:col>
      <xdr:colOff>361950</xdr:colOff>
      <xdr:row>8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9E9DC61-79F3-4675-AB14-470EB7F6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0" y="962025"/>
          <a:ext cx="91440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438150</xdr:colOff>
      <xdr:row>5</xdr:row>
      <xdr:rowOff>85725</xdr:rowOff>
    </xdr:from>
    <xdr:to>
      <xdr:col>17</xdr:col>
      <xdr:colOff>628650</xdr:colOff>
      <xdr:row>8</xdr:row>
      <xdr:rowOff>28575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4DEA83F-8756-4FC3-AC78-79153C593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1028700"/>
          <a:ext cx="8763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1</xdr:row>
      <xdr:rowOff>123825</xdr:rowOff>
    </xdr:from>
    <xdr:to>
      <xdr:col>20</xdr:col>
      <xdr:colOff>390525</xdr:colOff>
      <xdr:row>8</xdr:row>
      <xdr:rowOff>219075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33258FD-C3D1-4396-9CD6-92D0458A9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295275"/>
          <a:ext cx="172402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</xdr:colOff>
      <xdr:row>15</xdr:row>
      <xdr:rowOff>63500</xdr:rowOff>
    </xdr:from>
    <xdr:to>
      <xdr:col>4</xdr:col>
      <xdr:colOff>338775</xdr:colOff>
      <xdr:row>15</xdr:row>
      <xdr:rowOff>297500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E35132A-5425-40EC-AADB-2E5E3553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433540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16</xdr:row>
      <xdr:rowOff>63500</xdr:rowOff>
    </xdr:from>
    <xdr:to>
      <xdr:col>4</xdr:col>
      <xdr:colOff>338775</xdr:colOff>
      <xdr:row>16</xdr:row>
      <xdr:rowOff>297500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1E2D04D-D027-4DC3-96A9-78B1F69FE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468782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17</xdr:row>
      <xdr:rowOff>73025</xdr:rowOff>
    </xdr:from>
    <xdr:to>
      <xdr:col>4</xdr:col>
      <xdr:colOff>338775</xdr:colOff>
      <xdr:row>17</xdr:row>
      <xdr:rowOff>307025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CEC5C07-86BE-4A5E-A016-3BF528B5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504977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18</xdr:row>
      <xdr:rowOff>25400</xdr:rowOff>
    </xdr:from>
    <xdr:to>
      <xdr:col>4</xdr:col>
      <xdr:colOff>338775</xdr:colOff>
      <xdr:row>18</xdr:row>
      <xdr:rowOff>259400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ED44273-F7E3-41FF-98DB-BDCA1EEC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5354575"/>
          <a:ext cx="234000" cy="234000"/>
        </a:xfrm>
        <a:prstGeom prst="rect">
          <a:avLst/>
        </a:prstGeom>
      </xdr:spPr>
    </xdr:pic>
    <xdr:clientData/>
  </xdr:twoCellAnchor>
  <xdr:oneCellAnchor>
    <xdr:from>
      <xdr:col>4</xdr:col>
      <xdr:colOff>104775</xdr:colOff>
      <xdr:row>19</xdr:row>
      <xdr:rowOff>63500</xdr:rowOff>
    </xdr:from>
    <xdr:ext cx="234000" cy="234000"/>
    <xdr:pic>
      <xdr:nvPicPr>
        <xdr:cNvPr id="20" name="그림 19">
          <a:extLst>
            <a:ext uri="{FF2B5EF4-FFF2-40B4-BE49-F238E27FC236}">
              <a16:creationId xmlns:a16="http://schemas.microsoft.com/office/drawing/2014/main" id="{2CBB9CA8-E8DD-41B3-B887-D784FA6A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5745100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123825</xdr:colOff>
      <xdr:row>18</xdr:row>
      <xdr:rowOff>142875</xdr:rowOff>
    </xdr:from>
    <xdr:to>
      <xdr:col>17</xdr:col>
      <xdr:colOff>104775</xdr:colOff>
      <xdr:row>22</xdr:row>
      <xdr:rowOff>47625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72F27DFB-2016-48F3-BA42-669B3066D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5667375"/>
          <a:ext cx="135255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47625</xdr:colOff>
      <xdr:row>17</xdr:row>
      <xdr:rowOff>57150</xdr:rowOff>
    </xdr:from>
    <xdr:to>
      <xdr:col>20</xdr:col>
      <xdr:colOff>342900</xdr:colOff>
      <xdr:row>28</xdr:row>
      <xdr:rowOff>47625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950D31F4-3DCD-4F9D-94DF-A1D824F53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06475" y="5229225"/>
          <a:ext cx="235267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14</xdr:row>
      <xdr:rowOff>0</xdr:rowOff>
    </xdr:from>
    <xdr:to>
      <xdr:col>16</xdr:col>
      <xdr:colOff>679730</xdr:colOff>
      <xdr:row>16</xdr:row>
      <xdr:rowOff>342899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AAFB5C2-CD3D-4D4F-A0B7-75AA3AE44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82500" y="4114800"/>
          <a:ext cx="1270280" cy="1047749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12</xdr:row>
      <xdr:rowOff>238125</xdr:rowOff>
    </xdr:from>
    <xdr:to>
      <xdr:col>19</xdr:col>
      <xdr:colOff>304799</xdr:colOff>
      <xdr:row>16</xdr:row>
      <xdr:rowOff>348305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4165261-D492-40B4-9D6D-4BF860574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5050" y="3648075"/>
          <a:ext cx="1600199" cy="151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371475</xdr:colOff>
      <xdr:row>8</xdr:row>
      <xdr:rowOff>228599</xdr:rowOff>
    </xdr:from>
    <xdr:to>
      <xdr:col>19</xdr:col>
      <xdr:colOff>185868</xdr:colOff>
      <xdr:row>11</xdr:row>
      <xdr:rowOff>285749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9BA4A3-C75B-4E6C-BAC1-7142ADB0C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30325" y="2228849"/>
          <a:ext cx="1185993" cy="1114425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276226</xdr:colOff>
      <xdr:row>8</xdr:row>
      <xdr:rowOff>161925</xdr:rowOff>
    </xdr:from>
    <xdr:to>
      <xdr:col>21</xdr:col>
      <xdr:colOff>569120</xdr:colOff>
      <xdr:row>12</xdr:row>
      <xdr:rowOff>209550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E86DEE10-CE91-4098-A6E1-FEEBC1F40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6676" y="2162175"/>
          <a:ext cx="1664494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85725</xdr:colOff>
      <xdr:row>4</xdr:row>
      <xdr:rowOff>95250</xdr:rowOff>
    </xdr:from>
    <xdr:to>
      <xdr:col>17</xdr:col>
      <xdr:colOff>466725</xdr:colOff>
      <xdr:row>9</xdr:row>
      <xdr:rowOff>266700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4F5CB3-C95D-4DB0-9005-90B99A69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866775"/>
          <a:ext cx="175260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400050</xdr:colOff>
      <xdr:row>6</xdr:row>
      <xdr:rowOff>57150</xdr:rowOff>
    </xdr:from>
    <xdr:to>
      <xdr:col>18</xdr:col>
      <xdr:colOff>333375</xdr:colOff>
      <xdr:row>8</xdr:row>
      <xdr:rowOff>285750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F4F18DA-94B6-4344-8286-C0A1070F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8900" y="1352550"/>
          <a:ext cx="61912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409575</xdr:colOff>
      <xdr:row>1</xdr:row>
      <xdr:rowOff>66675</xdr:rowOff>
    </xdr:from>
    <xdr:to>
      <xdr:col>22</xdr:col>
      <xdr:colOff>28575</xdr:colOff>
      <xdr:row>9</xdr:row>
      <xdr:rowOff>247650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3E361B3-236B-4189-83E7-5EEA77F44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54225" y="238125"/>
          <a:ext cx="2362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101545</xdr:colOff>
      <xdr:row>8</xdr:row>
      <xdr:rowOff>63874</xdr:rowOff>
    </xdr:from>
    <xdr:to>
      <xdr:col>4</xdr:col>
      <xdr:colOff>335545</xdr:colOff>
      <xdr:row>8</xdr:row>
      <xdr:rowOff>297874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A4DC471-C057-4CC8-9B84-26B1BF93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283737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5</xdr:row>
      <xdr:rowOff>75079</xdr:rowOff>
    </xdr:from>
    <xdr:to>
      <xdr:col>4</xdr:col>
      <xdr:colOff>335545</xdr:colOff>
      <xdr:row>5</xdr:row>
      <xdr:rowOff>309079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AB00F56-F4E5-40BB-99D9-9826712AE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179130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9</xdr:row>
      <xdr:rowOff>54349</xdr:rowOff>
    </xdr:from>
    <xdr:to>
      <xdr:col>4</xdr:col>
      <xdr:colOff>335545</xdr:colOff>
      <xdr:row>9</xdr:row>
      <xdr:rowOff>288349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575B19A-37B0-44F2-A4C1-8F9422703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318027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6</xdr:row>
      <xdr:rowOff>69878</xdr:rowOff>
    </xdr:from>
    <xdr:to>
      <xdr:col>4</xdr:col>
      <xdr:colOff>335545</xdr:colOff>
      <xdr:row>6</xdr:row>
      <xdr:rowOff>303878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C81AD20-2563-460A-AB17-3461E96C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2138528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7</xdr:row>
      <xdr:rowOff>75079</xdr:rowOff>
    </xdr:from>
    <xdr:to>
      <xdr:col>4</xdr:col>
      <xdr:colOff>335545</xdr:colOff>
      <xdr:row>7</xdr:row>
      <xdr:rowOff>309079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927229DC-1A7C-497A-B22F-B5F9790D6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9249615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17</xdr:row>
      <xdr:rowOff>66524</xdr:rowOff>
    </xdr:from>
    <xdr:to>
      <xdr:col>4</xdr:col>
      <xdr:colOff>335545</xdr:colOff>
      <xdr:row>17</xdr:row>
      <xdr:rowOff>300524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83C0464-538B-4531-A818-71D96213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398504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16</xdr:row>
      <xdr:rowOff>64124</xdr:rowOff>
    </xdr:from>
    <xdr:to>
      <xdr:col>4</xdr:col>
      <xdr:colOff>335545</xdr:colOff>
      <xdr:row>16</xdr:row>
      <xdr:rowOff>298124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9CA0E7F-17B3-4751-8522-37919A3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363022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oneCellAnchor>
    <xdr:from>
      <xdr:col>4</xdr:col>
      <xdr:colOff>78441</xdr:colOff>
      <xdr:row>14</xdr:row>
      <xdr:rowOff>67235</xdr:rowOff>
    </xdr:from>
    <xdr:ext cx="264194" cy="234000"/>
    <xdr:pic>
      <xdr:nvPicPr>
        <xdr:cNvPr id="34" name="그림 33">
          <a:extLst>
            <a:ext uri="{FF2B5EF4-FFF2-40B4-BE49-F238E27FC236}">
              <a16:creationId xmlns:a16="http://schemas.microsoft.com/office/drawing/2014/main" id="{1758ED8C-D647-48EA-84F6-F057325BE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741" y="4886885"/>
          <a:ext cx="264194" cy="234000"/>
        </a:xfrm>
        <a:prstGeom prst="rect">
          <a:avLst/>
        </a:prstGeom>
      </xdr:spPr>
    </xdr:pic>
    <xdr:clientData/>
  </xdr:oneCellAnchor>
  <xdr:oneCellAnchor>
    <xdr:from>
      <xdr:col>4</xdr:col>
      <xdr:colOff>100853</xdr:colOff>
      <xdr:row>13</xdr:row>
      <xdr:rowOff>67235</xdr:rowOff>
    </xdr:from>
    <xdr:ext cx="234000" cy="234000"/>
    <xdr:pic>
      <xdr:nvPicPr>
        <xdr:cNvPr id="35" name="그림 34">
          <a:extLst>
            <a:ext uri="{FF2B5EF4-FFF2-40B4-BE49-F238E27FC236}">
              <a16:creationId xmlns:a16="http://schemas.microsoft.com/office/drawing/2014/main" id="{F67E7B4F-5F7F-444B-9299-AC0E595C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3" y="453446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100853</xdr:colOff>
      <xdr:row>11</xdr:row>
      <xdr:rowOff>67235</xdr:rowOff>
    </xdr:from>
    <xdr:ext cx="226452" cy="234000"/>
    <xdr:pic>
      <xdr:nvPicPr>
        <xdr:cNvPr id="36" name="그림 35">
          <a:extLst>
            <a:ext uri="{FF2B5EF4-FFF2-40B4-BE49-F238E27FC236}">
              <a16:creationId xmlns:a16="http://schemas.microsoft.com/office/drawing/2014/main" id="{436F48E8-BA62-4FC4-AAC2-776A8EED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53" y="3829610"/>
          <a:ext cx="226452" cy="234000"/>
        </a:xfrm>
        <a:prstGeom prst="rect">
          <a:avLst/>
        </a:prstGeom>
      </xdr:spPr>
    </xdr:pic>
    <xdr:clientData/>
  </xdr:oneCellAnchor>
  <xdr:oneCellAnchor>
    <xdr:from>
      <xdr:col>4</xdr:col>
      <xdr:colOff>108697</xdr:colOff>
      <xdr:row>12</xdr:row>
      <xdr:rowOff>65554</xdr:rowOff>
    </xdr:from>
    <xdr:ext cx="234000" cy="234000"/>
    <xdr:pic>
      <xdr:nvPicPr>
        <xdr:cNvPr id="37" name="그림 36">
          <a:extLst>
            <a:ext uri="{FF2B5EF4-FFF2-40B4-BE49-F238E27FC236}">
              <a16:creationId xmlns:a16="http://schemas.microsoft.com/office/drawing/2014/main" id="{8AAB407C-57EB-4B9D-B90F-0DB9647B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7997" y="4180354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15</xdr:row>
      <xdr:rowOff>57150</xdr:rowOff>
    </xdr:from>
    <xdr:ext cx="248625" cy="234000"/>
    <xdr:pic>
      <xdr:nvPicPr>
        <xdr:cNvPr id="38" name="그림 37">
          <a:extLst>
            <a:ext uri="{FF2B5EF4-FFF2-40B4-BE49-F238E27FC236}">
              <a16:creationId xmlns:a16="http://schemas.microsoft.com/office/drawing/2014/main" id="{698EB31C-7684-4A6F-A1FA-ACB001CE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5229225"/>
          <a:ext cx="248625" cy="234000"/>
        </a:xfrm>
        <a:prstGeom prst="rect">
          <a:avLst/>
        </a:prstGeom>
      </xdr:spPr>
    </xdr:pic>
    <xdr:clientData/>
  </xdr:oneCellAnchor>
  <xdr:oneCellAnchor>
    <xdr:from>
      <xdr:col>4</xdr:col>
      <xdr:colOff>85725</xdr:colOff>
      <xdr:row>10</xdr:row>
      <xdr:rowOff>66675</xdr:rowOff>
    </xdr:from>
    <xdr:ext cx="241313" cy="234000"/>
    <xdr:pic>
      <xdr:nvPicPr>
        <xdr:cNvPr id="39" name="그림 38">
          <a:extLst>
            <a:ext uri="{FF2B5EF4-FFF2-40B4-BE49-F238E27FC236}">
              <a16:creationId xmlns:a16="http://schemas.microsoft.com/office/drawing/2014/main" id="{B97B5E50-3E62-4066-8F1F-C110D85D8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5" y="3476625"/>
          <a:ext cx="241313" cy="234000"/>
        </a:xfrm>
        <a:prstGeom prst="rect">
          <a:avLst/>
        </a:prstGeom>
      </xdr:spPr>
    </xdr:pic>
    <xdr:clientData/>
  </xdr:oneCellAnchor>
  <xdr:twoCellAnchor>
    <xdr:from>
      <xdr:col>15</xdr:col>
      <xdr:colOff>76200</xdr:colOff>
      <xdr:row>11</xdr:row>
      <xdr:rowOff>114299</xdr:rowOff>
    </xdr:from>
    <xdr:to>
      <xdr:col>17</xdr:col>
      <xdr:colOff>523875</xdr:colOff>
      <xdr:row>14</xdr:row>
      <xdr:rowOff>148589</xdr:rowOff>
    </xdr:to>
    <xdr:pic>
      <xdr:nvPicPr>
        <xdr:cNvPr id="40" name="그림 1" descr="음식, 방, 셔츠이(가) 표시된 사진&#10;&#10;자동 생성된 설명">
          <a:extLst>
            <a:ext uri="{FF2B5EF4-FFF2-40B4-BE49-F238E27FC236}">
              <a16:creationId xmlns:a16="http://schemas.microsoft.com/office/drawing/2014/main" id="{E2E609DD-4E0A-422E-87E9-A2082AA48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3171824"/>
          <a:ext cx="1819275" cy="109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85725</xdr:colOff>
      <xdr:row>14</xdr:row>
      <xdr:rowOff>209550</xdr:rowOff>
    </xdr:from>
    <xdr:to>
      <xdr:col>17</xdr:col>
      <xdr:colOff>3019</xdr:colOff>
      <xdr:row>17</xdr:row>
      <xdr:rowOff>238125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4585EF8-7516-4BBF-9A57-D2CF1ED63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72975" y="4324350"/>
          <a:ext cx="1288894" cy="108585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38101</xdr:colOff>
      <xdr:row>14</xdr:row>
      <xdr:rowOff>200025</xdr:rowOff>
    </xdr:from>
    <xdr:to>
      <xdr:col>19</xdr:col>
      <xdr:colOff>304801</xdr:colOff>
      <xdr:row>19</xdr:row>
      <xdr:rowOff>144674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DC9D7D3-3224-4785-9B2B-B0B216DEE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6951" y="4314825"/>
          <a:ext cx="1638300" cy="1525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17</xdr:row>
      <xdr:rowOff>276225</xdr:rowOff>
    </xdr:from>
    <xdr:to>
      <xdr:col>16</xdr:col>
      <xdr:colOff>533400</xdr:colOff>
      <xdr:row>23</xdr:row>
      <xdr:rowOff>93150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123D6C7-1BDD-4309-BFFA-1878B5C5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82500" y="5448300"/>
          <a:ext cx="1123950" cy="1026600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20</xdr:row>
      <xdr:rowOff>28575</xdr:rowOff>
    </xdr:from>
    <xdr:to>
      <xdr:col>19</xdr:col>
      <xdr:colOff>302895</xdr:colOff>
      <xdr:row>28</xdr:row>
      <xdr:rowOff>123825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91313F5A-1838-44AA-8D2D-0C8B0C2C7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06475" y="5895975"/>
          <a:ext cx="162687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619124</xdr:colOff>
      <xdr:row>9</xdr:row>
      <xdr:rowOff>295275</xdr:rowOff>
    </xdr:from>
    <xdr:to>
      <xdr:col>19</xdr:col>
      <xdr:colOff>320339</xdr:colOff>
      <xdr:row>13</xdr:row>
      <xdr:rowOff>219075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67C37EF-4E2B-4C86-A773-C492D991B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77974" y="2647950"/>
          <a:ext cx="1072815" cy="1333500"/>
        </a:xfrm>
        <a:prstGeom prst="rect">
          <a:avLst/>
        </a:prstGeom>
      </xdr:spPr>
    </xdr:pic>
    <xdr:clientData/>
  </xdr:twoCellAnchor>
  <xdr:twoCellAnchor editAs="oneCell">
    <xdr:from>
      <xdr:col>19</xdr:col>
      <xdr:colOff>419099</xdr:colOff>
      <xdr:row>9</xdr:row>
      <xdr:rowOff>304800</xdr:rowOff>
    </xdr:from>
    <xdr:to>
      <xdr:col>21</xdr:col>
      <xdr:colOff>28574</xdr:colOff>
      <xdr:row>13</xdr:row>
      <xdr:rowOff>192980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511C353-EA8C-4EB5-B3CC-208B18C1E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49549" y="2657475"/>
          <a:ext cx="981075" cy="129788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101545</xdr:colOff>
      <xdr:row>6</xdr:row>
      <xdr:rowOff>60139</xdr:rowOff>
    </xdr:from>
    <xdr:to>
      <xdr:col>4</xdr:col>
      <xdr:colOff>335545</xdr:colOff>
      <xdr:row>6</xdr:row>
      <xdr:rowOff>294139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BEF4925-53FF-4B2F-B7ED-A64786CA1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455188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7</xdr:row>
      <xdr:rowOff>60139</xdr:rowOff>
    </xdr:from>
    <xdr:to>
      <xdr:col>4</xdr:col>
      <xdr:colOff>335545</xdr:colOff>
      <xdr:row>7</xdr:row>
      <xdr:rowOff>294139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37E73-75D6-4BF8-9585-9FA40A8A9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490431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8</xdr:row>
      <xdr:rowOff>60139</xdr:rowOff>
    </xdr:from>
    <xdr:to>
      <xdr:col>4</xdr:col>
      <xdr:colOff>335545</xdr:colOff>
      <xdr:row>8</xdr:row>
      <xdr:rowOff>294139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6C5E197-CB50-46C9-BA8F-9899AE4B7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525673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11</xdr:row>
      <xdr:rowOff>69664</xdr:rowOff>
    </xdr:from>
    <xdr:to>
      <xdr:col>4</xdr:col>
      <xdr:colOff>335545</xdr:colOff>
      <xdr:row>11</xdr:row>
      <xdr:rowOff>303664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374546B-23F0-405A-A4BD-7F79340E5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632353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9</xdr:row>
      <xdr:rowOff>63314</xdr:rowOff>
    </xdr:from>
    <xdr:to>
      <xdr:col>4</xdr:col>
      <xdr:colOff>335545</xdr:colOff>
      <xdr:row>9</xdr:row>
      <xdr:rowOff>297314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F48E863-DF58-454F-8158-7D674BBFC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561233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5</xdr:row>
      <xdr:rowOff>53789</xdr:rowOff>
    </xdr:from>
    <xdr:to>
      <xdr:col>4</xdr:col>
      <xdr:colOff>335545</xdr:colOff>
      <xdr:row>5</xdr:row>
      <xdr:rowOff>287789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6932CEF-BB0B-437A-BD25-97780D381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419311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10</xdr:row>
      <xdr:rowOff>66675</xdr:rowOff>
    </xdr:from>
    <xdr:to>
      <xdr:col>4</xdr:col>
      <xdr:colOff>335545</xdr:colOff>
      <xdr:row>10</xdr:row>
      <xdr:rowOff>300675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F805996-0C76-49D6-A07B-3991B3975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2596812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15</xdr:col>
      <xdr:colOff>66675</xdr:colOff>
      <xdr:row>5</xdr:row>
      <xdr:rowOff>66675</xdr:rowOff>
    </xdr:from>
    <xdr:to>
      <xdr:col>17</xdr:col>
      <xdr:colOff>323850</xdr:colOff>
      <xdr:row>7</xdr:row>
      <xdr:rowOff>333375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9B63635-81C0-4CFB-BE95-CDE2F7465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3925" y="1009650"/>
          <a:ext cx="1628775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447675</xdr:colOff>
      <xdr:row>5</xdr:row>
      <xdr:rowOff>85725</xdr:rowOff>
    </xdr:from>
    <xdr:to>
      <xdr:col>18</xdr:col>
      <xdr:colOff>381000</xdr:colOff>
      <xdr:row>7</xdr:row>
      <xdr:rowOff>209550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BBF037C-C167-4875-8D4C-95DF581C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06525" y="1028700"/>
          <a:ext cx="6191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485775</xdr:colOff>
      <xdr:row>1</xdr:row>
      <xdr:rowOff>228600</xdr:rowOff>
    </xdr:from>
    <xdr:to>
      <xdr:col>21</xdr:col>
      <xdr:colOff>209550</xdr:colOff>
      <xdr:row>7</xdr:row>
      <xdr:rowOff>180975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0EB3948-4B8D-413E-99FE-CD7173DEB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0425" y="400050"/>
          <a:ext cx="17811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100853</xdr:colOff>
      <xdr:row>19</xdr:row>
      <xdr:rowOff>75080</xdr:rowOff>
    </xdr:from>
    <xdr:to>
      <xdr:col>4</xdr:col>
      <xdr:colOff>334853</xdr:colOff>
      <xdr:row>19</xdr:row>
      <xdr:rowOff>309080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A0CBC20-9A4F-4456-9B45-8C88A2C2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3" y="21232065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104399</xdr:colOff>
      <xdr:row>20</xdr:row>
      <xdr:rowOff>65555</xdr:rowOff>
    </xdr:from>
    <xdr:to>
      <xdr:col>4</xdr:col>
      <xdr:colOff>331308</xdr:colOff>
      <xdr:row>20</xdr:row>
      <xdr:rowOff>299555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40A6F67-FA25-4DA5-BED7-5D3965F1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3999" y="212663555"/>
          <a:ext cx="22690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120638</xdr:colOff>
      <xdr:row>12</xdr:row>
      <xdr:rowOff>56030</xdr:rowOff>
    </xdr:from>
    <xdr:to>
      <xdr:col>4</xdr:col>
      <xdr:colOff>354638</xdr:colOff>
      <xdr:row>12</xdr:row>
      <xdr:rowOff>290030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AEB0C06-5260-467F-8EBB-D44C7497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938" y="276113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116604</xdr:colOff>
      <xdr:row>13</xdr:row>
      <xdr:rowOff>56029</xdr:rowOff>
    </xdr:from>
    <xdr:to>
      <xdr:col>4</xdr:col>
      <xdr:colOff>358673</xdr:colOff>
      <xdr:row>13</xdr:row>
      <xdr:rowOff>290029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FB36AE2-6CCA-4C76-AA0B-FD4272982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904" y="3113554"/>
          <a:ext cx="242069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119756</xdr:colOff>
      <xdr:row>17</xdr:row>
      <xdr:rowOff>67235</xdr:rowOff>
    </xdr:from>
    <xdr:to>
      <xdr:col>4</xdr:col>
      <xdr:colOff>333109</xdr:colOff>
      <xdr:row>17</xdr:row>
      <xdr:rowOff>301235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921A7D8-28A2-42D9-B2D4-6F8F461F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056" y="4534460"/>
          <a:ext cx="21335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16</xdr:row>
      <xdr:rowOff>56029</xdr:rowOff>
    </xdr:from>
    <xdr:to>
      <xdr:col>4</xdr:col>
      <xdr:colOff>357614</xdr:colOff>
      <xdr:row>16</xdr:row>
      <xdr:rowOff>290029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A57A755-0931-4312-ACA5-52A8CC8F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4170829"/>
          <a:ext cx="262364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99109</xdr:colOff>
      <xdr:row>18</xdr:row>
      <xdr:rowOff>67236</xdr:rowOff>
    </xdr:from>
    <xdr:to>
      <xdr:col>4</xdr:col>
      <xdr:colOff>353756</xdr:colOff>
      <xdr:row>18</xdr:row>
      <xdr:rowOff>301236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9CDA9CE-4F07-40FF-8886-A2859C002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409" y="4886886"/>
          <a:ext cx="25464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14</xdr:row>
      <xdr:rowOff>67236</xdr:rowOff>
    </xdr:from>
    <xdr:to>
      <xdr:col>4</xdr:col>
      <xdr:colOff>340361</xdr:colOff>
      <xdr:row>14</xdr:row>
      <xdr:rowOff>301236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AFD88E4-F7E2-40E3-A663-5A7026FFB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3477186"/>
          <a:ext cx="250714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78443</xdr:colOff>
      <xdr:row>15</xdr:row>
      <xdr:rowOff>56029</xdr:rowOff>
    </xdr:from>
    <xdr:to>
      <xdr:col>4</xdr:col>
      <xdr:colOff>355776</xdr:colOff>
      <xdr:row>15</xdr:row>
      <xdr:rowOff>290029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90E2840-8FB6-4AC5-B25F-EC5FFB770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743" y="3818404"/>
          <a:ext cx="277333" cy="234000"/>
        </a:xfrm>
        <a:prstGeom prst="rect">
          <a:avLst/>
        </a:prstGeom>
      </xdr:spPr>
    </xdr:pic>
    <xdr:clientData/>
  </xdr:twoCellAnchor>
  <xdr:twoCellAnchor>
    <xdr:from>
      <xdr:col>15</xdr:col>
      <xdr:colOff>180975</xdr:colOff>
      <xdr:row>9</xdr:row>
      <xdr:rowOff>85725</xdr:rowOff>
    </xdr:from>
    <xdr:to>
      <xdr:col>18</xdr:col>
      <xdr:colOff>473075</xdr:colOff>
      <xdr:row>13</xdr:row>
      <xdr:rowOff>85725</xdr:rowOff>
    </xdr:to>
    <xdr:pic>
      <xdr:nvPicPr>
        <xdr:cNvPr id="38" name="그림 3" descr="그리기, 셔츠, 방이(가) 표시된 사진&#10;&#10;자동 생성된 설명">
          <a:extLst>
            <a:ext uri="{FF2B5EF4-FFF2-40B4-BE49-F238E27FC236}">
              <a16:creationId xmlns:a16="http://schemas.microsoft.com/office/drawing/2014/main" id="{AB3978B4-9C5F-4281-A6C7-432000253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8225" y="2438400"/>
          <a:ext cx="2349500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171451</xdr:colOff>
      <xdr:row>13</xdr:row>
      <xdr:rowOff>219075</xdr:rowOff>
    </xdr:from>
    <xdr:to>
      <xdr:col>18</xdr:col>
      <xdr:colOff>372447</xdr:colOff>
      <xdr:row>19</xdr:row>
      <xdr:rowOff>19050</xdr:rowOff>
    </xdr:to>
    <xdr:pic>
      <xdr:nvPicPr>
        <xdr:cNvPr id="39" name="그림 1" descr="컴퓨터이(가) 표시된 사진&#10;&#10;자동 생성된 설명">
          <a:extLst>
            <a:ext uri="{FF2B5EF4-FFF2-40B4-BE49-F238E27FC236}">
              <a16:creationId xmlns:a16="http://schemas.microsoft.com/office/drawing/2014/main" id="{E25893B8-DA5C-459D-9BDB-6B5FC1132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1" y="3981450"/>
          <a:ext cx="2258396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590551</xdr:colOff>
      <xdr:row>14</xdr:row>
      <xdr:rowOff>19050</xdr:rowOff>
    </xdr:from>
    <xdr:to>
      <xdr:col>20</xdr:col>
      <xdr:colOff>171451</xdr:colOff>
      <xdr:row>16</xdr:row>
      <xdr:rowOff>339271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CDD8E7-1ADC-4CBE-8B84-FB985CD67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935201" y="4133850"/>
          <a:ext cx="952500" cy="1025071"/>
        </a:xfrm>
        <a:prstGeom prst="rect">
          <a:avLst/>
        </a:prstGeom>
      </xdr:spPr>
    </xdr:pic>
    <xdr:clientData/>
  </xdr:twoCellAnchor>
  <xdr:twoCellAnchor editAs="oneCell">
    <xdr:from>
      <xdr:col>18</xdr:col>
      <xdr:colOff>581025</xdr:colOff>
      <xdr:row>11</xdr:row>
      <xdr:rowOff>0</xdr:rowOff>
    </xdr:from>
    <xdr:to>
      <xdr:col>20</xdr:col>
      <xdr:colOff>140758</xdr:colOff>
      <xdr:row>13</xdr:row>
      <xdr:rowOff>342900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73E6ED1-7666-4B07-8A7F-9EC90010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25675" y="3057525"/>
          <a:ext cx="931333" cy="1047750"/>
        </a:xfrm>
        <a:prstGeom prst="rect">
          <a:avLst/>
        </a:prstGeom>
      </xdr:spPr>
    </xdr:pic>
    <xdr:clientData/>
  </xdr:twoCellAnchor>
  <xdr:twoCellAnchor editAs="oneCell">
    <xdr:from>
      <xdr:col>18</xdr:col>
      <xdr:colOff>561975</xdr:colOff>
      <xdr:row>8</xdr:row>
      <xdr:rowOff>9525</xdr:rowOff>
    </xdr:from>
    <xdr:to>
      <xdr:col>20</xdr:col>
      <xdr:colOff>76324</xdr:colOff>
      <xdr:row>10</xdr:row>
      <xdr:rowOff>304940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5F2DB03-71BB-456C-A1D4-265A7599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06625" y="2009775"/>
          <a:ext cx="885949" cy="100026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5</xdr:row>
      <xdr:rowOff>58532</xdr:rowOff>
    </xdr:from>
    <xdr:ext cx="234000" cy="234000"/>
    <xdr:pic>
      <xdr:nvPicPr>
        <xdr:cNvPr id="2" name="그림 1">
          <a:extLst>
            <a:ext uri="{FF2B5EF4-FFF2-40B4-BE49-F238E27FC236}">
              <a16:creationId xmlns:a16="http://schemas.microsoft.com/office/drawing/2014/main" id="{03A5DBA0-024B-449B-965C-68082687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1001507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6</xdr:row>
      <xdr:rowOff>58532</xdr:rowOff>
    </xdr:from>
    <xdr:ext cx="234000" cy="234000"/>
    <xdr:pic>
      <xdr:nvPicPr>
        <xdr:cNvPr id="3" name="그림 2">
          <a:extLst>
            <a:ext uri="{FF2B5EF4-FFF2-40B4-BE49-F238E27FC236}">
              <a16:creationId xmlns:a16="http://schemas.microsoft.com/office/drawing/2014/main" id="{C0C2C646-B197-4AF1-8968-811DF619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1353932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7</xdr:row>
      <xdr:rowOff>66815</xdr:rowOff>
    </xdr:from>
    <xdr:ext cx="234000" cy="234000"/>
    <xdr:pic>
      <xdr:nvPicPr>
        <xdr:cNvPr id="4" name="그림 3">
          <a:extLst>
            <a:ext uri="{FF2B5EF4-FFF2-40B4-BE49-F238E27FC236}">
              <a16:creationId xmlns:a16="http://schemas.microsoft.com/office/drawing/2014/main" id="{F4F0F294-B2BA-4A1F-9FF3-C08E9E600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1714640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8</xdr:row>
      <xdr:rowOff>58532</xdr:rowOff>
    </xdr:from>
    <xdr:ext cx="234000" cy="234000"/>
    <xdr:pic>
      <xdr:nvPicPr>
        <xdr:cNvPr id="5" name="그림 4">
          <a:extLst>
            <a:ext uri="{FF2B5EF4-FFF2-40B4-BE49-F238E27FC236}">
              <a16:creationId xmlns:a16="http://schemas.microsoft.com/office/drawing/2014/main" id="{3365E092-AD5C-4E26-8897-3968CE45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2058782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9</xdr:row>
      <xdr:rowOff>58532</xdr:rowOff>
    </xdr:from>
    <xdr:ext cx="234000" cy="234000"/>
    <xdr:pic>
      <xdr:nvPicPr>
        <xdr:cNvPr id="6" name="그림 5">
          <a:extLst>
            <a:ext uri="{FF2B5EF4-FFF2-40B4-BE49-F238E27FC236}">
              <a16:creationId xmlns:a16="http://schemas.microsoft.com/office/drawing/2014/main" id="{08AEBC61-38F6-4746-B6C7-9ED51DFEF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2411207"/>
          <a:ext cx="234000" cy="234000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10</xdr:row>
      <xdr:rowOff>69299</xdr:rowOff>
    </xdr:from>
    <xdr:ext cx="234000" cy="234000"/>
    <xdr:pic>
      <xdr:nvPicPr>
        <xdr:cNvPr id="7" name="그림 6">
          <a:extLst>
            <a:ext uri="{FF2B5EF4-FFF2-40B4-BE49-F238E27FC236}">
              <a16:creationId xmlns:a16="http://schemas.microsoft.com/office/drawing/2014/main" id="{DE84A06F-A099-4E75-9F02-E7B7E5419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2774399"/>
          <a:ext cx="234000" cy="234000"/>
        </a:xfrm>
        <a:prstGeom prst="rect">
          <a:avLst/>
        </a:prstGeom>
      </xdr:spPr>
    </xdr:pic>
    <xdr:clientData/>
  </xdr:oneCellAnchor>
  <xdr:twoCellAnchor editAs="oneCell">
    <xdr:from>
      <xdr:col>15</xdr:col>
      <xdr:colOff>104775</xdr:colOff>
      <xdr:row>5</xdr:row>
      <xdr:rowOff>38100</xdr:rowOff>
    </xdr:from>
    <xdr:to>
      <xdr:col>20</xdr:col>
      <xdr:colOff>238125</xdr:colOff>
      <xdr:row>8</xdr:row>
      <xdr:rowOff>263605</xdr:rowOff>
    </xdr:to>
    <xdr:pic>
      <xdr:nvPicPr>
        <xdr:cNvPr id="18" name="그림 17" descr="데이터주의) 신규 마라벨 VS 기존 코디템 비교해서 한눈에 보기 (+ 스 ...">
          <a:extLst>
            <a:ext uri="{FF2B5EF4-FFF2-40B4-BE49-F238E27FC236}">
              <a16:creationId xmlns:a16="http://schemas.microsoft.com/office/drawing/2014/main" id="{7A7A6DEB-CB03-434E-A25F-F1BBF40D2F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984"/>
        <a:stretch/>
      </xdr:blipFill>
      <xdr:spPr bwMode="auto">
        <a:xfrm>
          <a:off x="12392025" y="981075"/>
          <a:ext cx="3562350" cy="128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101545</xdr:colOff>
      <xdr:row>15</xdr:row>
      <xdr:rowOff>63500</xdr:rowOff>
    </xdr:from>
    <xdr:to>
      <xdr:col>4</xdr:col>
      <xdr:colOff>335545</xdr:colOff>
      <xdr:row>15</xdr:row>
      <xdr:rowOff>297500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FF0220A-5E72-4908-9A5A-9E9E97036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14277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14</xdr:row>
      <xdr:rowOff>63500</xdr:rowOff>
    </xdr:from>
    <xdr:to>
      <xdr:col>4</xdr:col>
      <xdr:colOff>335545</xdr:colOff>
      <xdr:row>14</xdr:row>
      <xdr:rowOff>297500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46D28A6F-B348-467E-BC05-3FC64C05F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107535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13</xdr:row>
      <xdr:rowOff>63500</xdr:rowOff>
    </xdr:from>
    <xdr:to>
      <xdr:col>4</xdr:col>
      <xdr:colOff>335545</xdr:colOff>
      <xdr:row>13</xdr:row>
      <xdr:rowOff>297500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62F9E3B-9176-4C5C-85D4-A528377B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072292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12</xdr:row>
      <xdr:rowOff>63500</xdr:rowOff>
    </xdr:from>
    <xdr:to>
      <xdr:col>4</xdr:col>
      <xdr:colOff>335545</xdr:colOff>
      <xdr:row>12</xdr:row>
      <xdr:rowOff>297500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BBEACB2-E556-4EA6-A649-056C83E56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037050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11</xdr:row>
      <xdr:rowOff>63500</xdr:rowOff>
    </xdr:from>
    <xdr:to>
      <xdr:col>4</xdr:col>
      <xdr:colOff>335545</xdr:colOff>
      <xdr:row>11</xdr:row>
      <xdr:rowOff>297500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1709679-F064-4467-B41D-244F2626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00180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161925</xdr:colOff>
      <xdr:row>15</xdr:row>
      <xdr:rowOff>123825</xdr:rowOff>
    </xdr:from>
    <xdr:to>
      <xdr:col>19</xdr:col>
      <xdr:colOff>38100</xdr:colOff>
      <xdr:row>21</xdr:row>
      <xdr:rowOff>114300</xdr:rowOff>
    </xdr:to>
    <xdr:pic>
      <xdr:nvPicPr>
        <xdr:cNvPr id="25" name="그림 24" descr="신규 스라벨 불의 원소술사 세트 존나 머싯다 : 네이버 블로그">
          <a:extLst>
            <a:ext uri="{FF2B5EF4-FFF2-40B4-BE49-F238E27FC236}">
              <a16:creationId xmlns:a16="http://schemas.microsoft.com/office/drawing/2014/main" id="{A0C8AA07-9520-45FF-BCC9-A0E98FB1E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9175" y="4591050"/>
          <a:ext cx="26193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101545</xdr:colOff>
      <xdr:row>16</xdr:row>
      <xdr:rowOff>73025</xdr:rowOff>
    </xdr:from>
    <xdr:ext cx="234000" cy="234000"/>
    <xdr:pic>
      <xdr:nvPicPr>
        <xdr:cNvPr id="27" name="그림 26">
          <a:extLst>
            <a:ext uri="{FF2B5EF4-FFF2-40B4-BE49-F238E27FC236}">
              <a16:creationId xmlns:a16="http://schemas.microsoft.com/office/drawing/2014/main" id="{B33A699D-A287-4EF9-BA08-301F4FEE7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5245100"/>
          <a:ext cx="234000" cy="234000"/>
        </a:xfrm>
        <a:prstGeom prst="rect">
          <a:avLst/>
        </a:prstGeom>
        <a:ln>
          <a:noFill/>
        </a:ln>
      </xdr:spPr>
    </xdr:pic>
    <xdr:clientData/>
  </xdr:oneCellAnchor>
  <xdr:twoCellAnchor editAs="oneCell">
    <xdr:from>
      <xdr:col>4</xdr:col>
      <xdr:colOff>112059</xdr:colOff>
      <xdr:row>17</xdr:row>
      <xdr:rowOff>56030</xdr:rowOff>
    </xdr:from>
    <xdr:to>
      <xdr:col>4</xdr:col>
      <xdr:colOff>346059</xdr:colOff>
      <xdr:row>17</xdr:row>
      <xdr:rowOff>290030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BDACFB4-3133-4D1E-9357-635611B8C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659" y="186927005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116382</xdr:colOff>
      <xdr:row>18</xdr:row>
      <xdr:rowOff>60353</xdr:rowOff>
    </xdr:from>
    <xdr:to>
      <xdr:col>4</xdr:col>
      <xdr:colOff>350382</xdr:colOff>
      <xdr:row>18</xdr:row>
      <xdr:rowOff>294353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FC0D06A4-D752-409F-AE51-4289B506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5982" y="187283753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8</xdr:row>
      <xdr:rowOff>295275</xdr:rowOff>
    </xdr:from>
    <xdr:to>
      <xdr:col>17</xdr:col>
      <xdr:colOff>28768</xdr:colOff>
      <xdr:row>12</xdr:row>
      <xdr:rowOff>219261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0937ABA-7D90-475E-9C8A-3396BA28B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6895"/>
        <a:stretch/>
      </xdr:blipFill>
      <xdr:spPr>
        <a:xfrm>
          <a:off x="12401550" y="2295525"/>
          <a:ext cx="1286068" cy="1333686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8</xdr:row>
      <xdr:rowOff>295275</xdr:rowOff>
    </xdr:from>
    <xdr:to>
      <xdr:col>20</xdr:col>
      <xdr:colOff>257175</xdr:colOff>
      <xdr:row>15</xdr:row>
      <xdr:rowOff>95250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72CEE8E-45BF-47B5-8F94-961EF4CB5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5050" y="2295525"/>
          <a:ext cx="2238375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609600</xdr:colOff>
      <xdr:row>22</xdr:row>
      <xdr:rowOff>28575</xdr:rowOff>
    </xdr:from>
    <xdr:to>
      <xdr:col>19</xdr:col>
      <xdr:colOff>247791</xdr:colOff>
      <xdr:row>28</xdr:row>
      <xdr:rowOff>66824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C81AF28-07C0-40F8-A8D6-6F576863E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68450" y="6419850"/>
          <a:ext cx="1009791" cy="1066949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22</xdr:row>
      <xdr:rowOff>38100</xdr:rowOff>
    </xdr:from>
    <xdr:to>
      <xdr:col>17</xdr:col>
      <xdr:colOff>523875</xdr:colOff>
      <xdr:row>32</xdr:row>
      <xdr:rowOff>47625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A0D2897-3245-49DA-AE1B-00D6D6F3C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9175" y="6429375"/>
          <a:ext cx="173355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89647</xdr:colOff>
      <xdr:row>13</xdr:row>
      <xdr:rowOff>56030</xdr:rowOff>
    </xdr:from>
    <xdr:to>
      <xdr:col>4</xdr:col>
      <xdr:colOff>339247</xdr:colOff>
      <xdr:row>13</xdr:row>
      <xdr:rowOff>290030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7C247FF3-C062-4814-BD96-74D0B31E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1351430"/>
          <a:ext cx="2496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16</xdr:row>
      <xdr:rowOff>56029</xdr:rowOff>
    </xdr:from>
    <xdr:to>
      <xdr:col>4</xdr:col>
      <xdr:colOff>323647</xdr:colOff>
      <xdr:row>16</xdr:row>
      <xdr:rowOff>290029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D3D3F776-FE18-482D-8759-66D0C8E7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2408704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17</xdr:row>
      <xdr:rowOff>56029</xdr:rowOff>
    </xdr:from>
    <xdr:to>
      <xdr:col>4</xdr:col>
      <xdr:colOff>323647</xdr:colOff>
      <xdr:row>17</xdr:row>
      <xdr:rowOff>290029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ADF3C1CA-5EAC-4397-8958-F95FDD43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947" y="2761129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18</xdr:row>
      <xdr:rowOff>66675</xdr:rowOff>
    </xdr:from>
    <xdr:to>
      <xdr:col>4</xdr:col>
      <xdr:colOff>335936</xdr:colOff>
      <xdr:row>18</xdr:row>
      <xdr:rowOff>300675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E30AC838-5BAB-430F-BC45-619ABD7ED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3124200"/>
          <a:ext cx="240686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12</xdr:row>
      <xdr:rowOff>47625</xdr:rowOff>
    </xdr:from>
    <xdr:to>
      <xdr:col>4</xdr:col>
      <xdr:colOff>352146</xdr:colOff>
      <xdr:row>12</xdr:row>
      <xdr:rowOff>281625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D640932D-1BC9-43F2-9613-3B097A1FB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990600"/>
          <a:ext cx="24737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</xdr:row>
      <xdr:rowOff>57150</xdr:rowOff>
    </xdr:from>
    <xdr:to>
      <xdr:col>4</xdr:col>
      <xdr:colOff>342621</xdr:colOff>
      <xdr:row>15</xdr:row>
      <xdr:rowOff>291150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9482B9EE-ACEC-4141-949D-B399485EE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2057400"/>
          <a:ext cx="247371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57150</xdr:rowOff>
    </xdr:from>
    <xdr:to>
      <xdr:col>4</xdr:col>
      <xdr:colOff>343629</xdr:colOff>
      <xdr:row>14</xdr:row>
      <xdr:rowOff>291150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EBC413F5-4A11-4F53-B413-254C25FC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1704975"/>
          <a:ext cx="267429" cy="234000"/>
        </a:xfrm>
        <a:prstGeom prst="rect">
          <a:avLst/>
        </a:prstGeom>
      </xdr:spPr>
    </xdr:pic>
    <xdr:clientData/>
  </xdr:twoCellAnchor>
  <xdr:twoCellAnchor>
    <xdr:from>
      <xdr:col>15</xdr:col>
      <xdr:colOff>95251</xdr:colOff>
      <xdr:row>8</xdr:row>
      <xdr:rowOff>171450</xdr:rowOff>
    </xdr:from>
    <xdr:to>
      <xdr:col>18</xdr:col>
      <xdr:colOff>457201</xdr:colOff>
      <xdr:row>12</xdr:row>
      <xdr:rowOff>35091</xdr:rowOff>
    </xdr:to>
    <xdr:pic>
      <xdr:nvPicPr>
        <xdr:cNvPr id="62" name="그림 1" descr="앉아있는, 방, 셔츠, 모자이(가) 표시된 사진&#10;&#10;자동 생성된 설명">
          <a:extLst>
            <a:ext uri="{FF2B5EF4-FFF2-40B4-BE49-F238E27FC236}">
              <a16:creationId xmlns:a16="http://schemas.microsoft.com/office/drawing/2014/main" id="{D99F9DCF-A406-40FF-99ED-D9F2A2519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1" y="2171700"/>
          <a:ext cx="2419350" cy="12733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101545</xdr:colOff>
      <xdr:row>19</xdr:row>
      <xdr:rowOff>63500</xdr:rowOff>
    </xdr:from>
    <xdr:to>
      <xdr:col>4</xdr:col>
      <xdr:colOff>335545</xdr:colOff>
      <xdr:row>19</xdr:row>
      <xdr:rowOff>297500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A8F0B7A-3ED1-4ACD-B83B-4B4D4F91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5345410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11</xdr:row>
      <xdr:rowOff>63500</xdr:rowOff>
    </xdr:from>
    <xdr:to>
      <xdr:col>4</xdr:col>
      <xdr:colOff>335545</xdr:colOff>
      <xdr:row>11</xdr:row>
      <xdr:rowOff>297500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EA4C833-AF3D-412D-8EF4-283F2F730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42471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10</xdr:row>
      <xdr:rowOff>63500</xdr:rowOff>
    </xdr:from>
    <xdr:to>
      <xdr:col>4</xdr:col>
      <xdr:colOff>335545</xdr:colOff>
      <xdr:row>10</xdr:row>
      <xdr:rowOff>297500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33BFD68-F854-40F5-B61C-ADDEDBE56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389475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9</xdr:row>
      <xdr:rowOff>63500</xdr:rowOff>
    </xdr:from>
    <xdr:to>
      <xdr:col>4</xdr:col>
      <xdr:colOff>335545</xdr:colOff>
      <xdr:row>9</xdr:row>
      <xdr:rowOff>297500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053BB7A-4519-4B91-9AD1-0751789FF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354232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7</xdr:row>
      <xdr:rowOff>63500</xdr:rowOff>
    </xdr:from>
    <xdr:to>
      <xdr:col>4</xdr:col>
      <xdr:colOff>335545</xdr:colOff>
      <xdr:row>7</xdr:row>
      <xdr:rowOff>297500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5201FF0-C7A1-499F-B25C-BCBC0FB1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28374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8</xdr:row>
      <xdr:rowOff>63500</xdr:rowOff>
    </xdr:from>
    <xdr:to>
      <xdr:col>4</xdr:col>
      <xdr:colOff>335545</xdr:colOff>
      <xdr:row>8</xdr:row>
      <xdr:rowOff>297500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96C04EB-8675-4538-8927-939AF0B27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318990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5</xdr:row>
      <xdr:rowOff>63500</xdr:rowOff>
    </xdr:from>
    <xdr:to>
      <xdr:col>4</xdr:col>
      <xdr:colOff>335545</xdr:colOff>
      <xdr:row>5</xdr:row>
      <xdr:rowOff>297500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6FF5E0C-3FFF-4232-86D4-5DB8579A3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213262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101545</xdr:colOff>
      <xdr:row>6</xdr:row>
      <xdr:rowOff>63500</xdr:rowOff>
    </xdr:from>
    <xdr:to>
      <xdr:col>4</xdr:col>
      <xdr:colOff>335545</xdr:colOff>
      <xdr:row>6</xdr:row>
      <xdr:rowOff>297500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4078240-2D46-4EF2-8B02-BB3982E1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72485050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85725</xdr:colOff>
      <xdr:row>5</xdr:row>
      <xdr:rowOff>57149</xdr:rowOff>
    </xdr:from>
    <xdr:to>
      <xdr:col>18</xdr:col>
      <xdr:colOff>553558</xdr:colOff>
      <xdr:row>8</xdr:row>
      <xdr:rowOff>85725</xdr:rowOff>
    </xdr:to>
    <xdr:pic>
      <xdr:nvPicPr>
        <xdr:cNvPr id="33" name="그림 32" descr="20191017[메이플스토리 로얄스타일 79기 스페셜라벨 하늘 음악대 세트 ...">
          <a:extLst>
            <a:ext uri="{FF2B5EF4-FFF2-40B4-BE49-F238E27FC236}">
              <a16:creationId xmlns:a16="http://schemas.microsoft.com/office/drawing/2014/main" id="{311E760D-DD1E-4439-A32F-200DC07BA7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250" b="13466"/>
        <a:stretch/>
      </xdr:blipFill>
      <xdr:spPr bwMode="auto">
        <a:xfrm>
          <a:off x="12372975" y="1000124"/>
          <a:ext cx="2525233" cy="1085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101545</xdr:colOff>
      <xdr:row>15</xdr:row>
      <xdr:rowOff>69664</xdr:rowOff>
    </xdr:from>
    <xdr:to>
      <xdr:col>4</xdr:col>
      <xdr:colOff>335545</xdr:colOff>
      <xdr:row>15</xdr:row>
      <xdr:rowOff>303664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E980E-5A68-4BEF-A643-8EE4E90D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488931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12</xdr:row>
      <xdr:rowOff>69664</xdr:rowOff>
    </xdr:from>
    <xdr:to>
      <xdr:col>4</xdr:col>
      <xdr:colOff>335545</xdr:colOff>
      <xdr:row>12</xdr:row>
      <xdr:rowOff>303664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564E9C-243A-47BC-A6B0-8DAB6F99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383203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13</xdr:row>
      <xdr:rowOff>69664</xdr:rowOff>
    </xdr:from>
    <xdr:to>
      <xdr:col>4</xdr:col>
      <xdr:colOff>335545</xdr:colOff>
      <xdr:row>13</xdr:row>
      <xdr:rowOff>303664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8F7209A-5ED9-4746-86DA-F4287A8F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418446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14</xdr:row>
      <xdr:rowOff>69664</xdr:rowOff>
    </xdr:from>
    <xdr:to>
      <xdr:col>4</xdr:col>
      <xdr:colOff>335545</xdr:colOff>
      <xdr:row>14</xdr:row>
      <xdr:rowOff>303664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5D4D0B1-32B8-4CCB-9A64-11E038ED3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453688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16</xdr:row>
      <xdr:rowOff>69664</xdr:rowOff>
    </xdr:from>
    <xdr:to>
      <xdr:col>4</xdr:col>
      <xdr:colOff>335545</xdr:colOff>
      <xdr:row>16</xdr:row>
      <xdr:rowOff>303664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20E11E4-D5C7-4B9C-A24A-4175B92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524173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17</xdr:row>
      <xdr:rowOff>69664</xdr:rowOff>
    </xdr:from>
    <xdr:to>
      <xdr:col>4</xdr:col>
      <xdr:colOff>335545</xdr:colOff>
      <xdr:row>17</xdr:row>
      <xdr:rowOff>303664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F6D4727-64A1-4D60-84D4-59025047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559416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15</xdr:col>
      <xdr:colOff>85725</xdr:colOff>
      <xdr:row>15</xdr:row>
      <xdr:rowOff>161925</xdr:rowOff>
    </xdr:from>
    <xdr:to>
      <xdr:col>16</xdr:col>
      <xdr:colOff>552450</xdr:colOff>
      <xdr:row>18</xdr:row>
      <xdr:rowOff>85725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50176C3-8F1B-4BCB-867B-419CC71FD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4629150"/>
          <a:ext cx="115252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371475</xdr:colOff>
      <xdr:row>15</xdr:row>
      <xdr:rowOff>152400</xdr:rowOff>
    </xdr:from>
    <xdr:to>
      <xdr:col>20</xdr:col>
      <xdr:colOff>190500</xdr:colOff>
      <xdr:row>18</xdr:row>
      <xdr:rowOff>85725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995DBF6-D910-47AD-B60E-2111EB20F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6125" y="4619625"/>
          <a:ext cx="119062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219075</xdr:colOff>
      <xdr:row>13</xdr:row>
      <xdr:rowOff>257175</xdr:rowOff>
    </xdr:from>
    <xdr:to>
      <xdr:col>18</xdr:col>
      <xdr:colOff>457200</xdr:colOff>
      <xdr:row>18</xdr:row>
      <xdr:rowOff>133350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1BD08CD-A41E-414A-AF82-30BDAEAE0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4019550"/>
          <a:ext cx="160972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101545</xdr:colOff>
      <xdr:row>6</xdr:row>
      <xdr:rowOff>66676</xdr:rowOff>
    </xdr:from>
    <xdr:to>
      <xdr:col>4</xdr:col>
      <xdr:colOff>335545</xdr:colOff>
      <xdr:row>6</xdr:row>
      <xdr:rowOff>300676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5B1E00-F15C-424F-8945-A0DE2DAF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714501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7</xdr:row>
      <xdr:rowOff>57150</xdr:rowOff>
    </xdr:from>
    <xdr:to>
      <xdr:col>4</xdr:col>
      <xdr:colOff>335545</xdr:colOff>
      <xdr:row>7</xdr:row>
      <xdr:rowOff>291150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DDF1665-C740-4717-A06E-05E91A31F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05740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8</xdr:row>
      <xdr:rowOff>76201</xdr:rowOff>
    </xdr:from>
    <xdr:to>
      <xdr:col>4</xdr:col>
      <xdr:colOff>335545</xdr:colOff>
      <xdr:row>8</xdr:row>
      <xdr:rowOff>310201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7BC7EE1-5A8A-4B1E-BDAC-C36B3139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428876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9</xdr:row>
      <xdr:rowOff>66675</xdr:rowOff>
    </xdr:from>
    <xdr:to>
      <xdr:col>4</xdr:col>
      <xdr:colOff>335545</xdr:colOff>
      <xdr:row>9</xdr:row>
      <xdr:rowOff>300675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1DA4D8B-B2B1-463E-87CF-B3A91BDB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277177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11</xdr:row>
      <xdr:rowOff>57150</xdr:rowOff>
    </xdr:from>
    <xdr:to>
      <xdr:col>4</xdr:col>
      <xdr:colOff>335545</xdr:colOff>
      <xdr:row>11</xdr:row>
      <xdr:rowOff>291150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BFAA530-7DC0-45A4-A0AD-EB8A3081D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346710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10</xdr:row>
      <xdr:rowOff>38100</xdr:rowOff>
    </xdr:from>
    <xdr:to>
      <xdr:col>4</xdr:col>
      <xdr:colOff>335545</xdr:colOff>
      <xdr:row>10</xdr:row>
      <xdr:rowOff>272100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615D213-A5D9-4D6D-B5CF-F331F9CE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309562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5</xdr:row>
      <xdr:rowOff>66675</xdr:rowOff>
    </xdr:from>
    <xdr:to>
      <xdr:col>4</xdr:col>
      <xdr:colOff>335545</xdr:colOff>
      <xdr:row>5</xdr:row>
      <xdr:rowOff>300675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0C11E17-9C53-4C71-8872-E1B53E8D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36207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16</xdr:col>
      <xdr:colOff>209550</xdr:colOff>
      <xdr:row>4</xdr:row>
      <xdr:rowOff>66675</xdr:rowOff>
    </xdr:from>
    <xdr:to>
      <xdr:col>18</xdr:col>
      <xdr:colOff>85725</xdr:colOff>
      <xdr:row>7</xdr:row>
      <xdr:rowOff>247650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9DA1D98-CD1F-4B0D-98CB-94DD48803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0" y="838200"/>
          <a:ext cx="12477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152400</xdr:colOff>
      <xdr:row>5</xdr:row>
      <xdr:rowOff>28575</xdr:rowOff>
    </xdr:from>
    <xdr:to>
      <xdr:col>16</xdr:col>
      <xdr:colOff>76200</xdr:colOff>
      <xdr:row>7</xdr:row>
      <xdr:rowOff>47625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8031D73-8643-4CE8-A5A9-EC0D9562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971550"/>
          <a:ext cx="6096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219075</xdr:colOff>
      <xdr:row>8</xdr:row>
      <xdr:rowOff>28575</xdr:rowOff>
    </xdr:from>
    <xdr:to>
      <xdr:col>17</xdr:col>
      <xdr:colOff>447803</xdr:colOff>
      <xdr:row>11</xdr:row>
      <xdr:rowOff>9670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28C2461-C5F1-4862-B504-696F60E29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192125" y="2028825"/>
          <a:ext cx="914528" cy="103837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609600</xdr:colOff>
      <xdr:row>8</xdr:row>
      <xdr:rowOff>66675</xdr:rowOff>
    </xdr:from>
    <xdr:to>
      <xdr:col>20</xdr:col>
      <xdr:colOff>457200</xdr:colOff>
      <xdr:row>12</xdr:row>
      <xdr:rowOff>314325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1DAF59A-2F01-42D4-AD6D-0D2AD2522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8450" y="2066925"/>
          <a:ext cx="19050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123825</xdr:colOff>
      <xdr:row>8</xdr:row>
      <xdr:rowOff>38100</xdr:rowOff>
    </xdr:from>
    <xdr:to>
      <xdr:col>16</xdr:col>
      <xdr:colOff>95342</xdr:colOff>
      <xdr:row>10</xdr:row>
      <xdr:rowOff>162041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1689366-6A32-499F-8CFF-72B13B365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11075" y="2038350"/>
          <a:ext cx="657317" cy="828791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2</xdr:row>
      <xdr:rowOff>85725</xdr:rowOff>
    </xdr:from>
    <xdr:to>
      <xdr:col>20</xdr:col>
      <xdr:colOff>361950</xdr:colOff>
      <xdr:row>8</xdr:row>
      <xdr:rowOff>9525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C8D31AE-8785-412D-A1F2-6977DB97F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200" y="514350"/>
          <a:ext cx="1524000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101545</xdr:colOff>
      <xdr:row>5</xdr:row>
      <xdr:rowOff>63500</xdr:rowOff>
    </xdr:from>
    <xdr:to>
      <xdr:col>4</xdr:col>
      <xdr:colOff>335545</xdr:colOff>
      <xdr:row>5</xdr:row>
      <xdr:rowOff>297500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CE51E0C-EF69-4F4D-AE36-4A6B34BD9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0845" y="10064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47625</xdr:colOff>
      <xdr:row>5</xdr:row>
      <xdr:rowOff>38100</xdr:rowOff>
    </xdr:from>
    <xdr:to>
      <xdr:col>16</xdr:col>
      <xdr:colOff>38100</xdr:colOff>
      <xdr:row>7</xdr:row>
      <xdr:rowOff>95250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B985539C-9539-46DC-9A08-3BE821826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4875" y="981075"/>
          <a:ext cx="6762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76474</xdr:colOff>
      <xdr:row>7</xdr:row>
      <xdr:rowOff>68198</xdr:rowOff>
    </xdr:from>
    <xdr:to>
      <xdr:col>4</xdr:col>
      <xdr:colOff>360617</xdr:colOff>
      <xdr:row>7</xdr:row>
      <xdr:rowOff>302198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52D023F-A92D-4606-A8A3-D89854A35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6074" y="143943323"/>
          <a:ext cx="284143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76474</xdr:colOff>
      <xdr:row>8</xdr:row>
      <xdr:rowOff>72520</xdr:rowOff>
    </xdr:from>
    <xdr:to>
      <xdr:col>4</xdr:col>
      <xdr:colOff>360617</xdr:colOff>
      <xdr:row>8</xdr:row>
      <xdr:rowOff>306520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04B62D4-1E49-4D91-BBD6-8380D4C20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6074" y="144300070"/>
          <a:ext cx="284143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104888</xdr:colOff>
      <xdr:row>9</xdr:row>
      <xdr:rowOff>86286</xdr:rowOff>
    </xdr:from>
    <xdr:to>
      <xdr:col>4</xdr:col>
      <xdr:colOff>332202</xdr:colOff>
      <xdr:row>9</xdr:row>
      <xdr:rowOff>320286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8D84C7A-7D56-4275-83B9-49B709AFD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4488" y="144666261"/>
          <a:ext cx="227314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71212</xdr:colOff>
      <xdr:row>10</xdr:row>
      <xdr:rowOff>75079</xdr:rowOff>
    </xdr:from>
    <xdr:to>
      <xdr:col>4</xdr:col>
      <xdr:colOff>365879</xdr:colOff>
      <xdr:row>10</xdr:row>
      <xdr:rowOff>309079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E0011811-8D5C-4FFB-BDAC-73974D0E8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0812" y="145007479"/>
          <a:ext cx="294667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129075</xdr:colOff>
      <xdr:row>11</xdr:row>
      <xdr:rowOff>75079</xdr:rowOff>
    </xdr:from>
    <xdr:to>
      <xdr:col>4</xdr:col>
      <xdr:colOff>308016</xdr:colOff>
      <xdr:row>11</xdr:row>
      <xdr:rowOff>309079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C9DDDFE-A097-4AD2-BA46-F043ABB67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58675" y="145359904"/>
          <a:ext cx="178941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66675</xdr:colOff>
      <xdr:row>8</xdr:row>
      <xdr:rowOff>114300</xdr:rowOff>
    </xdr:from>
    <xdr:to>
      <xdr:col>17</xdr:col>
      <xdr:colOff>47625</xdr:colOff>
      <xdr:row>12</xdr:row>
      <xdr:rowOff>257175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D320F13-E806-4536-A322-5DA351F22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3925" y="1762125"/>
          <a:ext cx="1352550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28575</xdr:colOff>
      <xdr:row>8</xdr:row>
      <xdr:rowOff>142875</xdr:rowOff>
    </xdr:from>
    <xdr:to>
      <xdr:col>19</xdr:col>
      <xdr:colOff>9525</xdr:colOff>
      <xdr:row>12</xdr:row>
      <xdr:rowOff>285750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CC4A035E-01D7-4FE0-8843-6781903D1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790700"/>
          <a:ext cx="1352550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</xdr:colOff>
      <xdr:row>8</xdr:row>
      <xdr:rowOff>114300</xdr:rowOff>
    </xdr:from>
    <xdr:to>
      <xdr:col>21</xdr:col>
      <xdr:colOff>533400</xdr:colOff>
      <xdr:row>13</xdr:row>
      <xdr:rowOff>76200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4C909736-6152-4FED-B5A6-706409635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8550" y="1762125"/>
          <a:ext cx="186690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98104</xdr:colOff>
      <xdr:row>12</xdr:row>
      <xdr:rowOff>65554</xdr:rowOff>
    </xdr:from>
    <xdr:ext cx="240883" cy="234000"/>
    <xdr:pic>
      <xdr:nvPicPr>
        <xdr:cNvPr id="44" name="그림 43">
          <a:extLst>
            <a:ext uri="{FF2B5EF4-FFF2-40B4-BE49-F238E27FC236}">
              <a16:creationId xmlns:a16="http://schemas.microsoft.com/office/drawing/2014/main" id="{AB388376-34F8-4105-BE50-2AD88F49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7404" y="5942479"/>
          <a:ext cx="240883" cy="234000"/>
        </a:xfrm>
        <a:prstGeom prst="rect">
          <a:avLst/>
        </a:prstGeom>
        <a:ln>
          <a:noFill/>
        </a:ln>
      </xdr:spPr>
    </xdr:pic>
    <xdr:clientData/>
  </xdr:oneCellAnchor>
  <xdr:twoCellAnchor editAs="oneCell">
    <xdr:from>
      <xdr:col>4</xdr:col>
      <xdr:colOff>101545</xdr:colOff>
      <xdr:row>13</xdr:row>
      <xdr:rowOff>63500</xdr:rowOff>
    </xdr:from>
    <xdr:to>
      <xdr:col>4</xdr:col>
      <xdr:colOff>335545</xdr:colOff>
      <xdr:row>13</xdr:row>
      <xdr:rowOff>297500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4CCEE653-586B-48DD-BDFF-4D613C125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671986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100855</xdr:colOff>
      <xdr:row>14</xdr:row>
      <xdr:rowOff>65555</xdr:rowOff>
    </xdr:from>
    <xdr:to>
      <xdr:col>4</xdr:col>
      <xdr:colOff>356792</xdr:colOff>
      <xdr:row>14</xdr:row>
      <xdr:rowOff>299555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CC10C368-B323-476B-A4C4-FE521F74E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455" y="207729605"/>
          <a:ext cx="25593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93971</xdr:colOff>
      <xdr:row>15</xdr:row>
      <xdr:rowOff>69877</xdr:rowOff>
    </xdr:from>
    <xdr:to>
      <xdr:col>4</xdr:col>
      <xdr:colOff>349908</xdr:colOff>
      <xdr:row>15</xdr:row>
      <xdr:rowOff>303877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63A5D20-CE6D-4F95-8EF5-7CF89A190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3571" y="208086352"/>
          <a:ext cx="255937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18</xdr:row>
      <xdr:rowOff>67235</xdr:rowOff>
    </xdr:from>
    <xdr:to>
      <xdr:col>4</xdr:col>
      <xdr:colOff>338273</xdr:colOff>
      <xdr:row>18</xdr:row>
      <xdr:rowOff>301235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410029EC-BEE9-45FF-B1C3-F01ACFF2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8" y="209140985"/>
          <a:ext cx="248625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19</xdr:row>
      <xdr:rowOff>67234</xdr:rowOff>
    </xdr:from>
    <xdr:to>
      <xdr:col>4</xdr:col>
      <xdr:colOff>344921</xdr:colOff>
      <xdr:row>19</xdr:row>
      <xdr:rowOff>301234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61549F2-CCCA-46F9-B03E-96EE9557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248" y="209493409"/>
          <a:ext cx="255273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98294</xdr:colOff>
      <xdr:row>16</xdr:row>
      <xdr:rowOff>55151</xdr:rowOff>
    </xdr:from>
    <xdr:to>
      <xdr:col>4</xdr:col>
      <xdr:colOff>332294</xdr:colOff>
      <xdr:row>16</xdr:row>
      <xdr:rowOff>289151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FDDE1125-196E-4ADA-BF30-4558C1BE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7894" y="208424051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91412</xdr:colOff>
      <xdr:row>17</xdr:row>
      <xdr:rowOff>69000</xdr:rowOff>
    </xdr:from>
    <xdr:to>
      <xdr:col>4</xdr:col>
      <xdr:colOff>341012</xdr:colOff>
      <xdr:row>17</xdr:row>
      <xdr:rowOff>303000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D086713E-211C-4CED-96B1-E2451BBA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1012" y="208790325"/>
          <a:ext cx="249600" cy="2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20</xdr:row>
      <xdr:rowOff>76200</xdr:rowOff>
    </xdr:from>
    <xdr:to>
      <xdr:col>4</xdr:col>
      <xdr:colOff>338775</xdr:colOff>
      <xdr:row>20</xdr:row>
      <xdr:rowOff>310200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2DC6C0B4-2290-4A4E-9191-346276E90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209854800"/>
          <a:ext cx="234000" cy="23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171450</xdr:colOff>
      <xdr:row>13</xdr:row>
      <xdr:rowOff>0</xdr:rowOff>
    </xdr:from>
    <xdr:to>
      <xdr:col>16</xdr:col>
      <xdr:colOff>314441</xdr:colOff>
      <xdr:row>15</xdr:row>
      <xdr:rowOff>333520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75CAB9B-BE6B-4C4A-A8FA-F33975377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458700" y="3409950"/>
          <a:ext cx="828791" cy="103837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16</xdr:row>
      <xdr:rowOff>0</xdr:rowOff>
    </xdr:from>
    <xdr:to>
      <xdr:col>17</xdr:col>
      <xdr:colOff>28754</xdr:colOff>
      <xdr:row>19</xdr:row>
      <xdr:rowOff>114464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945FD1-C3CE-4C8B-8C49-E29BBE82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01550" y="4467225"/>
          <a:ext cx="1286054" cy="1171739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13</xdr:row>
      <xdr:rowOff>19050</xdr:rowOff>
    </xdr:from>
    <xdr:to>
      <xdr:col>18</xdr:col>
      <xdr:colOff>295397</xdr:colOff>
      <xdr:row>16</xdr:row>
      <xdr:rowOff>9671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45F73C66-E7C9-492D-9527-8393109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63625" y="3429000"/>
          <a:ext cx="876422" cy="1047896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285750</xdr:colOff>
      <xdr:row>13</xdr:row>
      <xdr:rowOff>47625</xdr:rowOff>
    </xdr:from>
    <xdr:to>
      <xdr:col>19</xdr:col>
      <xdr:colOff>476372</xdr:colOff>
      <xdr:row>16</xdr:row>
      <xdr:rowOff>9667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79F84679-6A9E-4C06-BFDB-CC65CCC7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30400" y="3457575"/>
          <a:ext cx="876422" cy="1019317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17</xdr:row>
      <xdr:rowOff>57150</xdr:rowOff>
    </xdr:from>
    <xdr:to>
      <xdr:col>18</xdr:col>
      <xdr:colOff>257296</xdr:colOff>
      <xdr:row>19</xdr:row>
      <xdr:rowOff>123933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21FBB83-B42A-448A-89FA-D09ECBA29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35050" y="4876800"/>
          <a:ext cx="866896" cy="771633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16</xdr:row>
      <xdr:rowOff>95250</xdr:rowOff>
    </xdr:from>
    <xdr:to>
      <xdr:col>21</xdr:col>
      <xdr:colOff>409575</xdr:colOff>
      <xdr:row>24</xdr:row>
      <xdr:rowOff>9525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EE7CB3D9-CBAD-4FDA-9449-183FC7075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300" y="4562475"/>
          <a:ext cx="221932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6</xdr:row>
      <xdr:rowOff>57150</xdr:rowOff>
    </xdr:from>
    <xdr:to>
      <xdr:col>4</xdr:col>
      <xdr:colOff>329250</xdr:colOff>
      <xdr:row>6</xdr:row>
      <xdr:rowOff>291150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E259D21-7E56-442D-BC82-3B583496A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5405"/>
        <a:stretch/>
      </xdr:blipFill>
      <xdr:spPr>
        <a:xfrm>
          <a:off x="2114550" y="135255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16</xdr:col>
      <xdr:colOff>9525</xdr:colOff>
      <xdr:row>5</xdr:row>
      <xdr:rowOff>114300</xdr:rowOff>
    </xdr:from>
    <xdr:to>
      <xdr:col>16</xdr:col>
      <xdr:colOff>638175</xdr:colOff>
      <xdr:row>7</xdr:row>
      <xdr:rowOff>276225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6097010-FF4E-4D00-AE32-05842153D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2575" y="1057275"/>
          <a:ext cx="62865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3</xdr:row>
      <xdr:rowOff>0</xdr:rowOff>
    </xdr:from>
    <xdr:to>
      <xdr:col>20</xdr:col>
      <xdr:colOff>361950</xdr:colOff>
      <xdr:row>9</xdr:row>
      <xdr:rowOff>304800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3119395-AB8F-4F05-8816-3C56C1E98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8375" y="600075"/>
          <a:ext cx="240982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101545</xdr:colOff>
      <xdr:row>12</xdr:row>
      <xdr:rowOff>64350</xdr:rowOff>
    </xdr:from>
    <xdr:to>
      <xdr:col>4</xdr:col>
      <xdr:colOff>335545</xdr:colOff>
      <xdr:row>12</xdr:row>
      <xdr:rowOff>298350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58475BED-C572-4BA2-A85E-A066042FF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186832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13</xdr:row>
      <xdr:rowOff>64350</xdr:rowOff>
    </xdr:from>
    <xdr:to>
      <xdr:col>4</xdr:col>
      <xdr:colOff>335545</xdr:colOff>
      <xdr:row>13</xdr:row>
      <xdr:rowOff>298350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10508CCE-76E5-464D-80B9-518AF52C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222075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14</xdr:row>
      <xdr:rowOff>54824</xdr:rowOff>
    </xdr:from>
    <xdr:to>
      <xdr:col>4</xdr:col>
      <xdr:colOff>335545</xdr:colOff>
      <xdr:row>14</xdr:row>
      <xdr:rowOff>288824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8F605181-A056-44F8-9E3B-728CF65D5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256364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15</xdr:row>
      <xdr:rowOff>64349</xdr:rowOff>
    </xdr:from>
    <xdr:to>
      <xdr:col>4</xdr:col>
      <xdr:colOff>335545</xdr:colOff>
      <xdr:row>15</xdr:row>
      <xdr:rowOff>298349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7F554B8-8EF3-43E6-9721-DBFD7118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292559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16</xdr:row>
      <xdr:rowOff>64349</xdr:rowOff>
    </xdr:from>
    <xdr:to>
      <xdr:col>4</xdr:col>
      <xdr:colOff>335545</xdr:colOff>
      <xdr:row>16</xdr:row>
      <xdr:rowOff>298349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CABD34F2-EA7A-4202-82CC-FD3E6C34C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327802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17</xdr:row>
      <xdr:rowOff>73874</xdr:rowOff>
    </xdr:from>
    <xdr:to>
      <xdr:col>4</xdr:col>
      <xdr:colOff>335545</xdr:colOff>
      <xdr:row>17</xdr:row>
      <xdr:rowOff>307874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8FED362-1E58-4E4D-AF2E-C2FDD1E5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363997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18</xdr:row>
      <xdr:rowOff>83399</xdr:rowOff>
    </xdr:from>
    <xdr:to>
      <xdr:col>4</xdr:col>
      <xdr:colOff>335545</xdr:colOff>
      <xdr:row>18</xdr:row>
      <xdr:rowOff>317399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25C71559-5228-4BF8-985B-B1501AD1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3400192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11</xdr:row>
      <xdr:rowOff>71720</xdr:rowOff>
    </xdr:from>
    <xdr:to>
      <xdr:col>4</xdr:col>
      <xdr:colOff>335545</xdr:colOff>
      <xdr:row>11</xdr:row>
      <xdr:rowOff>305720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1C2732AF-212B-4F7F-B2DB-B559A76A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1575284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9</xdr:row>
      <xdr:rowOff>71720</xdr:rowOff>
    </xdr:from>
    <xdr:to>
      <xdr:col>4</xdr:col>
      <xdr:colOff>335545</xdr:colOff>
      <xdr:row>9</xdr:row>
      <xdr:rowOff>305720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2B5301C3-6D02-4F4D-B0A6-1FBAE711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1504799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10</xdr:row>
      <xdr:rowOff>71720</xdr:rowOff>
    </xdr:from>
    <xdr:to>
      <xdr:col>4</xdr:col>
      <xdr:colOff>335545</xdr:colOff>
      <xdr:row>10</xdr:row>
      <xdr:rowOff>305720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FEB15642-9CA1-41A3-BA6D-AC127393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1540042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8</xdr:row>
      <xdr:rowOff>71720</xdr:rowOff>
    </xdr:from>
    <xdr:to>
      <xdr:col>4</xdr:col>
      <xdr:colOff>335545</xdr:colOff>
      <xdr:row>8</xdr:row>
      <xdr:rowOff>305720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B2A9B4A-F4E2-4A34-A062-40596E1E7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1469557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7</xdr:row>
      <xdr:rowOff>71720</xdr:rowOff>
    </xdr:from>
    <xdr:to>
      <xdr:col>4</xdr:col>
      <xdr:colOff>335545</xdr:colOff>
      <xdr:row>7</xdr:row>
      <xdr:rowOff>305720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65E04750-22D7-4ECF-BCA2-00D96ECE3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1434314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5</xdr:row>
      <xdr:rowOff>62195</xdr:rowOff>
    </xdr:from>
    <xdr:to>
      <xdr:col>4</xdr:col>
      <xdr:colOff>335545</xdr:colOff>
      <xdr:row>5</xdr:row>
      <xdr:rowOff>296195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9DF48E19-F824-43CD-8972-CF3C7DF63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1362877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6</xdr:row>
      <xdr:rowOff>71720</xdr:rowOff>
    </xdr:from>
    <xdr:to>
      <xdr:col>4</xdr:col>
      <xdr:colOff>335545</xdr:colOff>
      <xdr:row>6</xdr:row>
      <xdr:rowOff>305720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1CE9252-A883-46EC-B143-9BC4DA99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1145" y="11399072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16</xdr:col>
      <xdr:colOff>333375</xdr:colOff>
      <xdr:row>13</xdr:row>
      <xdr:rowOff>333375</xdr:rowOff>
    </xdr:from>
    <xdr:to>
      <xdr:col>18</xdr:col>
      <xdr:colOff>219075</xdr:colOff>
      <xdr:row>17</xdr:row>
      <xdr:rowOff>133350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F1569B36-1A5D-4B6A-9559-8154C9EE8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6425" y="4095750"/>
          <a:ext cx="1257300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95250</xdr:colOff>
      <xdr:row>13</xdr:row>
      <xdr:rowOff>0</xdr:rowOff>
    </xdr:from>
    <xdr:to>
      <xdr:col>21</xdr:col>
      <xdr:colOff>114300</xdr:colOff>
      <xdr:row>20</xdr:row>
      <xdr:rowOff>0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D358AA5B-F3C5-4D94-885C-FF2DFA622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9900" y="3762375"/>
          <a:ext cx="207645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371475</xdr:colOff>
      <xdr:row>14</xdr:row>
      <xdr:rowOff>304800</xdr:rowOff>
    </xdr:from>
    <xdr:to>
      <xdr:col>16</xdr:col>
      <xdr:colOff>295275</xdr:colOff>
      <xdr:row>16</xdr:row>
      <xdr:rowOff>333375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F78285F5-70B8-4572-81E6-745D3C3B5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8725" y="4419600"/>
          <a:ext cx="6096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1</xdr:row>
      <xdr:rowOff>209550</xdr:rowOff>
    </xdr:from>
    <xdr:to>
      <xdr:col>16</xdr:col>
      <xdr:colOff>571500</xdr:colOff>
      <xdr:row>7</xdr:row>
      <xdr:rowOff>190500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F5DAC10-21CC-4460-B716-F1836E460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381000"/>
          <a:ext cx="118110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304800</xdr:colOff>
      <xdr:row>5</xdr:row>
      <xdr:rowOff>9525</xdr:rowOff>
    </xdr:from>
    <xdr:to>
      <xdr:col>19</xdr:col>
      <xdr:colOff>219075</xdr:colOff>
      <xdr:row>7</xdr:row>
      <xdr:rowOff>123825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ADD18507-E4E9-4B68-94BD-E8B2F293B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9450" y="952500"/>
          <a:ext cx="6000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209550</xdr:colOff>
      <xdr:row>7</xdr:row>
      <xdr:rowOff>257175</xdr:rowOff>
    </xdr:from>
    <xdr:to>
      <xdr:col>18</xdr:col>
      <xdr:colOff>85725</xdr:colOff>
      <xdr:row>12</xdr:row>
      <xdr:rowOff>323850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2B014E95-7BE7-4454-B7F1-DE5848FD9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0" y="1905000"/>
          <a:ext cx="19335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619125</xdr:colOff>
      <xdr:row>4</xdr:row>
      <xdr:rowOff>38100</xdr:rowOff>
    </xdr:from>
    <xdr:to>
      <xdr:col>18</xdr:col>
      <xdr:colOff>162053</xdr:colOff>
      <xdr:row>7</xdr:row>
      <xdr:rowOff>324012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38A1A51E-8B5A-49A7-ADEC-E20A5B96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92175" y="809625"/>
          <a:ext cx="914528" cy="1162212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676275</xdr:colOff>
      <xdr:row>7</xdr:row>
      <xdr:rowOff>285750</xdr:rowOff>
    </xdr:from>
    <xdr:to>
      <xdr:col>20</xdr:col>
      <xdr:colOff>628650</xdr:colOff>
      <xdr:row>12</xdr:row>
      <xdr:rowOff>171450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975CA593-24E9-41FE-A119-4C0BCF6B7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5125" y="1933575"/>
          <a:ext cx="20097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314325</xdr:colOff>
      <xdr:row>4</xdr:row>
      <xdr:rowOff>47625</xdr:rowOff>
    </xdr:from>
    <xdr:to>
      <xdr:col>20</xdr:col>
      <xdr:colOff>504947</xdr:colOff>
      <xdr:row>7</xdr:row>
      <xdr:rowOff>257327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EF3A02E1-A7D4-4778-BF67-6AB50A7D7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344775" y="819150"/>
          <a:ext cx="876422" cy="1086002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111070</xdr:colOff>
      <xdr:row>11</xdr:row>
      <xdr:rowOff>72839</xdr:rowOff>
    </xdr:from>
    <xdr:to>
      <xdr:col>4</xdr:col>
      <xdr:colOff>345070</xdr:colOff>
      <xdr:row>11</xdr:row>
      <xdr:rowOff>306839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A60858A-F0AF-4524-860C-F2AFD7191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313036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10</xdr:row>
      <xdr:rowOff>72839</xdr:rowOff>
    </xdr:from>
    <xdr:to>
      <xdr:col>4</xdr:col>
      <xdr:colOff>345070</xdr:colOff>
      <xdr:row>10</xdr:row>
      <xdr:rowOff>306839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4E4A1E-168C-49FE-8AC1-7B49081E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277793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12</xdr:row>
      <xdr:rowOff>72839</xdr:rowOff>
    </xdr:from>
    <xdr:to>
      <xdr:col>4</xdr:col>
      <xdr:colOff>345070</xdr:colOff>
      <xdr:row>12</xdr:row>
      <xdr:rowOff>306839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9FEFF9E-8AD5-4AB0-B124-BFD910702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348278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13</xdr:row>
      <xdr:rowOff>58830</xdr:rowOff>
    </xdr:from>
    <xdr:to>
      <xdr:col>4</xdr:col>
      <xdr:colOff>345070</xdr:colOff>
      <xdr:row>13</xdr:row>
      <xdr:rowOff>292830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ADB3F76-2461-48A1-A718-D8D456A4E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382120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15</xdr:row>
      <xdr:rowOff>63153</xdr:rowOff>
    </xdr:from>
    <xdr:to>
      <xdr:col>4</xdr:col>
      <xdr:colOff>345070</xdr:colOff>
      <xdr:row>15</xdr:row>
      <xdr:rowOff>297153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AC26F5-89BE-4FD2-ADC5-037826D04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4530378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14</xdr:row>
      <xdr:rowOff>65797</xdr:rowOff>
    </xdr:from>
    <xdr:to>
      <xdr:col>4</xdr:col>
      <xdr:colOff>345070</xdr:colOff>
      <xdr:row>14</xdr:row>
      <xdr:rowOff>299797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C9A9908-6E8F-4754-ACA4-754AD1069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4180597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5</xdr:row>
      <xdr:rowOff>60513</xdr:rowOff>
    </xdr:from>
    <xdr:to>
      <xdr:col>4</xdr:col>
      <xdr:colOff>345070</xdr:colOff>
      <xdr:row>5</xdr:row>
      <xdr:rowOff>294513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DFB8CE7-8CE6-4FC1-8B0E-203288484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1003488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8</xdr:row>
      <xdr:rowOff>76042</xdr:rowOff>
    </xdr:from>
    <xdr:to>
      <xdr:col>4</xdr:col>
      <xdr:colOff>345070</xdr:colOff>
      <xdr:row>8</xdr:row>
      <xdr:rowOff>310042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527A740-1B4F-496F-823C-853FCA09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2076292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6</xdr:row>
      <xdr:rowOff>57954</xdr:rowOff>
    </xdr:from>
    <xdr:to>
      <xdr:col>4</xdr:col>
      <xdr:colOff>345070</xdr:colOff>
      <xdr:row>6</xdr:row>
      <xdr:rowOff>291954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315F555-1494-4513-AC59-517AD4AD7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135335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7</xdr:row>
      <xdr:rowOff>60513</xdr:rowOff>
    </xdr:from>
    <xdr:to>
      <xdr:col>4</xdr:col>
      <xdr:colOff>345070</xdr:colOff>
      <xdr:row>7</xdr:row>
      <xdr:rowOff>294513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F9E7566-D418-434B-98B9-C1E1D04BA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1708338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111070</xdr:colOff>
      <xdr:row>9</xdr:row>
      <xdr:rowOff>71719</xdr:rowOff>
    </xdr:from>
    <xdr:to>
      <xdr:col>4</xdr:col>
      <xdr:colOff>345070</xdr:colOff>
      <xdr:row>9</xdr:row>
      <xdr:rowOff>305719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155986-D6A6-41F5-95E4-88C69046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242439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16</xdr:row>
      <xdr:rowOff>72674</xdr:rowOff>
    </xdr:from>
    <xdr:to>
      <xdr:col>4</xdr:col>
      <xdr:colOff>335545</xdr:colOff>
      <xdr:row>16</xdr:row>
      <xdr:rowOff>306674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C5C0021-3B8E-4858-B6A4-90CAA70C6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0845" y="489232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123738</xdr:colOff>
      <xdr:row>12</xdr:row>
      <xdr:rowOff>48867</xdr:rowOff>
    </xdr:from>
    <xdr:to>
      <xdr:col>4</xdr:col>
      <xdr:colOff>375738</xdr:colOff>
      <xdr:row>12</xdr:row>
      <xdr:rowOff>300867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6D479E-EFAC-4B49-A3CE-AECDB41B7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038" y="3458817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123738</xdr:colOff>
      <xdr:row>9</xdr:row>
      <xdr:rowOff>39342</xdr:rowOff>
    </xdr:from>
    <xdr:to>
      <xdr:col>4</xdr:col>
      <xdr:colOff>375738</xdr:colOff>
      <xdr:row>9</xdr:row>
      <xdr:rowOff>291342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8B6462-CD8E-493D-AA88-743897AA2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3038" y="2392017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123738</xdr:colOff>
      <xdr:row>11</xdr:row>
      <xdr:rowOff>39342</xdr:rowOff>
    </xdr:from>
    <xdr:to>
      <xdr:col>4</xdr:col>
      <xdr:colOff>375738</xdr:colOff>
      <xdr:row>11</xdr:row>
      <xdr:rowOff>291342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1998A16-0A24-4362-8A88-C59F8783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038" y="3096867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123738</xdr:colOff>
      <xdr:row>10</xdr:row>
      <xdr:rowOff>44385</xdr:rowOff>
    </xdr:from>
    <xdr:to>
      <xdr:col>4</xdr:col>
      <xdr:colOff>375738</xdr:colOff>
      <xdr:row>10</xdr:row>
      <xdr:rowOff>296385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8BCE9DF-B3AF-4081-BDBB-4C2E4E59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3038" y="2749485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123738</xdr:colOff>
      <xdr:row>5</xdr:row>
      <xdr:rowOff>58392</xdr:rowOff>
    </xdr:from>
    <xdr:to>
      <xdr:col>4</xdr:col>
      <xdr:colOff>375738</xdr:colOff>
      <xdr:row>5</xdr:row>
      <xdr:rowOff>310392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0383D1A-F60D-4BB8-8E92-44D175184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3038" y="1001367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123738</xdr:colOff>
      <xdr:row>6</xdr:row>
      <xdr:rowOff>58392</xdr:rowOff>
    </xdr:from>
    <xdr:to>
      <xdr:col>4</xdr:col>
      <xdr:colOff>375738</xdr:colOff>
      <xdr:row>6</xdr:row>
      <xdr:rowOff>310392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8013AC-BE9F-4004-8530-6B0A04385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3038" y="1353792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123738</xdr:colOff>
      <xdr:row>7</xdr:row>
      <xdr:rowOff>48867</xdr:rowOff>
    </xdr:from>
    <xdr:to>
      <xdr:col>4</xdr:col>
      <xdr:colOff>375738</xdr:colOff>
      <xdr:row>7</xdr:row>
      <xdr:rowOff>300867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921A396-FC33-4EFA-9E62-59EC315F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3038" y="1696692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123738</xdr:colOff>
      <xdr:row>8</xdr:row>
      <xdr:rowOff>55590</xdr:rowOff>
    </xdr:from>
    <xdr:to>
      <xdr:col>4</xdr:col>
      <xdr:colOff>375738</xdr:colOff>
      <xdr:row>8</xdr:row>
      <xdr:rowOff>307590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46623AE-C0F4-4EF9-8E83-B63EC1D22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3038" y="205584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120595</xdr:colOff>
      <xdr:row>14</xdr:row>
      <xdr:rowOff>73025</xdr:rowOff>
    </xdr:from>
    <xdr:to>
      <xdr:col>4</xdr:col>
      <xdr:colOff>354595</xdr:colOff>
      <xdr:row>14</xdr:row>
      <xdr:rowOff>307025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0A50D13-770D-44B6-AC05-9857F8FE4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895" y="418782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120595</xdr:colOff>
      <xdr:row>15</xdr:row>
      <xdr:rowOff>63500</xdr:rowOff>
    </xdr:from>
    <xdr:to>
      <xdr:col>4</xdr:col>
      <xdr:colOff>354595</xdr:colOff>
      <xdr:row>15</xdr:row>
      <xdr:rowOff>297500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5DA84B40-230A-4E46-ACC1-D5C9856A3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895" y="453072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120595</xdr:colOff>
      <xdr:row>13</xdr:row>
      <xdr:rowOff>63500</xdr:rowOff>
    </xdr:from>
    <xdr:to>
      <xdr:col>4</xdr:col>
      <xdr:colOff>354595</xdr:colOff>
      <xdr:row>13</xdr:row>
      <xdr:rowOff>297500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D93AC41-5B8B-4A5A-8B81-CC2348E2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895" y="3825875"/>
          <a:ext cx="234000" cy="234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111070</xdr:colOff>
      <xdr:row>17</xdr:row>
      <xdr:rowOff>70038</xdr:rowOff>
    </xdr:from>
    <xdr:to>
      <xdr:col>4</xdr:col>
      <xdr:colOff>345070</xdr:colOff>
      <xdr:row>17</xdr:row>
      <xdr:rowOff>304038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A09B0F-B853-4B9B-B88C-39C0B317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370" y="5242113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101545</xdr:colOff>
      <xdr:row>16</xdr:row>
      <xdr:rowOff>71720</xdr:rowOff>
    </xdr:from>
    <xdr:to>
      <xdr:col>4</xdr:col>
      <xdr:colOff>335545</xdr:colOff>
      <xdr:row>16</xdr:row>
      <xdr:rowOff>305720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AA1A18B-650B-48A7-98DE-64EE300CE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845" y="489137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100317</xdr:colOff>
      <xdr:row>5</xdr:row>
      <xdr:rowOff>58392</xdr:rowOff>
    </xdr:from>
    <xdr:to>
      <xdr:col>4</xdr:col>
      <xdr:colOff>352317</xdr:colOff>
      <xdr:row>5</xdr:row>
      <xdr:rowOff>310392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2C0B84F-E71C-4D3E-BC37-14DFE43E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9617" y="1001367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100317</xdr:colOff>
      <xdr:row>6</xdr:row>
      <xdr:rowOff>58392</xdr:rowOff>
    </xdr:from>
    <xdr:to>
      <xdr:col>4</xdr:col>
      <xdr:colOff>352317</xdr:colOff>
      <xdr:row>6</xdr:row>
      <xdr:rowOff>310392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E7B7CEA-BF21-45AA-87F9-23992D3F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9617" y="1353792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100317</xdr:colOff>
      <xdr:row>7</xdr:row>
      <xdr:rowOff>58392</xdr:rowOff>
    </xdr:from>
    <xdr:to>
      <xdr:col>4</xdr:col>
      <xdr:colOff>352317</xdr:colOff>
      <xdr:row>7</xdr:row>
      <xdr:rowOff>310392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F3790305-BFB3-4DC7-A740-F87A383D5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9617" y="1706217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100317</xdr:colOff>
      <xdr:row>8</xdr:row>
      <xdr:rowOff>55590</xdr:rowOff>
    </xdr:from>
    <xdr:to>
      <xdr:col>4</xdr:col>
      <xdr:colOff>352317</xdr:colOff>
      <xdr:row>8</xdr:row>
      <xdr:rowOff>307590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7EA6689-6BEC-4B47-89C4-00C697E7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9617" y="205584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100317</xdr:colOff>
      <xdr:row>10</xdr:row>
      <xdr:rowOff>48867</xdr:rowOff>
    </xdr:from>
    <xdr:to>
      <xdr:col>4</xdr:col>
      <xdr:colOff>352317</xdr:colOff>
      <xdr:row>10</xdr:row>
      <xdr:rowOff>300867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7CCACD7-E397-4767-9D31-05F7221F8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9617" y="2753967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100317</xdr:colOff>
      <xdr:row>9</xdr:row>
      <xdr:rowOff>48867</xdr:rowOff>
    </xdr:from>
    <xdr:to>
      <xdr:col>4</xdr:col>
      <xdr:colOff>352317</xdr:colOff>
      <xdr:row>9</xdr:row>
      <xdr:rowOff>300867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DEBD071-0D86-4E0D-81EE-B20A4D363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9617" y="2401542"/>
          <a:ext cx="252000" cy="252000"/>
        </a:xfrm>
        <a:prstGeom prst="rect">
          <a:avLst/>
        </a:prstGeom>
      </xdr:spPr>
    </xdr:pic>
    <xdr:clientData/>
  </xdr:twoCellAnchor>
  <xdr:oneCellAnchor>
    <xdr:from>
      <xdr:col>4</xdr:col>
      <xdr:colOff>96556</xdr:colOff>
      <xdr:row>11</xdr:row>
      <xdr:rowOff>58392</xdr:rowOff>
    </xdr:from>
    <xdr:ext cx="259522" cy="252000"/>
    <xdr:pic>
      <xdr:nvPicPr>
        <xdr:cNvPr id="26" name="그림 25">
          <a:extLst>
            <a:ext uri="{FF2B5EF4-FFF2-40B4-BE49-F238E27FC236}">
              <a16:creationId xmlns:a16="http://schemas.microsoft.com/office/drawing/2014/main" id="{D155B50D-51E1-49DE-9197-2613DADA6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5856" y="3115917"/>
          <a:ext cx="259522" cy="252000"/>
        </a:xfrm>
        <a:prstGeom prst="rect">
          <a:avLst/>
        </a:prstGeom>
      </xdr:spPr>
    </xdr:pic>
    <xdr:clientData/>
  </xdr:oneCellAnchor>
  <xdr:oneCellAnchor>
    <xdr:from>
      <xdr:col>4</xdr:col>
      <xdr:colOff>100317</xdr:colOff>
      <xdr:row>12</xdr:row>
      <xdr:rowOff>53910</xdr:rowOff>
    </xdr:from>
    <xdr:ext cx="252000" cy="252000"/>
    <xdr:pic>
      <xdr:nvPicPr>
        <xdr:cNvPr id="27" name="그림 26">
          <a:extLst>
            <a:ext uri="{FF2B5EF4-FFF2-40B4-BE49-F238E27FC236}">
              <a16:creationId xmlns:a16="http://schemas.microsoft.com/office/drawing/2014/main" id="{AFAFB0B0-3846-4695-9BE7-4FF289739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9617" y="3463860"/>
          <a:ext cx="252000" cy="252000"/>
        </a:xfrm>
        <a:prstGeom prst="rect">
          <a:avLst/>
        </a:prstGeom>
      </xdr:spPr>
    </xdr:pic>
    <xdr:clientData/>
  </xdr:oneCellAnchor>
  <xdr:twoCellAnchor>
    <xdr:from>
      <xdr:col>4</xdr:col>
      <xdr:colOff>109317</xdr:colOff>
      <xdr:row>13</xdr:row>
      <xdr:rowOff>73399</xdr:rowOff>
    </xdr:from>
    <xdr:to>
      <xdr:col>4</xdr:col>
      <xdr:colOff>343317</xdr:colOff>
      <xdr:row>13</xdr:row>
      <xdr:rowOff>307399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A7FD328-C08D-4F26-BDDD-CD0143C21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8617" y="3835774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109317</xdr:colOff>
      <xdr:row>18</xdr:row>
      <xdr:rowOff>57150</xdr:rowOff>
    </xdr:from>
    <xdr:to>
      <xdr:col>4</xdr:col>
      <xdr:colOff>343317</xdr:colOff>
      <xdr:row>18</xdr:row>
      <xdr:rowOff>291150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E1A517D-A821-4A0D-82EE-BDF0ED39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8617" y="5581650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109317</xdr:colOff>
      <xdr:row>17</xdr:row>
      <xdr:rowOff>57150</xdr:rowOff>
    </xdr:from>
    <xdr:to>
      <xdr:col>4</xdr:col>
      <xdr:colOff>343317</xdr:colOff>
      <xdr:row>17</xdr:row>
      <xdr:rowOff>291150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80874F8-FC86-4F18-BCBA-4158005E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8617" y="522922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109317</xdr:colOff>
      <xdr:row>16</xdr:row>
      <xdr:rowOff>57149</xdr:rowOff>
    </xdr:from>
    <xdr:to>
      <xdr:col>4</xdr:col>
      <xdr:colOff>343317</xdr:colOff>
      <xdr:row>16</xdr:row>
      <xdr:rowOff>291149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70BB0FF1-BD2B-42C5-B353-6C4F1A3CA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8617" y="4876799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>
    <xdr:from>
      <xdr:col>4</xdr:col>
      <xdr:colOff>109317</xdr:colOff>
      <xdr:row>19</xdr:row>
      <xdr:rowOff>57150</xdr:rowOff>
    </xdr:from>
    <xdr:to>
      <xdr:col>4</xdr:col>
      <xdr:colOff>343317</xdr:colOff>
      <xdr:row>19</xdr:row>
      <xdr:rowOff>291150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F9DACC9-1F64-4A8E-84E1-8E68C3C5A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8617" y="5934075"/>
          <a:ext cx="234000" cy="234000"/>
        </a:xfrm>
        <a:prstGeom prst="rect">
          <a:avLst/>
        </a:prstGeom>
        <a:ln>
          <a:noFill/>
        </a:ln>
      </xdr:spPr>
    </xdr:pic>
    <xdr:clientData fLocksWithSheet="0"/>
  </xdr:twoCellAnchor>
  <xdr:twoCellAnchor editAs="oneCell">
    <xdr:from>
      <xdr:col>4</xdr:col>
      <xdr:colOff>99567</xdr:colOff>
      <xdr:row>14</xdr:row>
      <xdr:rowOff>75079</xdr:rowOff>
    </xdr:from>
    <xdr:to>
      <xdr:col>4</xdr:col>
      <xdr:colOff>353067</xdr:colOff>
      <xdr:row>14</xdr:row>
      <xdr:rowOff>309079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FFB762D-F3DC-40B6-A545-139AD6A89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867" y="4189879"/>
          <a:ext cx="253500" cy="2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133524</xdr:colOff>
      <xdr:row>15</xdr:row>
      <xdr:rowOff>56029</xdr:rowOff>
    </xdr:from>
    <xdr:to>
      <xdr:col>4</xdr:col>
      <xdr:colOff>319110</xdr:colOff>
      <xdr:row>15</xdr:row>
      <xdr:rowOff>290029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CF9CC62C-346A-4679-80B4-4542AAC0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824" y="4523254"/>
          <a:ext cx="185586" cy="23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106433</xdr:colOff>
      <xdr:row>5</xdr:row>
      <xdr:rowOff>47625</xdr:rowOff>
    </xdr:from>
    <xdr:ext cx="252000" cy="252000"/>
    <xdr:pic>
      <xdr:nvPicPr>
        <xdr:cNvPr id="2" name="그림 1">
          <a:extLst>
            <a:ext uri="{FF2B5EF4-FFF2-40B4-BE49-F238E27FC236}">
              <a16:creationId xmlns:a16="http://schemas.microsoft.com/office/drawing/2014/main" id="{12843DE7-EFDA-43F9-96CA-700C79386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733" y="990600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92433</xdr:colOff>
      <xdr:row>6</xdr:row>
      <xdr:rowOff>42825</xdr:rowOff>
    </xdr:from>
    <xdr:ext cx="280000" cy="252000"/>
    <xdr:pic>
      <xdr:nvPicPr>
        <xdr:cNvPr id="3" name="그림 2">
          <a:extLst>
            <a:ext uri="{FF2B5EF4-FFF2-40B4-BE49-F238E27FC236}">
              <a16:creationId xmlns:a16="http://schemas.microsoft.com/office/drawing/2014/main" id="{42DC3332-DE4D-4C03-B472-85E9DE5C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733" y="1338225"/>
          <a:ext cx="280000" cy="252000"/>
        </a:xfrm>
        <a:prstGeom prst="rect">
          <a:avLst/>
        </a:prstGeom>
      </xdr:spPr>
    </xdr:pic>
    <xdr:clientData/>
  </xdr:oneCellAnchor>
  <xdr:oneCellAnchor>
    <xdr:from>
      <xdr:col>4</xdr:col>
      <xdr:colOff>97433</xdr:colOff>
      <xdr:row>7</xdr:row>
      <xdr:rowOff>49950</xdr:rowOff>
    </xdr:from>
    <xdr:ext cx="270000" cy="252000"/>
    <xdr:pic>
      <xdr:nvPicPr>
        <xdr:cNvPr id="4" name="그림 3">
          <a:extLst>
            <a:ext uri="{FF2B5EF4-FFF2-40B4-BE49-F238E27FC236}">
              <a16:creationId xmlns:a16="http://schemas.microsoft.com/office/drawing/2014/main" id="{33CA0FF9-0BD6-4FE3-A62A-1D00D10AA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733" y="1697775"/>
          <a:ext cx="270000" cy="252000"/>
        </a:xfrm>
        <a:prstGeom prst="rect">
          <a:avLst/>
        </a:prstGeom>
      </xdr:spPr>
    </xdr:pic>
    <xdr:clientData/>
  </xdr:oneCellAnchor>
  <xdr:oneCellAnchor>
    <xdr:from>
      <xdr:col>4</xdr:col>
      <xdr:colOff>106552</xdr:colOff>
      <xdr:row>9</xdr:row>
      <xdr:rowOff>54675</xdr:rowOff>
    </xdr:from>
    <xdr:ext cx="251762" cy="221550"/>
    <xdr:pic>
      <xdr:nvPicPr>
        <xdr:cNvPr id="5" name="그림 4">
          <a:extLst>
            <a:ext uri="{FF2B5EF4-FFF2-40B4-BE49-F238E27FC236}">
              <a16:creationId xmlns:a16="http://schemas.microsoft.com/office/drawing/2014/main" id="{39891437-E297-4397-8830-1D2F6AA94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852" y="2407350"/>
          <a:ext cx="251762" cy="221550"/>
        </a:xfrm>
        <a:prstGeom prst="rect">
          <a:avLst/>
        </a:prstGeom>
      </xdr:spPr>
    </xdr:pic>
    <xdr:clientData/>
  </xdr:oneCellAnchor>
  <xdr:oneCellAnchor>
    <xdr:from>
      <xdr:col>4</xdr:col>
      <xdr:colOff>110601</xdr:colOff>
      <xdr:row>8</xdr:row>
      <xdr:rowOff>61800</xdr:rowOff>
    </xdr:from>
    <xdr:ext cx="243665" cy="214425"/>
    <xdr:pic>
      <xdr:nvPicPr>
        <xdr:cNvPr id="6" name="그림 5">
          <a:extLst>
            <a:ext uri="{FF2B5EF4-FFF2-40B4-BE49-F238E27FC236}">
              <a16:creationId xmlns:a16="http://schemas.microsoft.com/office/drawing/2014/main" id="{29BFC534-1888-40A5-A10D-A4389426B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901" y="2062050"/>
          <a:ext cx="243665" cy="214425"/>
        </a:xfrm>
        <a:prstGeom prst="rect">
          <a:avLst/>
        </a:prstGeom>
      </xdr:spPr>
    </xdr:pic>
    <xdr:clientData/>
  </xdr:oneCellAnchor>
  <xdr:oneCellAnchor>
    <xdr:from>
      <xdr:col>4</xdr:col>
      <xdr:colOff>91610</xdr:colOff>
      <xdr:row>10</xdr:row>
      <xdr:rowOff>76050</xdr:rowOff>
    </xdr:from>
    <xdr:ext cx="281647" cy="252000"/>
    <xdr:pic>
      <xdr:nvPicPr>
        <xdr:cNvPr id="7" name="그림 6">
          <a:extLst>
            <a:ext uri="{FF2B5EF4-FFF2-40B4-BE49-F238E27FC236}">
              <a16:creationId xmlns:a16="http://schemas.microsoft.com/office/drawing/2014/main" id="{7017D998-049E-4136-9904-DBBFB477E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910" y="2781150"/>
          <a:ext cx="281647" cy="252000"/>
        </a:xfrm>
        <a:prstGeom prst="rect">
          <a:avLst/>
        </a:prstGeom>
      </xdr:spPr>
    </xdr:pic>
    <xdr:clientData/>
  </xdr:oneCellAnchor>
  <xdr:oneCellAnchor>
    <xdr:from>
      <xdr:col>4</xdr:col>
      <xdr:colOff>106433</xdr:colOff>
      <xdr:row>11</xdr:row>
      <xdr:rowOff>52200</xdr:rowOff>
    </xdr:from>
    <xdr:ext cx="252000" cy="252000"/>
    <xdr:pic>
      <xdr:nvPicPr>
        <xdr:cNvPr id="8" name="그림 7">
          <a:extLst>
            <a:ext uri="{FF2B5EF4-FFF2-40B4-BE49-F238E27FC236}">
              <a16:creationId xmlns:a16="http://schemas.microsoft.com/office/drawing/2014/main" id="{4CE2761A-316A-4660-A187-83F6F6993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733" y="3109725"/>
          <a:ext cx="252000" cy="252000"/>
        </a:xfrm>
        <a:prstGeom prst="rect">
          <a:avLst/>
        </a:prstGeom>
      </xdr:spPr>
    </xdr:pic>
    <xdr:clientData/>
  </xdr:oneCellAnchor>
  <xdr:twoCellAnchor editAs="oneCell">
    <xdr:from>
      <xdr:col>4</xdr:col>
      <xdr:colOff>106433</xdr:colOff>
      <xdr:row>12</xdr:row>
      <xdr:rowOff>56030</xdr:rowOff>
    </xdr:from>
    <xdr:to>
      <xdr:col>4</xdr:col>
      <xdr:colOff>358433</xdr:colOff>
      <xdr:row>12</xdr:row>
      <xdr:rowOff>308030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7A08FBC-5AB5-4C95-B406-CC013214B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733" y="346598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94240</xdr:colOff>
      <xdr:row>13</xdr:row>
      <xdr:rowOff>67235</xdr:rowOff>
    </xdr:from>
    <xdr:to>
      <xdr:col>4</xdr:col>
      <xdr:colOff>370627</xdr:colOff>
      <xdr:row>13</xdr:row>
      <xdr:rowOff>319235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3C160A0-86E0-4B59-847F-A8AC72BB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540" y="3829610"/>
          <a:ext cx="276387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132502</xdr:colOff>
      <xdr:row>19</xdr:row>
      <xdr:rowOff>67236</xdr:rowOff>
    </xdr:from>
    <xdr:to>
      <xdr:col>4</xdr:col>
      <xdr:colOff>332364</xdr:colOff>
      <xdr:row>19</xdr:row>
      <xdr:rowOff>319236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6DA522C-FA23-4E1D-83D0-46CD7EA5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802" y="5944161"/>
          <a:ext cx="199862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91313</xdr:colOff>
      <xdr:row>14</xdr:row>
      <xdr:rowOff>44824</xdr:rowOff>
    </xdr:from>
    <xdr:to>
      <xdr:col>4</xdr:col>
      <xdr:colOff>373554</xdr:colOff>
      <xdr:row>14</xdr:row>
      <xdr:rowOff>296824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489B3DD-93E8-42E8-82F6-C8E390567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613" y="4159624"/>
          <a:ext cx="282241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109749</xdr:colOff>
      <xdr:row>17</xdr:row>
      <xdr:rowOff>60353</xdr:rowOff>
    </xdr:from>
    <xdr:to>
      <xdr:col>4</xdr:col>
      <xdr:colOff>355117</xdr:colOff>
      <xdr:row>17</xdr:row>
      <xdr:rowOff>312353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CDB3198-AF1B-4B8D-94D8-C626E6820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049" y="5232428"/>
          <a:ext cx="245368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90683</xdr:colOff>
      <xdr:row>16</xdr:row>
      <xdr:rowOff>53472</xdr:rowOff>
    </xdr:from>
    <xdr:to>
      <xdr:col>4</xdr:col>
      <xdr:colOff>374183</xdr:colOff>
      <xdr:row>16</xdr:row>
      <xdr:rowOff>305472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E2847EA-6252-4DFA-926C-EEEA3EC0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983" y="4873122"/>
          <a:ext cx="2835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95933</xdr:colOff>
      <xdr:row>18</xdr:row>
      <xdr:rowOff>35383</xdr:rowOff>
    </xdr:from>
    <xdr:to>
      <xdr:col>4</xdr:col>
      <xdr:colOff>368933</xdr:colOff>
      <xdr:row>18</xdr:row>
      <xdr:rowOff>287383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EF6FC17-F1CA-4BA9-82CE-E2110461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5233" y="5559883"/>
          <a:ext cx="273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66342</xdr:colOff>
      <xdr:row>15</xdr:row>
      <xdr:rowOff>55236</xdr:rowOff>
    </xdr:from>
    <xdr:to>
      <xdr:col>4</xdr:col>
      <xdr:colOff>398524</xdr:colOff>
      <xdr:row>15</xdr:row>
      <xdr:rowOff>307236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7083B6B-37EE-4B0E-A162-4200E6F5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642" y="4522461"/>
          <a:ext cx="332182" cy="252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33085</xdr:colOff>
      <xdr:row>5</xdr:row>
      <xdr:rowOff>52668</xdr:rowOff>
    </xdr:from>
    <xdr:ext cx="351000" cy="270000"/>
    <xdr:pic>
      <xdr:nvPicPr>
        <xdr:cNvPr id="2" name="그림 1">
          <a:extLst>
            <a:ext uri="{FF2B5EF4-FFF2-40B4-BE49-F238E27FC236}">
              <a16:creationId xmlns:a16="http://schemas.microsoft.com/office/drawing/2014/main" id="{4B83C59E-1EC3-4A20-B234-36DF31C16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2385" y="995643"/>
          <a:ext cx="351000" cy="270000"/>
        </a:xfrm>
        <a:prstGeom prst="rect">
          <a:avLst/>
        </a:prstGeom>
      </xdr:spPr>
    </xdr:pic>
    <xdr:clientData/>
  </xdr:oneCellAnchor>
  <xdr:oneCellAnchor>
    <xdr:from>
      <xdr:col>4</xdr:col>
      <xdr:colOff>69231</xdr:colOff>
      <xdr:row>6</xdr:row>
      <xdr:rowOff>63874</xdr:rowOff>
    </xdr:from>
    <xdr:ext cx="278709" cy="270000"/>
    <xdr:pic>
      <xdr:nvPicPr>
        <xdr:cNvPr id="3" name="그림 2">
          <a:extLst>
            <a:ext uri="{FF2B5EF4-FFF2-40B4-BE49-F238E27FC236}">
              <a16:creationId xmlns:a16="http://schemas.microsoft.com/office/drawing/2014/main" id="{80E67228-CD8E-48CB-B8C0-123E7FB26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531" y="1359274"/>
          <a:ext cx="278709" cy="270000"/>
        </a:xfrm>
        <a:prstGeom prst="rect">
          <a:avLst/>
        </a:prstGeom>
      </xdr:spPr>
    </xdr:pic>
    <xdr:clientData/>
  </xdr:oneCellAnchor>
  <xdr:oneCellAnchor>
    <xdr:from>
      <xdr:col>4</xdr:col>
      <xdr:colOff>60085</xdr:colOff>
      <xdr:row>7</xdr:row>
      <xdr:rowOff>63874</xdr:rowOff>
    </xdr:from>
    <xdr:ext cx="297001" cy="270000"/>
    <xdr:pic>
      <xdr:nvPicPr>
        <xdr:cNvPr id="4" name="그림 3">
          <a:extLst>
            <a:ext uri="{FF2B5EF4-FFF2-40B4-BE49-F238E27FC236}">
              <a16:creationId xmlns:a16="http://schemas.microsoft.com/office/drawing/2014/main" id="{D7019A94-686D-4B1B-91CC-6C89C30E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385" y="1711699"/>
          <a:ext cx="297001" cy="270000"/>
        </a:xfrm>
        <a:prstGeom prst="rect">
          <a:avLst/>
        </a:prstGeom>
      </xdr:spPr>
    </xdr:pic>
    <xdr:clientData/>
  </xdr:oneCellAnchor>
  <xdr:oneCellAnchor>
    <xdr:from>
      <xdr:col>4</xdr:col>
      <xdr:colOff>73585</xdr:colOff>
      <xdr:row>8</xdr:row>
      <xdr:rowOff>63874</xdr:rowOff>
    </xdr:from>
    <xdr:ext cx="270000" cy="270000"/>
    <xdr:pic>
      <xdr:nvPicPr>
        <xdr:cNvPr id="5" name="그림 4">
          <a:extLst>
            <a:ext uri="{FF2B5EF4-FFF2-40B4-BE49-F238E27FC236}">
              <a16:creationId xmlns:a16="http://schemas.microsoft.com/office/drawing/2014/main" id="{7F72099F-138C-4087-880D-C87AF5597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885" y="2064124"/>
          <a:ext cx="270000" cy="270000"/>
        </a:xfrm>
        <a:prstGeom prst="rect">
          <a:avLst/>
        </a:prstGeom>
      </xdr:spPr>
    </xdr:pic>
    <xdr:clientData/>
  </xdr:oneCellAnchor>
  <xdr:oneCellAnchor>
    <xdr:from>
      <xdr:col>4</xdr:col>
      <xdr:colOff>60085</xdr:colOff>
      <xdr:row>9</xdr:row>
      <xdr:rowOff>52668</xdr:rowOff>
    </xdr:from>
    <xdr:ext cx="297000" cy="270000"/>
    <xdr:pic>
      <xdr:nvPicPr>
        <xdr:cNvPr id="6" name="그림 5">
          <a:extLst>
            <a:ext uri="{FF2B5EF4-FFF2-40B4-BE49-F238E27FC236}">
              <a16:creationId xmlns:a16="http://schemas.microsoft.com/office/drawing/2014/main" id="{F5951657-05EC-40AC-82EB-3351D993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385" y="2405343"/>
          <a:ext cx="297000" cy="270000"/>
        </a:xfrm>
        <a:prstGeom prst="rect">
          <a:avLst/>
        </a:prstGeom>
      </xdr:spPr>
    </xdr:pic>
    <xdr:clientData/>
  </xdr:oneCellAnchor>
  <xdr:oneCellAnchor>
    <xdr:from>
      <xdr:col>4</xdr:col>
      <xdr:colOff>73585</xdr:colOff>
      <xdr:row>17</xdr:row>
      <xdr:rowOff>36980</xdr:rowOff>
    </xdr:from>
    <xdr:ext cx="270000" cy="270000"/>
    <xdr:pic>
      <xdr:nvPicPr>
        <xdr:cNvPr id="7" name="그림 6">
          <a:extLst>
            <a:ext uri="{FF2B5EF4-FFF2-40B4-BE49-F238E27FC236}">
              <a16:creationId xmlns:a16="http://schemas.microsoft.com/office/drawing/2014/main" id="{9652E6B0-2B5D-440B-99AD-1575E3CB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885" y="5209055"/>
          <a:ext cx="270000" cy="270000"/>
        </a:xfrm>
        <a:prstGeom prst="rect">
          <a:avLst/>
        </a:prstGeom>
      </xdr:spPr>
    </xdr:pic>
    <xdr:clientData/>
  </xdr:oneCellAnchor>
  <xdr:oneCellAnchor>
    <xdr:from>
      <xdr:col>4</xdr:col>
      <xdr:colOff>73585</xdr:colOff>
      <xdr:row>18</xdr:row>
      <xdr:rowOff>39623</xdr:rowOff>
    </xdr:from>
    <xdr:ext cx="270000" cy="270000"/>
    <xdr:pic>
      <xdr:nvPicPr>
        <xdr:cNvPr id="8" name="그림 7">
          <a:extLst>
            <a:ext uri="{FF2B5EF4-FFF2-40B4-BE49-F238E27FC236}">
              <a16:creationId xmlns:a16="http://schemas.microsoft.com/office/drawing/2014/main" id="{4AF723DC-5E2E-4B8C-BDDF-422E0261A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885" y="5564123"/>
          <a:ext cx="270000" cy="270000"/>
        </a:xfrm>
        <a:prstGeom prst="rect">
          <a:avLst/>
        </a:prstGeom>
      </xdr:spPr>
    </xdr:pic>
    <xdr:clientData/>
  </xdr:oneCellAnchor>
  <xdr:oneCellAnchor>
    <xdr:from>
      <xdr:col>4</xdr:col>
      <xdr:colOff>113286</xdr:colOff>
      <xdr:row>12</xdr:row>
      <xdr:rowOff>60195</xdr:rowOff>
    </xdr:from>
    <xdr:ext cx="190598" cy="254130"/>
    <xdr:pic>
      <xdr:nvPicPr>
        <xdr:cNvPr id="9" name="그림 8">
          <a:extLst>
            <a:ext uri="{FF2B5EF4-FFF2-40B4-BE49-F238E27FC236}">
              <a16:creationId xmlns:a16="http://schemas.microsoft.com/office/drawing/2014/main" id="{B7CF1AA2-3A75-4030-84CF-B6591DFC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2586" y="3470145"/>
          <a:ext cx="190598" cy="254130"/>
        </a:xfrm>
        <a:prstGeom prst="rect">
          <a:avLst/>
        </a:prstGeom>
      </xdr:spPr>
    </xdr:pic>
    <xdr:clientData/>
  </xdr:oneCellAnchor>
  <xdr:oneCellAnchor>
    <xdr:from>
      <xdr:col>4</xdr:col>
      <xdr:colOff>87604</xdr:colOff>
      <xdr:row>11</xdr:row>
      <xdr:rowOff>71802</xdr:rowOff>
    </xdr:from>
    <xdr:ext cx="241963" cy="250605"/>
    <xdr:pic>
      <xdr:nvPicPr>
        <xdr:cNvPr id="10" name="그림 9">
          <a:extLst>
            <a:ext uri="{FF2B5EF4-FFF2-40B4-BE49-F238E27FC236}">
              <a16:creationId xmlns:a16="http://schemas.microsoft.com/office/drawing/2014/main" id="{5426CDD9-EC37-436A-AFEA-BB7A2336F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6904" y="3129327"/>
          <a:ext cx="241963" cy="250605"/>
        </a:xfrm>
        <a:prstGeom prst="rect">
          <a:avLst/>
        </a:prstGeom>
      </xdr:spPr>
    </xdr:pic>
    <xdr:clientData/>
  </xdr:oneCellAnchor>
  <xdr:oneCellAnchor>
    <xdr:from>
      <xdr:col>4</xdr:col>
      <xdr:colOff>68185</xdr:colOff>
      <xdr:row>10</xdr:row>
      <xdr:rowOff>76200</xdr:rowOff>
    </xdr:from>
    <xdr:ext cx="280800" cy="280800"/>
    <xdr:pic>
      <xdr:nvPicPr>
        <xdr:cNvPr id="11" name="그림 10">
          <a:extLst>
            <a:ext uri="{FF2B5EF4-FFF2-40B4-BE49-F238E27FC236}">
              <a16:creationId xmlns:a16="http://schemas.microsoft.com/office/drawing/2014/main" id="{2E72D9C6-762B-44F3-BAD9-1E0324646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485" y="2781300"/>
          <a:ext cx="280800" cy="280800"/>
        </a:xfrm>
        <a:prstGeom prst="rect">
          <a:avLst/>
        </a:prstGeom>
      </xdr:spPr>
    </xdr:pic>
    <xdr:clientData/>
  </xdr:oneCellAnchor>
  <xdr:oneCellAnchor>
    <xdr:from>
      <xdr:col>4</xdr:col>
      <xdr:colOff>107527</xdr:colOff>
      <xdr:row>14</xdr:row>
      <xdr:rowOff>91328</xdr:rowOff>
    </xdr:from>
    <xdr:ext cx="202116" cy="194422"/>
    <xdr:pic>
      <xdr:nvPicPr>
        <xdr:cNvPr id="12" name="그림 11">
          <a:extLst>
            <a:ext uri="{FF2B5EF4-FFF2-40B4-BE49-F238E27FC236}">
              <a16:creationId xmlns:a16="http://schemas.microsoft.com/office/drawing/2014/main" id="{C3F7B232-12FF-4871-B43D-113FE42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6827" y="4206128"/>
          <a:ext cx="202116" cy="194422"/>
        </a:xfrm>
        <a:prstGeom prst="rect">
          <a:avLst/>
        </a:prstGeom>
      </xdr:spPr>
    </xdr:pic>
    <xdr:clientData/>
  </xdr:oneCellAnchor>
  <xdr:oneCellAnchor>
    <xdr:from>
      <xdr:col>4</xdr:col>
      <xdr:colOff>101489</xdr:colOff>
      <xdr:row>13</xdr:row>
      <xdr:rowOff>88368</xdr:rowOff>
    </xdr:from>
    <xdr:ext cx="214192" cy="216538"/>
    <xdr:pic>
      <xdr:nvPicPr>
        <xdr:cNvPr id="13" name="그림 12">
          <a:extLst>
            <a:ext uri="{FF2B5EF4-FFF2-40B4-BE49-F238E27FC236}">
              <a16:creationId xmlns:a16="http://schemas.microsoft.com/office/drawing/2014/main" id="{C96FC71D-CF12-420F-85BD-2259B9F2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789" y="3850743"/>
          <a:ext cx="214192" cy="216538"/>
        </a:xfrm>
        <a:prstGeom prst="rect">
          <a:avLst/>
        </a:prstGeom>
      </xdr:spPr>
    </xdr:pic>
    <xdr:clientData/>
  </xdr:oneCellAnchor>
  <xdr:oneCellAnchor>
    <xdr:from>
      <xdr:col>4</xdr:col>
      <xdr:colOff>82585</xdr:colOff>
      <xdr:row>16</xdr:row>
      <xdr:rowOff>53975</xdr:rowOff>
    </xdr:from>
    <xdr:ext cx="252000" cy="252000"/>
    <xdr:pic>
      <xdr:nvPicPr>
        <xdr:cNvPr id="18" name="그림 17">
          <a:extLst>
            <a:ext uri="{FF2B5EF4-FFF2-40B4-BE49-F238E27FC236}">
              <a16:creationId xmlns:a16="http://schemas.microsoft.com/office/drawing/2014/main" id="{821E8824-534C-4FB5-A047-531DA0817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1885" y="4873625"/>
          <a:ext cx="252000" cy="252000"/>
        </a:xfrm>
        <a:prstGeom prst="rect">
          <a:avLst/>
        </a:prstGeom>
      </xdr:spPr>
    </xdr:pic>
    <xdr:clientData/>
  </xdr:oneCellAnchor>
  <xdr:twoCellAnchor editAs="oneCell">
    <xdr:from>
      <xdr:col>4</xdr:col>
      <xdr:colOff>82585</xdr:colOff>
      <xdr:row>15</xdr:row>
      <xdr:rowOff>66675</xdr:rowOff>
    </xdr:from>
    <xdr:to>
      <xdr:col>4</xdr:col>
      <xdr:colOff>334585</xdr:colOff>
      <xdr:row>15</xdr:row>
      <xdr:rowOff>318675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35F4537-EDA9-4499-84B3-AF3E66192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1885" y="4533900"/>
          <a:ext cx="252000" cy="252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90478</xdr:colOff>
      <xdr:row>5</xdr:row>
      <xdr:rowOff>76200</xdr:rowOff>
    </xdr:from>
    <xdr:to>
      <xdr:col>4</xdr:col>
      <xdr:colOff>366936</xdr:colOff>
      <xdr:row>5</xdr:row>
      <xdr:rowOff>323557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60C4741-8A4A-4D35-B768-F5CAF51F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778" y="1019175"/>
          <a:ext cx="276458" cy="247357"/>
        </a:xfrm>
        <a:prstGeom prst="rect">
          <a:avLst/>
        </a:prstGeom>
      </xdr:spPr>
    </xdr:pic>
    <xdr:clientData/>
  </xdr:twoCellAnchor>
  <xdr:twoCellAnchor>
    <xdr:from>
      <xdr:col>4</xdr:col>
      <xdr:colOff>88054</xdr:colOff>
      <xdr:row>6</xdr:row>
      <xdr:rowOff>54750</xdr:rowOff>
    </xdr:from>
    <xdr:to>
      <xdr:col>4</xdr:col>
      <xdr:colOff>369360</xdr:colOff>
      <xdr:row>6</xdr:row>
      <xdr:rowOff>304800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D98EA6-24D5-4F83-9265-ADA85D25B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354" y="1350150"/>
          <a:ext cx="281306" cy="250050"/>
        </a:xfrm>
        <a:prstGeom prst="rect">
          <a:avLst/>
        </a:prstGeom>
      </xdr:spPr>
    </xdr:pic>
    <xdr:clientData/>
  </xdr:twoCellAnchor>
  <xdr:twoCellAnchor>
    <xdr:from>
      <xdr:col>4</xdr:col>
      <xdr:colOff>91963</xdr:colOff>
      <xdr:row>7</xdr:row>
      <xdr:rowOff>52350</xdr:rowOff>
    </xdr:from>
    <xdr:to>
      <xdr:col>4</xdr:col>
      <xdr:colOff>365451</xdr:colOff>
      <xdr:row>7</xdr:row>
      <xdr:rowOff>304800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ABD2152-CF25-4530-91E2-9207828A5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263" y="1700175"/>
          <a:ext cx="273488" cy="252450"/>
        </a:xfrm>
        <a:prstGeom prst="rect">
          <a:avLst/>
        </a:prstGeom>
      </xdr:spPr>
    </xdr:pic>
    <xdr:clientData/>
  </xdr:twoCellAnchor>
  <xdr:twoCellAnchor>
    <xdr:from>
      <xdr:col>4</xdr:col>
      <xdr:colOff>125650</xdr:colOff>
      <xdr:row>8</xdr:row>
      <xdr:rowOff>59474</xdr:rowOff>
    </xdr:from>
    <xdr:to>
      <xdr:col>4</xdr:col>
      <xdr:colOff>331764</xdr:colOff>
      <xdr:row>8</xdr:row>
      <xdr:rowOff>308528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03EC20F-36AD-4315-A79D-75B3FAC0A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950" y="2059724"/>
          <a:ext cx="206114" cy="249054"/>
        </a:xfrm>
        <a:prstGeom prst="rect">
          <a:avLst/>
        </a:prstGeom>
      </xdr:spPr>
    </xdr:pic>
    <xdr:clientData/>
  </xdr:twoCellAnchor>
  <xdr:twoCellAnchor>
    <xdr:from>
      <xdr:col>4</xdr:col>
      <xdr:colOff>88957</xdr:colOff>
      <xdr:row>9</xdr:row>
      <xdr:rowOff>76124</xdr:rowOff>
    </xdr:from>
    <xdr:to>
      <xdr:col>4</xdr:col>
      <xdr:colOff>368458</xdr:colOff>
      <xdr:row>9</xdr:row>
      <xdr:rowOff>285750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88CDBB6-02E2-4517-A6F5-EA462FE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57" y="2428799"/>
          <a:ext cx="279501" cy="209626"/>
        </a:xfrm>
        <a:prstGeom prst="rect">
          <a:avLst/>
        </a:prstGeom>
      </xdr:spPr>
    </xdr:pic>
    <xdr:clientData/>
  </xdr:twoCellAnchor>
  <xdr:twoCellAnchor>
    <xdr:from>
      <xdr:col>4</xdr:col>
      <xdr:colOff>105829</xdr:colOff>
      <xdr:row>10</xdr:row>
      <xdr:rowOff>54675</xdr:rowOff>
    </xdr:from>
    <xdr:to>
      <xdr:col>4</xdr:col>
      <xdr:colOff>351585</xdr:colOff>
      <xdr:row>10</xdr:row>
      <xdr:rowOff>307879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325A5D3-6AFB-45DD-81BD-932F33A5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129" y="2759775"/>
          <a:ext cx="245756" cy="253204"/>
        </a:xfrm>
        <a:prstGeom prst="rect">
          <a:avLst/>
        </a:prstGeom>
      </xdr:spPr>
    </xdr:pic>
    <xdr:clientData/>
  </xdr:twoCellAnchor>
  <xdr:twoCellAnchor>
    <xdr:from>
      <xdr:col>4</xdr:col>
      <xdr:colOff>108244</xdr:colOff>
      <xdr:row>16</xdr:row>
      <xdr:rowOff>53975</xdr:rowOff>
    </xdr:from>
    <xdr:to>
      <xdr:col>4</xdr:col>
      <xdr:colOff>314325</xdr:colOff>
      <xdr:row>16</xdr:row>
      <xdr:rowOff>295275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D5B5E6D1-3051-4323-9018-92725967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7544" y="4873625"/>
          <a:ext cx="206081" cy="241300"/>
        </a:xfrm>
        <a:prstGeom prst="rect">
          <a:avLst/>
        </a:prstGeom>
      </xdr:spPr>
    </xdr:pic>
    <xdr:clientData/>
  </xdr:twoCellAnchor>
  <xdr:twoCellAnchor>
    <xdr:from>
      <xdr:col>4</xdr:col>
      <xdr:colOff>73060</xdr:colOff>
      <xdr:row>17</xdr:row>
      <xdr:rowOff>44450</xdr:rowOff>
    </xdr:from>
    <xdr:to>
      <xdr:col>4</xdr:col>
      <xdr:colOff>384354</xdr:colOff>
      <xdr:row>17</xdr:row>
      <xdr:rowOff>296450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ABF072A-4789-4214-B247-CAF60E60A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360" y="5216525"/>
          <a:ext cx="311294" cy="252000"/>
        </a:xfrm>
        <a:prstGeom prst="rect">
          <a:avLst/>
        </a:prstGeom>
      </xdr:spPr>
    </xdr:pic>
    <xdr:clientData/>
  </xdr:twoCellAnchor>
  <xdr:twoCellAnchor>
    <xdr:from>
      <xdr:col>4</xdr:col>
      <xdr:colOff>84707</xdr:colOff>
      <xdr:row>11</xdr:row>
      <xdr:rowOff>53424</xdr:rowOff>
    </xdr:from>
    <xdr:to>
      <xdr:col>4</xdr:col>
      <xdr:colOff>372707</xdr:colOff>
      <xdr:row>11</xdr:row>
      <xdr:rowOff>341424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6A23B0A-D997-4A33-AAD3-013423E6E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4007" y="3110949"/>
          <a:ext cx="288000" cy="288000"/>
        </a:xfrm>
        <a:prstGeom prst="rect">
          <a:avLst/>
        </a:prstGeom>
      </xdr:spPr>
    </xdr:pic>
    <xdr:clientData/>
  </xdr:twoCellAnchor>
  <xdr:twoCellAnchor>
    <xdr:from>
      <xdr:col>4</xdr:col>
      <xdr:colOff>102430</xdr:colOff>
      <xdr:row>13</xdr:row>
      <xdr:rowOff>53142</xdr:rowOff>
    </xdr:from>
    <xdr:to>
      <xdr:col>4</xdr:col>
      <xdr:colOff>354984</xdr:colOff>
      <xdr:row>13</xdr:row>
      <xdr:rowOff>305696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D1D2CF9-79E7-468A-A9C4-94CA0413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21730" y="3815517"/>
          <a:ext cx="252554" cy="252554"/>
        </a:xfrm>
        <a:prstGeom prst="rect">
          <a:avLst/>
        </a:prstGeom>
      </xdr:spPr>
    </xdr:pic>
    <xdr:clientData/>
  </xdr:twoCellAnchor>
  <xdr:twoCellAnchor>
    <xdr:from>
      <xdr:col>4</xdr:col>
      <xdr:colOff>84707</xdr:colOff>
      <xdr:row>14</xdr:row>
      <xdr:rowOff>37276</xdr:rowOff>
    </xdr:from>
    <xdr:to>
      <xdr:col>4</xdr:col>
      <xdr:colOff>372707</xdr:colOff>
      <xdr:row>14</xdr:row>
      <xdr:rowOff>325276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C73683C-4D4E-4067-ABC2-B27D32D7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4007" y="4152076"/>
          <a:ext cx="288000" cy="288000"/>
        </a:xfrm>
        <a:prstGeom prst="rect">
          <a:avLst/>
        </a:prstGeom>
      </xdr:spPr>
    </xdr:pic>
    <xdr:clientData/>
  </xdr:twoCellAnchor>
  <xdr:twoCellAnchor>
    <xdr:from>
      <xdr:col>4</xdr:col>
      <xdr:colOff>111955</xdr:colOff>
      <xdr:row>15</xdr:row>
      <xdr:rowOff>67637</xdr:rowOff>
    </xdr:from>
    <xdr:to>
      <xdr:col>4</xdr:col>
      <xdr:colOff>345459</xdr:colOff>
      <xdr:row>15</xdr:row>
      <xdr:rowOff>301141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FB2434D3-B310-4A21-9892-D0A4576A5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1255" y="4534862"/>
          <a:ext cx="233504" cy="233504"/>
        </a:xfrm>
        <a:prstGeom prst="rect">
          <a:avLst/>
        </a:prstGeom>
      </xdr:spPr>
    </xdr:pic>
    <xdr:clientData/>
  </xdr:twoCellAnchor>
  <xdr:twoCellAnchor>
    <xdr:from>
      <xdr:col>4</xdr:col>
      <xdr:colOff>72366</xdr:colOff>
      <xdr:row>12</xdr:row>
      <xdr:rowOff>66675</xdr:rowOff>
    </xdr:from>
    <xdr:to>
      <xdr:col>4</xdr:col>
      <xdr:colOff>385049</xdr:colOff>
      <xdr:row>12</xdr:row>
      <xdr:rowOff>319229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7835986F-9076-4BCE-922C-A59C080D4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91666" y="3476625"/>
          <a:ext cx="312683" cy="25255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116079</xdr:colOff>
      <xdr:row>11</xdr:row>
      <xdr:rowOff>56031</xdr:rowOff>
    </xdr:from>
    <xdr:ext cx="252000" cy="252000"/>
    <xdr:pic>
      <xdr:nvPicPr>
        <xdr:cNvPr id="2" name="그림 1">
          <a:extLst>
            <a:ext uri="{FF2B5EF4-FFF2-40B4-BE49-F238E27FC236}">
              <a16:creationId xmlns:a16="http://schemas.microsoft.com/office/drawing/2014/main" id="{E53AD660-CFC6-4FD9-BD8E-FF1420A4E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3113556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116079</xdr:colOff>
      <xdr:row>10</xdr:row>
      <xdr:rowOff>56031</xdr:rowOff>
    </xdr:from>
    <xdr:ext cx="252000" cy="252000"/>
    <xdr:pic>
      <xdr:nvPicPr>
        <xdr:cNvPr id="3" name="그림 2">
          <a:extLst>
            <a:ext uri="{FF2B5EF4-FFF2-40B4-BE49-F238E27FC236}">
              <a16:creationId xmlns:a16="http://schemas.microsoft.com/office/drawing/2014/main" id="{B9F33DA9-65DB-40EB-BD27-5AD57A89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2761131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116079</xdr:colOff>
      <xdr:row>8</xdr:row>
      <xdr:rowOff>56031</xdr:rowOff>
    </xdr:from>
    <xdr:ext cx="252000" cy="252000"/>
    <xdr:pic>
      <xdr:nvPicPr>
        <xdr:cNvPr id="4" name="그림 3">
          <a:extLst>
            <a:ext uri="{FF2B5EF4-FFF2-40B4-BE49-F238E27FC236}">
              <a16:creationId xmlns:a16="http://schemas.microsoft.com/office/drawing/2014/main" id="{9D21D186-6E19-439C-ACB6-E89E222A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2056281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116079</xdr:colOff>
      <xdr:row>9</xdr:row>
      <xdr:rowOff>56031</xdr:rowOff>
    </xdr:from>
    <xdr:ext cx="252000" cy="252000"/>
    <xdr:pic>
      <xdr:nvPicPr>
        <xdr:cNvPr id="5" name="그림 4">
          <a:extLst>
            <a:ext uri="{FF2B5EF4-FFF2-40B4-BE49-F238E27FC236}">
              <a16:creationId xmlns:a16="http://schemas.microsoft.com/office/drawing/2014/main" id="{4CE48146-6EBE-40FA-B8BE-613AE8DE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2408706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116079</xdr:colOff>
      <xdr:row>6</xdr:row>
      <xdr:rowOff>56031</xdr:rowOff>
    </xdr:from>
    <xdr:ext cx="252000" cy="252000"/>
    <xdr:pic>
      <xdr:nvPicPr>
        <xdr:cNvPr id="6" name="그림 5">
          <a:extLst>
            <a:ext uri="{FF2B5EF4-FFF2-40B4-BE49-F238E27FC236}">
              <a16:creationId xmlns:a16="http://schemas.microsoft.com/office/drawing/2014/main" id="{D4FC6502-E217-4B7D-A65F-C449C825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1351431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116079</xdr:colOff>
      <xdr:row>12</xdr:row>
      <xdr:rowOff>56031</xdr:rowOff>
    </xdr:from>
    <xdr:ext cx="252000" cy="252000"/>
    <xdr:pic>
      <xdr:nvPicPr>
        <xdr:cNvPr id="7" name="그림 6">
          <a:extLst>
            <a:ext uri="{FF2B5EF4-FFF2-40B4-BE49-F238E27FC236}">
              <a16:creationId xmlns:a16="http://schemas.microsoft.com/office/drawing/2014/main" id="{6E5AC0DA-B425-40BC-9613-377270CE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3465981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116079</xdr:colOff>
      <xdr:row>5</xdr:row>
      <xdr:rowOff>56031</xdr:rowOff>
    </xdr:from>
    <xdr:ext cx="252000" cy="252000"/>
    <xdr:pic>
      <xdr:nvPicPr>
        <xdr:cNvPr id="10" name="그림 9">
          <a:extLst>
            <a:ext uri="{FF2B5EF4-FFF2-40B4-BE49-F238E27FC236}">
              <a16:creationId xmlns:a16="http://schemas.microsoft.com/office/drawing/2014/main" id="{1B7D9A28-7CEF-48A6-A143-E82A7466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999006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116079</xdr:colOff>
      <xdr:row>7</xdr:row>
      <xdr:rowOff>56030</xdr:rowOff>
    </xdr:from>
    <xdr:ext cx="252000" cy="252000"/>
    <xdr:pic>
      <xdr:nvPicPr>
        <xdr:cNvPr id="11" name="그림 10">
          <a:extLst>
            <a:ext uri="{FF2B5EF4-FFF2-40B4-BE49-F238E27FC236}">
              <a16:creationId xmlns:a16="http://schemas.microsoft.com/office/drawing/2014/main" id="{DA490A25-AE33-40C6-9341-2534216DE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379" y="1703855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135010</xdr:colOff>
      <xdr:row>19</xdr:row>
      <xdr:rowOff>63873</xdr:rowOff>
    </xdr:from>
    <xdr:ext cx="214138" cy="270000"/>
    <xdr:pic>
      <xdr:nvPicPr>
        <xdr:cNvPr id="18" name="그림 17">
          <a:extLst>
            <a:ext uri="{FF2B5EF4-FFF2-40B4-BE49-F238E27FC236}">
              <a16:creationId xmlns:a16="http://schemas.microsoft.com/office/drawing/2014/main" id="{4D77C14D-0E9E-4930-B268-3F555FED0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310" y="5940798"/>
          <a:ext cx="214138" cy="270000"/>
        </a:xfrm>
        <a:prstGeom prst="rect">
          <a:avLst/>
        </a:prstGeom>
      </xdr:spPr>
    </xdr:pic>
    <xdr:clientData/>
  </xdr:oneCellAnchor>
  <xdr:oneCellAnchor>
    <xdr:from>
      <xdr:col>4</xdr:col>
      <xdr:colOff>98642</xdr:colOff>
      <xdr:row>13</xdr:row>
      <xdr:rowOff>75079</xdr:rowOff>
    </xdr:from>
    <xdr:ext cx="286875" cy="270000"/>
    <xdr:pic>
      <xdr:nvPicPr>
        <xdr:cNvPr id="19" name="그림 18">
          <a:extLst>
            <a:ext uri="{FF2B5EF4-FFF2-40B4-BE49-F238E27FC236}">
              <a16:creationId xmlns:a16="http://schemas.microsoft.com/office/drawing/2014/main" id="{A39D05AF-3792-4AFE-AC9E-B072541EB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942" y="3837454"/>
          <a:ext cx="286875" cy="270000"/>
        </a:xfrm>
        <a:prstGeom prst="rect">
          <a:avLst/>
        </a:prstGeom>
      </xdr:spPr>
    </xdr:pic>
    <xdr:clientData/>
  </xdr:oneCellAnchor>
  <xdr:oneCellAnchor>
    <xdr:from>
      <xdr:col>4</xdr:col>
      <xdr:colOff>102988</xdr:colOff>
      <xdr:row>18</xdr:row>
      <xdr:rowOff>63874</xdr:rowOff>
    </xdr:from>
    <xdr:ext cx="278182" cy="270000"/>
    <xdr:pic>
      <xdr:nvPicPr>
        <xdr:cNvPr id="20" name="그림 19">
          <a:extLst>
            <a:ext uri="{FF2B5EF4-FFF2-40B4-BE49-F238E27FC236}">
              <a16:creationId xmlns:a16="http://schemas.microsoft.com/office/drawing/2014/main" id="{DCD3821D-82B5-42EA-A17C-FF70127C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288" y="5588374"/>
          <a:ext cx="278182" cy="270000"/>
        </a:xfrm>
        <a:prstGeom prst="rect">
          <a:avLst/>
        </a:prstGeom>
      </xdr:spPr>
    </xdr:pic>
    <xdr:clientData/>
  </xdr:oneCellAnchor>
  <xdr:oneCellAnchor>
    <xdr:from>
      <xdr:col>4</xdr:col>
      <xdr:colOff>135010</xdr:colOff>
      <xdr:row>19</xdr:row>
      <xdr:rowOff>63873</xdr:rowOff>
    </xdr:from>
    <xdr:ext cx="214138" cy="270000"/>
    <xdr:pic>
      <xdr:nvPicPr>
        <xdr:cNvPr id="21" name="그림 20">
          <a:extLst>
            <a:ext uri="{FF2B5EF4-FFF2-40B4-BE49-F238E27FC236}">
              <a16:creationId xmlns:a16="http://schemas.microsoft.com/office/drawing/2014/main" id="{513C7FDB-5C38-45A9-9262-D7189AA5F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310" y="5940798"/>
          <a:ext cx="214138" cy="270000"/>
        </a:xfrm>
        <a:prstGeom prst="rect">
          <a:avLst/>
        </a:prstGeom>
      </xdr:spPr>
    </xdr:pic>
    <xdr:clientData/>
  </xdr:oneCellAnchor>
  <xdr:oneCellAnchor>
    <xdr:from>
      <xdr:col>4</xdr:col>
      <xdr:colOff>98642</xdr:colOff>
      <xdr:row>13</xdr:row>
      <xdr:rowOff>75079</xdr:rowOff>
    </xdr:from>
    <xdr:ext cx="286875" cy="270000"/>
    <xdr:pic>
      <xdr:nvPicPr>
        <xdr:cNvPr id="28" name="그림 27">
          <a:extLst>
            <a:ext uri="{FF2B5EF4-FFF2-40B4-BE49-F238E27FC236}">
              <a16:creationId xmlns:a16="http://schemas.microsoft.com/office/drawing/2014/main" id="{D0A9A872-9D13-4A3E-B995-686AB15CE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942" y="3837454"/>
          <a:ext cx="286875" cy="270000"/>
        </a:xfrm>
        <a:prstGeom prst="rect">
          <a:avLst/>
        </a:prstGeom>
      </xdr:spPr>
    </xdr:pic>
    <xdr:clientData/>
  </xdr:oneCellAnchor>
  <xdr:oneCellAnchor>
    <xdr:from>
      <xdr:col>4</xdr:col>
      <xdr:colOff>102988</xdr:colOff>
      <xdr:row>18</xdr:row>
      <xdr:rowOff>63874</xdr:rowOff>
    </xdr:from>
    <xdr:ext cx="278182" cy="270000"/>
    <xdr:pic>
      <xdr:nvPicPr>
        <xdr:cNvPr id="29" name="그림 28">
          <a:extLst>
            <a:ext uri="{FF2B5EF4-FFF2-40B4-BE49-F238E27FC236}">
              <a16:creationId xmlns:a16="http://schemas.microsoft.com/office/drawing/2014/main" id="{315ABFB7-F51D-4826-8FDF-5FC8FA1AF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288" y="5588374"/>
          <a:ext cx="278182" cy="270000"/>
        </a:xfrm>
        <a:prstGeom prst="rect">
          <a:avLst/>
        </a:prstGeom>
      </xdr:spPr>
    </xdr:pic>
    <xdr:clientData/>
  </xdr:oneCellAnchor>
  <xdr:oneCellAnchor>
    <xdr:from>
      <xdr:col>4</xdr:col>
      <xdr:colOff>110728</xdr:colOff>
      <xdr:row>17</xdr:row>
      <xdr:rowOff>75080</xdr:rowOff>
    </xdr:from>
    <xdr:ext cx="262703" cy="270000"/>
    <xdr:pic>
      <xdr:nvPicPr>
        <xdr:cNvPr id="32" name="그림 31">
          <a:extLst>
            <a:ext uri="{FF2B5EF4-FFF2-40B4-BE49-F238E27FC236}">
              <a16:creationId xmlns:a16="http://schemas.microsoft.com/office/drawing/2014/main" id="{FBE989A5-3206-466C-9ED8-E6674B9C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028" y="5247155"/>
          <a:ext cx="262703" cy="270000"/>
        </a:xfrm>
        <a:prstGeom prst="rect">
          <a:avLst/>
        </a:prstGeom>
      </xdr:spPr>
    </xdr:pic>
    <xdr:clientData/>
  </xdr:oneCellAnchor>
  <xdr:oneCellAnchor>
    <xdr:from>
      <xdr:col>4</xdr:col>
      <xdr:colOff>98370</xdr:colOff>
      <xdr:row>16</xdr:row>
      <xdr:rowOff>68197</xdr:rowOff>
    </xdr:from>
    <xdr:ext cx="287419" cy="270000"/>
    <xdr:pic>
      <xdr:nvPicPr>
        <xdr:cNvPr id="33" name="그림 32">
          <a:extLst>
            <a:ext uri="{FF2B5EF4-FFF2-40B4-BE49-F238E27FC236}">
              <a16:creationId xmlns:a16="http://schemas.microsoft.com/office/drawing/2014/main" id="{6FC73CB6-A7BA-4E6A-BDC2-FCA06E13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670" y="4887847"/>
          <a:ext cx="287419" cy="270000"/>
        </a:xfrm>
        <a:prstGeom prst="rect">
          <a:avLst/>
        </a:prstGeom>
      </xdr:spPr>
    </xdr:pic>
    <xdr:clientData/>
  </xdr:oneCellAnchor>
  <xdr:oneCellAnchor>
    <xdr:from>
      <xdr:col>4</xdr:col>
      <xdr:colOff>96695</xdr:colOff>
      <xdr:row>15</xdr:row>
      <xdr:rowOff>61316</xdr:rowOff>
    </xdr:from>
    <xdr:ext cx="290769" cy="270000"/>
    <xdr:pic>
      <xdr:nvPicPr>
        <xdr:cNvPr id="34" name="그림 33">
          <a:extLst>
            <a:ext uri="{FF2B5EF4-FFF2-40B4-BE49-F238E27FC236}">
              <a16:creationId xmlns:a16="http://schemas.microsoft.com/office/drawing/2014/main" id="{9C8E9B0A-F3BB-4B05-A2C4-5A3D17E66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5995" y="4528541"/>
          <a:ext cx="290769" cy="270000"/>
        </a:xfrm>
        <a:prstGeom prst="rect">
          <a:avLst/>
        </a:prstGeom>
      </xdr:spPr>
    </xdr:pic>
    <xdr:clientData/>
  </xdr:oneCellAnchor>
  <xdr:oneCellAnchor>
    <xdr:from>
      <xdr:col>4</xdr:col>
      <xdr:colOff>121544</xdr:colOff>
      <xdr:row>14</xdr:row>
      <xdr:rowOff>65639</xdr:rowOff>
    </xdr:from>
    <xdr:ext cx="241071" cy="270000"/>
    <xdr:pic>
      <xdr:nvPicPr>
        <xdr:cNvPr id="35" name="그림 34">
          <a:extLst>
            <a:ext uri="{FF2B5EF4-FFF2-40B4-BE49-F238E27FC236}">
              <a16:creationId xmlns:a16="http://schemas.microsoft.com/office/drawing/2014/main" id="{044BAAE7-4B56-4E88-8E1B-D3E496EC2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844" y="4180439"/>
          <a:ext cx="241071" cy="2700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110908</xdr:colOff>
      <xdr:row>5</xdr:row>
      <xdr:rowOff>63500</xdr:rowOff>
    </xdr:from>
    <xdr:to>
      <xdr:col>4</xdr:col>
      <xdr:colOff>362908</xdr:colOff>
      <xdr:row>5</xdr:row>
      <xdr:rowOff>315500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123FD66-D713-4011-82F8-AF0ECF7C1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208" y="1006475"/>
          <a:ext cx="252000" cy="252000"/>
        </a:xfrm>
        <a:prstGeom prst="rect">
          <a:avLst/>
        </a:prstGeom>
      </xdr:spPr>
    </xdr:pic>
    <xdr:clientData/>
  </xdr:twoCellAnchor>
  <xdr:oneCellAnchor>
    <xdr:from>
      <xdr:col>4</xdr:col>
      <xdr:colOff>110908</xdr:colOff>
      <xdr:row>6</xdr:row>
      <xdr:rowOff>53975</xdr:rowOff>
    </xdr:from>
    <xdr:ext cx="252000" cy="252000"/>
    <xdr:pic>
      <xdr:nvPicPr>
        <xdr:cNvPr id="25" name="그림 24">
          <a:extLst>
            <a:ext uri="{FF2B5EF4-FFF2-40B4-BE49-F238E27FC236}">
              <a16:creationId xmlns:a16="http://schemas.microsoft.com/office/drawing/2014/main" id="{AF8C2E30-00FE-41E8-9A11-1433447B3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208" y="1349375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110908</xdr:colOff>
      <xdr:row>7</xdr:row>
      <xdr:rowOff>53975</xdr:rowOff>
    </xdr:from>
    <xdr:ext cx="252000" cy="252000"/>
    <xdr:pic>
      <xdr:nvPicPr>
        <xdr:cNvPr id="26" name="그림 25">
          <a:extLst>
            <a:ext uri="{FF2B5EF4-FFF2-40B4-BE49-F238E27FC236}">
              <a16:creationId xmlns:a16="http://schemas.microsoft.com/office/drawing/2014/main" id="{6836DDA3-E4BC-4FC9-AE31-8DA5E027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208" y="1701800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124989</xdr:colOff>
      <xdr:row>8</xdr:row>
      <xdr:rowOff>63500</xdr:rowOff>
    </xdr:from>
    <xdr:ext cx="223838" cy="223838"/>
    <xdr:pic>
      <xdr:nvPicPr>
        <xdr:cNvPr id="27" name="그림 26">
          <a:extLst>
            <a:ext uri="{FF2B5EF4-FFF2-40B4-BE49-F238E27FC236}">
              <a16:creationId xmlns:a16="http://schemas.microsoft.com/office/drawing/2014/main" id="{3E6A0D70-C3BF-43D1-9352-44C6A741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289" y="2063750"/>
          <a:ext cx="223838" cy="223838"/>
        </a:xfrm>
        <a:prstGeom prst="rect">
          <a:avLst/>
        </a:prstGeom>
      </xdr:spPr>
    </xdr:pic>
    <xdr:clientData/>
  </xdr:oneCellAnchor>
  <xdr:oneCellAnchor>
    <xdr:from>
      <xdr:col>4</xdr:col>
      <xdr:colOff>110908</xdr:colOff>
      <xdr:row>9</xdr:row>
      <xdr:rowOff>53975</xdr:rowOff>
    </xdr:from>
    <xdr:ext cx="252000" cy="252000"/>
    <xdr:pic>
      <xdr:nvPicPr>
        <xdr:cNvPr id="28" name="그림 27">
          <a:extLst>
            <a:ext uri="{FF2B5EF4-FFF2-40B4-BE49-F238E27FC236}">
              <a16:creationId xmlns:a16="http://schemas.microsoft.com/office/drawing/2014/main" id="{F806F741-63F2-4B03-9B7F-AB382EEB9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208" y="2406650"/>
          <a:ext cx="252000" cy="252000"/>
        </a:xfrm>
        <a:prstGeom prst="rect">
          <a:avLst/>
        </a:prstGeom>
      </xdr:spPr>
    </xdr:pic>
    <xdr:clientData/>
  </xdr:oneCellAnchor>
  <xdr:oneCellAnchor>
    <xdr:from>
      <xdr:col>4</xdr:col>
      <xdr:colOff>110908</xdr:colOff>
      <xdr:row>10</xdr:row>
      <xdr:rowOff>53975</xdr:rowOff>
    </xdr:from>
    <xdr:ext cx="252000" cy="252000"/>
    <xdr:pic>
      <xdr:nvPicPr>
        <xdr:cNvPr id="29" name="그림 28">
          <a:extLst>
            <a:ext uri="{FF2B5EF4-FFF2-40B4-BE49-F238E27FC236}">
              <a16:creationId xmlns:a16="http://schemas.microsoft.com/office/drawing/2014/main" id="{0A915CE3-AE5A-4028-AF31-AE93C6F88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0208" y="2759075"/>
          <a:ext cx="252000" cy="252000"/>
        </a:xfrm>
        <a:prstGeom prst="rect">
          <a:avLst/>
        </a:prstGeom>
      </xdr:spPr>
    </xdr:pic>
    <xdr:clientData/>
  </xdr:oneCellAnchor>
  <xdr:twoCellAnchor editAs="oneCell">
    <xdr:from>
      <xdr:col>4</xdr:col>
      <xdr:colOff>110378</xdr:colOff>
      <xdr:row>11</xdr:row>
      <xdr:rowOff>67235</xdr:rowOff>
    </xdr:from>
    <xdr:to>
      <xdr:col>4</xdr:col>
      <xdr:colOff>319178</xdr:colOff>
      <xdr:row>11</xdr:row>
      <xdr:rowOff>319235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14B70551-4BE2-4F2D-A2D8-6EE9617C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678" y="3124760"/>
          <a:ext cx="2088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99172</xdr:colOff>
      <xdr:row>13</xdr:row>
      <xdr:rowOff>56029</xdr:rowOff>
    </xdr:from>
    <xdr:to>
      <xdr:col>4</xdr:col>
      <xdr:colOff>366922</xdr:colOff>
      <xdr:row>13</xdr:row>
      <xdr:rowOff>308029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48ECE31-C062-4F5D-9EFC-6DD01E200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472" y="3818404"/>
          <a:ext cx="26775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110378</xdr:colOff>
      <xdr:row>14</xdr:row>
      <xdr:rowOff>67235</xdr:rowOff>
    </xdr:from>
    <xdr:to>
      <xdr:col>4</xdr:col>
      <xdr:colOff>370014</xdr:colOff>
      <xdr:row>14</xdr:row>
      <xdr:rowOff>319235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8A23796A-51A9-42F1-9AE3-122ECA56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678" y="4182035"/>
          <a:ext cx="259636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76760</xdr:colOff>
      <xdr:row>12</xdr:row>
      <xdr:rowOff>56030</xdr:rowOff>
    </xdr:from>
    <xdr:to>
      <xdr:col>4</xdr:col>
      <xdr:colOff>372208</xdr:colOff>
      <xdr:row>12</xdr:row>
      <xdr:rowOff>308030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13863753-4345-40CD-BFC0-CD58CDC6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6060" y="3465980"/>
          <a:ext cx="295448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110378</xdr:colOff>
      <xdr:row>15</xdr:row>
      <xdr:rowOff>44824</xdr:rowOff>
    </xdr:from>
    <xdr:to>
      <xdr:col>4</xdr:col>
      <xdr:colOff>362378</xdr:colOff>
      <xdr:row>15</xdr:row>
      <xdr:rowOff>296824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519BCD8A-B362-4B39-B31A-91F8725D0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678" y="4512049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99172</xdr:colOff>
      <xdr:row>16</xdr:row>
      <xdr:rowOff>44823</xdr:rowOff>
    </xdr:from>
    <xdr:to>
      <xdr:col>4</xdr:col>
      <xdr:colOff>351172</xdr:colOff>
      <xdr:row>16</xdr:row>
      <xdr:rowOff>296823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C2B839A5-C34C-4024-9F97-6D50E8B8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472" y="4864473"/>
          <a:ext cx="252000" cy="252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5</xdr:row>
      <xdr:rowOff>57149</xdr:rowOff>
    </xdr:from>
    <xdr:to>
      <xdr:col>4</xdr:col>
      <xdr:colOff>295275</xdr:colOff>
      <xdr:row>5</xdr:row>
      <xdr:rowOff>235780</xdr:rowOff>
    </xdr:to>
    <xdr:pic>
      <xdr:nvPicPr>
        <xdr:cNvPr id="12" name="그림 1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000124"/>
          <a:ext cx="219075" cy="1786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6</xdr:row>
      <xdr:rowOff>38100</xdr:rowOff>
    </xdr:from>
    <xdr:to>
      <xdr:col>4</xdr:col>
      <xdr:colOff>295275</xdr:colOff>
      <xdr:row>6</xdr:row>
      <xdr:rowOff>241165</xdr:rowOff>
    </xdr:to>
    <xdr:pic>
      <xdr:nvPicPr>
        <xdr:cNvPr id="13" name="그림 3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1257300"/>
          <a:ext cx="209550" cy="2030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7</xdr:row>
      <xdr:rowOff>47625</xdr:rowOff>
    </xdr:from>
    <xdr:to>
      <xdr:col>4</xdr:col>
      <xdr:colOff>299486</xdr:colOff>
      <xdr:row>7</xdr:row>
      <xdr:rowOff>247651</xdr:rowOff>
    </xdr:to>
    <xdr:pic>
      <xdr:nvPicPr>
        <xdr:cNvPr id="14" name="그림 4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1543050"/>
          <a:ext cx="223285" cy="2000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95251</xdr:colOff>
      <xdr:row>10</xdr:row>
      <xdr:rowOff>47626</xdr:rowOff>
    </xdr:from>
    <xdr:to>
      <xdr:col>4</xdr:col>
      <xdr:colOff>292827</xdr:colOff>
      <xdr:row>10</xdr:row>
      <xdr:rowOff>257176</xdr:rowOff>
    </xdr:to>
    <xdr:pic>
      <xdr:nvPicPr>
        <xdr:cNvPr id="15" name="그림 531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1" y="2371726"/>
          <a:ext cx="197576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95251</xdr:colOff>
      <xdr:row>9</xdr:row>
      <xdr:rowOff>47626</xdr:rowOff>
    </xdr:from>
    <xdr:to>
      <xdr:col>4</xdr:col>
      <xdr:colOff>285750</xdr:colOff>
      <xdr:row>9</xdr:row>
      <xdr:rowOff>249670</xdr:rowOff>
    </xdr:to>
    <xdr:pic>
      <xdr:nvPicPr>
        <xdr:cNvPr id="16" name="그림 530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1" y="2095501"/>
          <a:ext cx="190499" cy="2020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11</xdr:row>
      <xdr:rowOff>47626</xdr:rowOff>
    </xdr:from>
    <xdr:to>
      <xdr:col>4</xdr:col>
      <xdr:colOff>286839</xdr:colOff>
      <xdr:row>11</xdr:row>
      <xdr:rowOff>257176</xdr:rowOff>
    </xdr:to>
    <xdr:pic>
      <xdr:nvPicPr>
        <xdr:cNvPr id="17" name="그림 529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2647951"/>
          <a:ext cx="191589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8</xdr:row>
      <xdr:rowOff>47624</xdr:rowOff>
    </xdr:from>
    <xdr:to>
      <xdr:col>4</xdr:col>
      <xdr:colOff>276225</xdr:colOff>
      <xdr:row>8</xdr:row>
      <xdr:rowOff>211487</xdr:rowOff>
    </xdr:to>
    <xdr:pic>
      <xdr:nvPicPr>
        <xdr:cNvPr id="18" name="그림 2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1819274"/>
          <a:ext cx="180975" cy="1638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57152</xdr:colOff>
      <xdr:row>14</xdr:row>
      <xdr:rowOff>19053</xdr:rowOff>
    </xdr:from>
    <xdr:to>
      <xdr:col>4</xdr:col>
      <xdr:colOff>285750</xdr:colOff>
      <xdr:row>14</xdr:row>
      <xdr:rowOff>247650</xdr:rowOff>
    </xdr:to>
    <xdr:pic>
      <xdr:nvPicPr>
        <xdr:cNvPr id="2" name="그림 84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2" y="3448053"/>
          <a:ext cx="228598" cy="2285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13</xdr:row>
      <xdr:rowOff>28578</xdr:rowOff>
    </xdr:from>
    <xdr:to>
      <xdr:col>4</xdr:col>
      <xdr:colOff>283918</xdr:colOff>
      <xdr:row>13</xdr:row>
      <xdr:rowOff>257176</xdr:rowOff>
    </xdr:to>
    <xdr:pic>
      <xdr:nvPicPr>
        <xdr:cNvPr id="3" name="그림 87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3181353"/>
          <a:ext cx="226768" cy="2285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8</xdr:row>
      <xdr:rowOff>47625</xdr:rowOff>
    </xdr:from>
    <xdr:to>
      <xdr:col>4</xdr:col>
      <xdr:colOff>285750</xdr:colOff>
      <xdr:row>8</xdr:row>
      <xdr:rowOff>257175</xdr:rowOff>
    </xdr:to>
    <xdr:pic>
      <xdr:nvPicPr>
        <xdr:cNvPr id="4" name="그림 3774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819275"/>
          <a:ext cx="2095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85726</xdr:colOff>
      <xdr:row>5</xdr:row>
      <xdr:rowOff>66676</xdr:rowOff>
    </xdr:from>
    <xdr:to>
      <xdr:col>4</xdr:col>
      <xdr:colOff>257175</xdr:colOff>
      <xdr:row>5</xdr:row>
      <xdr:rowOff>247650</xdr:rowOff>
    </xdr:to>
    <xdr:pic>
      <xdr:nvPicPr>
        <xdr:cNvPr id="5" name="그림 3775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6" y="1009651"/>
          <a:ext cx="171449" cy="180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9</xdr:row>
      <xdr:rowOff>47625</xdr:rowOff>
    </xdr:from>
    <xdr:to>
      <xdr:col>4</xdr:col>
      <xdr:colOff>276225</xdr:colOff>
      <xdr:row>9</xdr:row>
      <xdr:rowOff>247651</xdr:rowOff>
    </xdr:to>
    <xdr:pic>
      <xdr:nvPicPr>
        <xdr:cNvPr id="6" name="그림 3776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2095500"/>
          <a:ext cx="200024" cy="2000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6</xdr:row>
      <xdr:rowOff>66675</xdr:rowOff>
    </xdr:from>
    <xdr:to>
      <xdr:col>4</xdr:col>
      <xdr:colOff>266700</xdr:colOff>
      <xdr:row>6</xdr:row>
      <xdr:rowOff>257175</xdr:rowOff>
    </xdr:to>
    <xdr:pic>
      <xdr:nvPicPr>
        <xdr:cNvPr id="7" name="그림 3777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1285875"/>
          <a:ext cx="1714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85726</xdr:colOff>
      <xdr:row>10</xdr:row>
      <xdr:rowOff>57150</xdr:rowOff>
    </xdr:from>
    <xdr:to>
      <xdr:col>4</xdr:col>
      <xdr:colOff>266700</xdr:colOff>
      <xdr:row>10</xdr:row>
      <xdr:rowOff>238125</xdr:rowOff>
    </xdr:to>
    <xdr:pic>
      <xdr:nvPicPr>
        <xdr:cNvPr id="8" name="그림 3778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6" y="2381250"/>
          <a:ext cx="180974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7</xdr:row>
      <xdr:rowOff>57150</xdr:rowOff>
    </xdr:from>
    <xdr:to>
      <xdr:col>4</xdr:col>
      <xdr:colOff>266700</xdr:colOff>
      <xdr:row>7</xdr:row>
      <xdr:rowOff>257175</xdr:rowOff>
    </xdr:to>
    <xdr:pic>
      <xdr:nvPicPr>
        <xdr:cNvPr id="9" name="그림 3779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1552575"/>
          <a:ext cx="1809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95251</xdr:colOff>
      <xdr:row>12</xdr:row>
      <xdr:rowOff>38099</xdr:rowOff>
    </xdr:from>
    <xdr:to>
      <xdr:col>4</xdr:col>
      <xdr:colOff>247650</xdr:colOff>
      <xdr:row>12</xdr:row>
      <xdr:rowOff>247650</xdr:rowOff>
    </xdr:to>
    <xdr:pic>
      <xdr:nvPicPr>
        <xdr:cNvPr id="10" name="그림 3781">
          <a:extLst>
            <a:ext uri="{FF2B5EF4-FFF2-40B4-BE49-F238E27FC236}">
              <a16:creationId xmlns:a16="http://schemas.microsoft.com/office/drawing/2014/main" id="{00000000-0008-0000-2A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1" y="2914649"/>
          <a:ext cx="152399" cy="209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11</xdr:row>
      <xdr:rowOff>47627</xdr:rowOff>
    </xdr:from>
    <xdr:to>
      <xdr:col>4</xdr:col>
      <xdr:colOff>283919</xdr:colOff>
      <xdr:row>11</xdr:row>
      <xdr:rowOff>247651</xdr:rowOff>
    </xdr:to>
    <xdr:pic>
      <xdr:nvPicPr>
        <xdr:cNvPr id="11" name="그림 6"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2647952"/>
          <a:ext cx="207718" cy="200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66676</xdr:colOff>
      <xdr:row>5</xdr:row>
      <xdr:rowOff>47625</xdr:rowOff>
    </xdr:from>
    <xdr:to>
      <xdr:col>4</xdr:col>
      <xdr:colOff>282086</xdr:colOff>
      <xdr:row>5</xdr:row>
      <xdr:rowOff>228600</xdr:rowOff>
    </xdr:to>
    <xdr:pic>
      <xdr:nvPicPr>
        <xdr:cNvPr id="2" name="그림 3768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6" y="990600"/>
          <a:ext cx="21541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85726</xdr:colOff>
      <xdr:row>8</xdr:row>
      <xdr:rowOff>57151</xdr:rowOff>
    </xdr:from>
    <xdr:to>
      <xdr:col>4</xdr:col>
      <xdr:colOff>281112</xdr:colOff>
      <xdr:row>8</xdr:row>
      <xdr:rowOff>244653</xdr:rowOff>
    </xdr:to>
    <xdr:pic>
      <xdr:nvPicPr>
        <xdr:cNvPr id="3" name="그림 3769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6" y="1828801"/>
          <a:ext cx="195386" cy="1875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85726</xdr:colOff>
      <xdr:row>6</xdr:row>
      <xdr:rowOff>47626</xdr:rowOff>
    </xdr:from>
    <xdr:to>
      <xdr:col>4</xdr:col>
      <xdr:colOff>291548</xdr:colOff>
      <xdr:row>6</xdr:row>
      <xdr:rowOff>220294</xdr:rowOff>
    </xdr:to>
    <xdr:pic>
      <xdr:nvPicPr>
        <xdr:cNvPr id="4" name="그림 3770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6" y="1266826"/>
          <a:ext cx="205822" cy="172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66676</xdr:colOff>
      <xdr:row>9</xdr:row>
      <xdr:rowOff>57150</xdr:rowOff>
    </xdr:from>
    <xdr:to>
      <xdr:col>4</xdr:col>
      <xdr:colOff>267860</xdr:colOff>
      <xdr:row>9</xdr:row>
      <xdr:rowOff>232191</xdr:rowOff>
    </xdr:to>
    <xdr:pic>
      <xdr:nvPicPr>
        <xdr:cNvPr id="5" name="그림 3771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6" y="2105025"/>
          <a:ext cx="201184" cy="1750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66676</xdr:colOff>
      <xdr:row>7</xdr:row>
      <xdr:rowOff>47626</xdr:rowOff>
    </xdr:from>
    <xdr:to>
      <xdr:col>4</xdr:col>
      <xdr:colOff>272498</xdr:colOff>
      <xdr:row>7</xdr:row>
      <xdr:rowOff>222074</xdr:rowOff>
    </xdr:to>
    <xdr:pic>
      <xdr:nvPicPr>
        <xdr:cNvPr id="6" name="그림 3772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6" y="1543051"/>
          <a:ext cx="205822" cy="1744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76202</xdr:colOff>
      <xdr:row>10</xdr:row>
      <xdr:rowOff>47625</xdr:rowOff>
    </xdr:from>
    <xdr:to>
      <xdr:col>4</xdr:col>
      <xdr:colOff>276226</xdr:colOff>
      <xdr:row>10</xdr:row>
      <xdr:rowOff>228600</xdr:rowOff>
    </xdr:to>
    <xdr:pic>
      <xdr:nvPicPr>
        <xdr:cNvPr id="7" name="그림 3773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2" y="2371725"/>
          <a:ext cx="200024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66676</xdr:colOff>
      <xdr:row>9</xdr:row>
      <xdr:rowOff>38101</xdr:rowOff>
    </xdr:from>
    <xdr:to>
      <xdr:col>4</xdr:col>
      <xdr:colOff>305081</xdr:colOff>
      <xdr:row>9</xdr:row>
      <xdr:rowOff>237841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6" y="2085976"/>
          <a:ext cx="238405" cy="19974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5</xdr:row>
      <xdr:rowOff>57150</xdr:rowOff>
    </xdr:from>
    <xdr:to>
      <xdr:col>4</xdr:col>
      <xdr:colOff>295277</xdr:colOff>
      <xdr:row>5</xdr:row>
      <xdr:rowOff>244007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2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1" y="1000125"/>
          <a:ext cx="219076" cy="18685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6</xdr:row>
      <xdr:rowOff>66675</xdr:rowOff>
    </xdr:from>
    <xdr:to>
      <xdr:col>4</xdr:col>
      <xdr:colOff>292194</xdr:colOff>
      <xdr:row>6</xdr:row>
      <xdr:rowOff>253531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5976" y="1285875"/>
          <a:ext cx="225518" cy="18685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</xdr:row>
      <xdr:rowOff>57151</xdr:rowOff>
    </xdr:from>
    <xdr:to>
      <xdr:col>4</xdr:col>
      <xdr:colOff>298357</xdr:colOff>
      <xdr:row>7</xdr:row>
      <xdr:rowOff>244009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5025" y="1552576"/>
          <a:ext cx="212632" cy="18685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8</xdr:row>
      <xdr:rowOff>57151</xdr:rowOff>
    </xdr:from>
    <xdr:to>
      <xdr:col>4</xdr:col>
      <xdr:colOff>304800</xdr:colOff>
      <xdr:row>8</xdr:row>
      <xdr:rowOff>244004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05025" y="1828801"/>
          <a:ext cx="219075" cy="18685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47625</xdr:rowOff>
    </xdr:from>
    <xdr:to>
      <xdr:col>4</xdr:col>
      <xdr:colOff>295275</xdr:colOff>
      <xdr:row>14</xdr:row>
      <xdr:rowOff>234480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0" y="3476625"/>
          <a:ext cx="219075" cy="18685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15</xdr:row>
      <xdr:rowOff>47626</xdr:rowOff>
    </xdr:from>
    <xdr:to>
      <xdr:col>4</xdr:col>
      <xdr:colOff>276225</xdr:colOff>
      <xdr:row>15</xdr:row>
      <xdr:rowOff>234479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6450" y="3752851"/>
          <a:ext cx="219075" cy="18685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13</xdr:row>
      <xdr:rowOff>47626</xdr:rowOff>
    </xdr:from>
    <xdr:to>
      <xdr:col>4</xdr:col>
      <xdr:colOff>308163</xdr:colOff>
      <xdr:row>13</xdr:row>
      <xdr:rowOff>234481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5500" y="3200401"/>
          <a:ext cx="231963" cy="18685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17</xdr:row>
      <xdr:rowOff>38100</xdr:rowOff>
    </xdr:from>
    <xdr:to>
      <xdr:col>4</xdr:col>
      <xdr:colOff>253532</xdr:colOff>
      <xdr:row>17</xdr:row>
      <xdr:rowOff>224957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4295775"/>
          <a:ext cx="186857" cy="18685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16</xdr:row>
      <xdr:rowOff>57150</xdr:rowOff>
    </xdr:from>
    <xdr:to>
      <xdr:col>4</xdr:col>
      <xdr:colOff>282667</xdr:colOff>
      <xdr:row>16</xdr:row>
      <xdr:rowOff>244004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6450" y="4038600"/>
          <a:ext cx="225517" cy="18685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10</xdr:row>
      <xdr:rowOff>57151</xdr:rowOff>
    </xdr:from>
    <xdr:to>
      <xdr:col>4</xdr:col>
      <xdr:colOff>262777</xdr:colOff>
      <xdr:row>10</xdr:row>
      <xdr:rowOff>244003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2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4550" y="2381251"/>
          <a:ext cx="167527" cy="186852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11</xdr:row>
      <xdr:rowOff>57151</xdr:rowOff>
    </xdr:from>
    <xdr:to>
      <xdr:col>4</xdr:col>
      <xdr:colOff>278748</xdr:colOff>
      <xdr:row>11</xdr:row>
      <xdr:rowOff>244006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4076" y="2657476"/>
          <a:ext cx="173972" cy="18685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12</xdr:row>
      <xdr:rowOff>57151</xdr:rowOff>
    </xdr:from>
    <xdr:to>
      <xdr:col>4</xdr:col>
      <xdr:colOff>275385</xdr:colOff>
      <xdr:row>12</xdr:row>
      <xdr:rowOff>244007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3601" y="2933701"/>
          <a:ext cx="161084" cy="186856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18</xdr:row>
      <xdr:rowOff>57150</xdr:rowOff>
    </xdr:from>
    <xdr:to>
      <xdr:col>4</xdr:col>
      <xdr:colOff>279307</xdr:colOff>
      <xdr:row>18</xdr:row>
      <xdr:rowOff>237588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2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5975" y="4591050"/>
          <a:ext cx="212632" cy="18043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5</xdr:row>
      <xdr:rowOff>47625</xdr:rowOff>
    </xdr:from>
    <xdr:to>
      <xdr:col>4</xdr:col>
      <xdr:colOff>286363</xdr:colOff>
      <xdr:row>5</xdr:row>
      <xdr:rowOff>236558</xdr:rowOff>
    </xdr:to>
    <xdr:pic>
      <xdr:nvPicPr>
        <xdr:cNvPr id="12" name="그림 5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990600"/>
          <a:ext cx="210163" cy="1889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6</xdr:row>
      <xdr:rowOff>47624</xdr:rowOff>
    </xdr:from>
    <xdr:to>
      <xdr:col>4</xdr:col>
      <xdr:colOff>289391</xdr:colOff>
      <xdr:row>6</xdr:row>
      <xdr:rowOff>238126</xdr:rowOff>
    </xdr:to>
    <xdr:pic>
      <xdr:nvPicPr>
        <xdr:cNvPr id="13" name="그림 6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266824"/>
          <a:ext cx="213191" cy="1905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7</xdr:row>
      <xdr:rowOff>47625</xdr:rowOff>
    </xdr:from>
    <xdr:to>
      <xdr:col>4</xdr:col>
      <xdr:colOff>286363</xdr:colOff>
      <xdr:row>7</xdr:row>
      <xdr:rowOff>211757</xdr:rowOff>
    </xdr:to>
    <xdr:pic>
      <xdr:nvPicPr>
        <xdr:cNvPr id="14" name="그림 7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543050"/>
          <a:ext cx="210163" cy="164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8</xdr:row>
      <xdr:rowOff>28575</xdr:rowOff>
    </xdr:from>
    <xdr:to>
      <xdr:col>4</xdr:col>
      <xdr:colOff>314005</xdr:colOff>
      <xdr:row>8</xdr:row>
      <xdr:rowOff>255251</xdr:rowOff>
    </xdr:to>
    <xdr:pic>
      <xdr:nvPicPr>
        <xdr:cNvPr id="15" name="그림 3800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800225"/>
          <a:ext cx="237805" cy="2266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9</xdr:row>
      <xdr:rowOff>47624</xdr:rowOff>
    </xdr:from>
    <xdr:to>
      <xdr:col>4</xdr:col>
      <xdr:colOff>314005</xdr:colOff>
      <xdr:row>9</xdr:row>
      <xdr:rowOff>247649</xdr:rowOff>
    </xdr:to>
    <xdr:pic>
      <xdr:nvPicPr>
        <xdr:cNvPr id="16" name="그림 3801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095499"/>
          <a:ext cx="23780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10</xdr:row>
      <xdr:rowOff>47624</xdr:rowOff>
    </xdr:from>
    <xdr:to>
      <xdr:col>4</xdr:col>
      <xdr:colOff>314005</xdr:colOff>
      <xdr:row>10</xdr:row>
      <xdr:rowOff>257175</xdr:rowOff>
    </xdr:to>
    <xdr:pic>
      <xdr:nvPicPr>
        <xdr:cNvPr id="17" name="그림 3802">
          <a:extLst>
            <a:ext uri="{FF2B5EF4-FFF2-40B4-BE49-F238E27FC236}">
              <a16:creationId xmlns:a16="http://schemas.microsoft.com/office/drawing/2014/main" id="{00000000-0008-0000-2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371724"/>
          <a:ext cx="237805" cy="209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11</xdr:row>
      <xdr:rowOff>47625</xdr:rowOff>
    </xdr:from>
    <xdr:to>
      <xdr:col>4</xdr:col>
      <xdr:colOff>286363</xdr:colOff>
      <xdr:row>11</xdr:row>
      <xdr:rowOff>224157</xdr:rowOff>
    </xdr:to>
    <xdr:pic>
      <xdr:nvPicPr>
        <xdr:cNvPr id="18" name="그림 3803">
          <a:extLst>
            <a:ext uri="{FF2B5EF4-FFF2-40B4-BE49-F238E27FC236}">
              <a16:creationId xmlns:a16="http://schemas.microsoft.com/office/drawing/2014/main" id="{00000000-0008-0000-2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647950"/>
          <a:ext cx="210163" cy="1765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12</xdr:row>
      <xdr:rowOff>28576</xdr:rowOff>
    </xdr:from>
    <xdr:to>
      <xdr:col>4</xdr:col>
      <xdr:colOff>285749</xdr:colOff>
      <xdr:row>12</xdr:row>
      <xdr:rowOff>267346</xdr:rowOff>
    </xdr:to>
    <xdr:pic>
      <xdr:nvPicPr>
        <xdr:cNvPr id="19" name="그림 262">
          <a:extLst>
            <a:ext uri="{FF2B5EF4-FFF2-40B4-BE49-F238E27FC236}">
              <a16:creationId xmlns:a16="http://schemas.microsoft.com/office/drawing/2014/main" id="{00000000-0008-0000-2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905126"/>
          <a:ext cx="209549" cy="238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14</xdr:row>
      <xdr:rowOff>47626</xdr:rowOff>
    </xdr:from>
    <xdr:to>
      <xdr:col>4</xdr:col>
      <xdr:colOff>285750</xdr:colOff>
      <xdr:row>15</xdr:row>
      <xdr:rowOff>1395</xdr:rowOff>
    </xdr:to>
    <xdr:pic>
      <xdr:nvPicPr>
        <xdr:cNvPr id="21" name="그림 263">
          <a:extLst>
            <a:ext uri="{FF2B5EF4-FFF2-40B4-BE49-F238E27FC236}">
              <a16:creationId xmlns:a16="http://schemas.microsoft.com/office/drawing/2014/main" id="{00000000-0008-0000-2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3476626"/>
          <a:ext cx="209550" cy="229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15</xdr:row>
      <xdr:rowOff>47625</xdr:rowOff>
    </xdr:from>
    <xdr:to>
      <xdr:col>4</xdr:col>
      <xdr:colOff>285750</xdr:colOff>
      <xdr:row>16</xdr:row>
      <xdr:rowOff>1394</xdr:rowOff>
    </xdr:to>
    <xdr:pic>
      <xdr:nvPicPr>
        <xdr:cNvPr id="22" name="그림 263">
          <a:extLst>
            <a:ext uri="{FF2B5EF4-FFF2-40B4-BE49-F238E27FC236}">
              <a16:creationId xmlns:a16="http://schemas.microsoft.com/office/drawing/2014/main" id="{00000000-0008-0000-2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3752850"/>
          <a:ext cx="209550" cy="229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13</xdr:row>
      <xdr:rowOff>28576</xdr:rowOff>
    </xdr:from>
    <xdr:to>
      <xdr:col>4</xdr:col>
      <xdr:colOff>285749</xdr:colOff>
      <xdr:row>13</xdr:row>
      <xdr:rowOff>267346</xdr:rowOff>
    </xdr:to>
    <xdr:pic>
      <xdr:nvPicPr>
        <xdr:cNvPr id="23" name="그림 262">
          <a:extLst>
            <a:ext uri="{FF2B5EF4-FFF2-40B4-BE49-F238E27FC236}">
              <a16:creationId xmlns:a16="http://schemas.microsoft.com/office/drawing/2014/main" id="{00000000-0008-0000-2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3181351"/>
          <a:ext cx="209549" cy="238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13</xdr:row>
      <xdr:rowOff>55320</xdr:rowOff>
    </xdr:from>
    <xdr:to>
      <xdr:col>4</xdr:col>
      <xdr:colOff>262491</xdr:colOff>
      <xdr:row>13</xdr:row>
      <xdr:rowOff>245269</xdr:rowOff>
    </xdr:to>
    <xdr:pic>
      <xdr:nvPicPr>
        <xdr:cNvPr id="2" name="그림 517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3208095"/>
          <a:ext cx="205341" cy="189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11</xdr:row>
      <xdr:rowOff>42010</xdr:rowOff>
    </xdr:from>
    <xdr:to>
      <xdr:col>4</xdr:col>
      <xdr:colOff>269013</xdr:colOff>
      <xdr:row>11</xdr:row>
      <xdr:rowOff>257175</xdr:rowOff>
    </xdr:to>
    <xdr:pic>
      <xdr:nvPicPr>
        <xdr:cNvPr id="3" name="그림 518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642335"/>
          <a:ext cx="192813" cy="2151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12</xdr:row>
      <xdr:rowOff>42011</xdr:rowOff>
    </xdr:from>
    <xdr:to>
      <xdr:col>4</xdr:col>
      <xdr:colOff>273641</xdr:colOff>
      <xdr:row>12</xdr:row>
      <xdr:rowOff>247651</xdr:rowOff>
    </xdr:to>
    <xdr:pic>
      <xdr:nvPicPr>
        <xdr:cNvPr id="4" name="그림 520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2918561"/>
          <a:ext cx="197440" cy="205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47626</xdr:colOff>
      <xdr:row>7</xdr:row>
      <xdr:rowOff>35579</xdr:rowOff>
    </xdr:from>
    <xdr:to>
      <xdr:col>4</xdr:col>
      <xdr:colOff>272177</xdr:colOff>
      <xdr:row>7</xdr:row>
      <xdr:rowOff>228600</xdr:rowOff>
    </xdr:to>
    <xdr:pic>
      <xdr:nvPicPr>
        <xdr:cNvPr id="5" name="그림 511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6" y="1531004"/>
          <a:ext cx="224551" cy="1930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8</xdr:row>
      <xdr:rowOff>28576</xdr:rowOff>
    </xdr:from>
    <xdr:to>
      <xdr:col>4</xdr:col>
      <xdr:colOff>285750</xdr:colOff>
      <xdr:row>8</xdr:row>
      <xdr:rowOff>266530</xdr:rowOff>
    </xdr:to>
    <xdr:pic>
      <xdr:nvPicPr>
        <xdr:cNvPr id="7" name="그림 513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1800226"/>
          <a:ext cx="209549" cy="2379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66676</xdr:colOff>
      <xdr:row>9</xdr:row>
      <xdr:rowOff>54059</xdr:rowOff>
    </xdr:from>
    <xdr:to>
      <xdr:col>4</xdr:col>
      <xdr:colOff>284766</xdr:colOff>
      <xdr:row>9</xdr:row>
      <xdr:rowOff>247650</xdr:rowOff>
    </xdr:to>
    <xdr:pic>
      <xdr:nvPicPr>
        <xdr:cNvPr id="10" name="그림 516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6" y="2101934"/>
          <a:ext cx="218090" cy="1935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76199</xdr:colOff>
      <xdr:row>10</xdr:row>
      <xdr:rowOff>42010</xdr:rowOff>
    </xdr:from>
    <xdr:to>
      <xdr:col>4</xdr:col>
      <xdr:colOff>276224</xdr:colOff>
      <xdr:row>10</xdr:row>
      <xdr:rowOff>245813</xdr:rowOff>
    </xdr:to>
    <xdr:pic>
      <xdr:nvPicPr>
        <xdr:cNvPr id="11" name="그림 519"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499" y="2366110"/>
          <a:ext cx="200025" cy="2038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5</xdr:row>
      <xdr:rowOff>38100</xdr:rowOff>
    </xdr:from>
    <xdr:to>
      <xdr:col>4</xdr:col>
      <xdr:colOff>276225</xdr:colOff>
      <xdr:row>5</xdr:row>
      <xdr:rowOff>272031</xdr:rowOff>
    </xdr:to>
    <xdr:pic>
      <xdr:nvPicPr>
        <xdr:cNvPr id="14" name="그림 514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981075"/>
          <a:ext cx="190500" cy="2339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6</xdr:row>
      <xdr:rowOff>9525</xdr:rowOff>
    </xdr:from>
    <xdr:to>
      <xdr:col>4</xdr:col>
      <xdr:colOff>298331</xdr:colOff>
      <xdr:row>6</xdr:row>
      <xdr:rowOff>266007</xdr:rowOff>
    </xdr:to>
    <xdr:pic>
      <xdr:nvPicPr>
        <xdr:cNvPr id="15" name="그림 512">
          <a:extLst>
            <a:ext uri="{FF2B5EF4-FFF2-40B4-BE49-F238E27FC236}">
              <a16:creationId xmlns:a16="http://schemas.microsoft.com/office/drawing/2014/main" id="{00000000-0008-0000-3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1228725"/>
          <a:ext cx="231656" cy="2564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15</xdr:row>
      <xdr:rowOff>28574</xdr:rowOff>
    </xdr:from>
    <xdr:to>
      <xdr:col>4</xdr:col>
      <xdr:colOff>273546</xdr:colOff>
      <xdr:row>15</xdr:row>
      <xdr:rowOff>240285</xdr:rowOff>
    </xdr:to>
    <xdr:pic>
      <xdr:nvPicPr>
        <xdr:cNvPr id="16" name="그림 341">
          <a:extLst>
            <a:ext uri="{FF2B5EF4-FFF2-40B4-BE49-F238E27FC236}">
              <a16:creationId xmlns:a16="http://schemas.microsoft.com/office/drawing/2014/main" id="{00000000-0008-0000-3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3457574"/>
          <a:ext cx="225921" cy="2117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</xdr:row>
      <xdr:rowOff>38099</xdr:rowOff>
    </xdr:from>
    <xdr:to>
      <xdr:col>4</xdr:col>
      <xdr:colOff>276225</xdr:colOff>
      <xdr:row>16</xdr:row>
      <xdr:rowOff>249810</xdr:rowOff>
    </xdr:to>
    <xdr:pic>
      <xdr:nvPicPr>
        <xdr:cNvPr id="17" name="그림 340">
          <a:extLst>
            <a:ext uri="{FF2B5EF4-FFF2-40B4-BE49-F238E27FC236}">
              <a16:creationId xmlns:a16="http://schemas.microsoft.com/office/drawing/2014/main" id="{00000000-0008-0000-3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3743324"/>
          <a:ext cx="219075" cy="2117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4</xdr:col>
      <xdr:colOff>228600</xdr:colOff>
      <xdr:row>10</xdr:row>
      <xdr:rowOff>238125</xdr:rowOff>
    </xdr:to>
    <xdr:pic>
      <xdr:nvPicPr>
        <xdr:cNvPr id="13" name="그림 3709">
          <a:extLst>
            <a:ext uri="{FF2B5EF4-FFF2-40B4-BE49-F238E27FC236}">
              <a16:creationId xmlns:a16="http://schemas.microsoft.com/office/drawing/2014/main" id="{00000000-0008-0000-36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324100"/>
          <a:ext cx="2286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228600</xdr:colOff>
      <xdr:row>12</xdr:row>
      <xdr:rowOff>0</xdr:rowOff>
    </xdr:to>
    <xdr:pic>
      <xdr:nvPicPr>
        <xdr:cNvPr id="14" name="그림 3710">
          <a:extLst>
            <a:ext uri="{FF2B5EF4-FFF2-40B4-BE49-F238E27FC236}">
              <a16:creationId xmlns:a16="http://schemas.microsoft.com/office/drawing/2014/main" id="{00000000-0008-0000-36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600325"/>
          <a:ext cx="2286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219075</xdr:colOff>
      <xdr:row>9</xdr:row>
      <xdr:rowOff>228600</xdr:rowOff>
    </xdr:to>
    <xdr:pic>
      <xdr:nvPicPr>
        <xdr:cNvPr id="16" name="그림 3708">
          <a:extLst>
            <a:ext uri="{FF2B5EF4-FFF2-40B4-BE49-F238E27FC236}">
              <a16:creationId xmlns:a16="http://schemas.microsoft.com/office/drawing/2014/main" id="{00000000-0008-0000-36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047875"/>
          <a:ext cx="21907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247651</xdr:colOff>
      <xdr:row>8</xdr:row>
      <xdr:rowOff>247650</xdr:rowOff>
    </xdr:to>
    <xdr:pic>
      <xdr:nvPicPr>
        <xdr:cNvPr id="17" name="그림 3707">
          <a:extLst>
            <a:ext uri="{FF2B5EF4-FFF2-40B4-BE49-F238E27FC236}">
              <a16:creationId xmlns:a16="http://schemas.microsoft.com/office/drawing/2014/main" id="{00000000-0008-0000-36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771650"/>
          <a:ext cx="247651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285751</xdr:colOff>
      <xdr:row>7</xdr:row>
      <xdr:rowOff>276224</xdr:rowOff>
    </xdr:to>
    <xdr:pic>
      <xdr:nvPicPr>
        <xdr:cNvPr id="18" name="그림 3706">
          <a:extLst>
            <a:ext uri="{FF2B5EF4-FFF2-40B4-BE49-F238E27FC236}">
              <a16:creationId xmlns:a16="http://schemas.microsoft.com/office/drawing/2014/main" id="{00000000-0008-0000-36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495425"/>
          <a:ext cx="285751" cy="2762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238126</xdr:colOff>
      <xdr:row>6</xdr:row>
      <xdr:rowOff>228600</xdr:rowOff>
    </xdr:to>
    <xdr:pic>
      <xdr:nvPicPr>
        <xdr:cNvPr id="19" name="그림 3705">
          <a:extLst>
            <a:ext uri="{FF2B5EF4-FFF2-40B4-BE49-F238E27FC236}">
              <a16:creationId xmlns:a16="http://schemas.microsoft.com/office/drawing/2014/main" id="{00000000-0008-0000-36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219200"/>
          <a:ext cx="238126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247650</xdr:colOff>
      <xdr:row>5</xdr:row>
      <xdr:rowOff>257175</xdr:rowOff>
    </xdr:to>
    <xdr:pic>
      <xdr:nvPicPr>
        <xdr:cNvPr id="20" name="그림 3704">
          <a:extLst>
            <a:ext uri="{FF2B5EF4-FFF2-40B4-BE49-F238E27FC236}">
              <a16:creationId xmlns:a16="http://schemas.microsoft.com/office/drawing/2014/main" id="{00000000-0008-0000-36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942975"/>
          <a:ext cx="24765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247651</xdr:colOff>
      <xdr:row>13</xdr:row>
      <xdr:rowOff>247650</xdr:rowOff>
    </xdr:to>
    <xdr:pic>
      <xdr:nvPicPr>
        <xdr:cNvPr id="21" name="그림 347">
          <a:extLst>
            <a:ext uri="{FF2B5EF4-FFF2-40B4-BE49-F238E27FC236}">
              <a16:creationId xmlns:a16="http://schemas.microsoft.com/office/drawing/2014/main" id="{00000000-0008-0000-3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876550"/>
          <a:ext cx="247651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609599</xdr:colOff>
      <xdr:row>14</xdr:row>
      <xdr:rowOff>0</xdr:rowOff>
    </xdr:from>
    <xdr:to>
      <xdr:col>4</xdr:col>
      <xdr:colOff>252888</xdr:colOff>
      <xdr:row>14</xdr:row>
      <xdr:rowOff>228600</xdr:rowOff>
    </xdr:to>
    <xdr:pic>
      <xdr:nvPicPr>
        <xdr:cNvPr id="22" name="그림 348">
          <a:extLst>
            <a:ext uri="{FF2B5EF4-FFF2-40B4-BE49-F238E27FC236}">
              <a16:creationId xmlns:a16="http://schemas.microsoft.com/office/drawing/2014/main" id="{00000000-0008-0000-3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299" y="3152775"/>
          <a:ext cx="252889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4</xdr:col>
      <xdr:colOff>249056</xdr:colOff>
      <xdr:row>5</xdr:row>
      <xdr:rowOff>219075</xdr:rowOff>
    </xdr:to>
    <xdr:pic>
      <xdr:nvPicPr>
        <xdr:cNvPr id="3" name="그림 3760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942975"/>
          <a:ext cx="249056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</xdr:row>
      <xdr:rowOff>276224</xdr:rowOff>
    </xdr:from>
    <xdr:to>
      <xdr:col>4</xdr:col>
      <xdr:colOff>228600</xdr:colOff>
      <xdr:row>6</xdr:row>
      <xdr:rowOff>180974</xdr:rowOff>
    </xdr:to>
    <xdr:pic>
      <xdr:nvPicPr>
        <xdr:cNvPr id="4" name="그림 376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219199"/>
          <a:ext cx="2286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</xdr:row>
      <xdr:rowOff>276224</xdr:rowOff>
    </xdr:from>
    <xdr:to>
      <xdr:col>4</xdr:col>
      <xdr:colOff>219075</xdr:colOff>
      <xdr:row>7</xdr:row>
      <xdr:rowOff>200024</xdr:rowOff>
    </xdr:to>
    <xdr:pic>
      <xdr:nvPicPr>
        <xdr:cNvPr id="5" name="그림 3765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495424"/>
          <a:ext cx="2190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</xdr:colOff>
      <xdr:row>8</xdr:row>
      <xdr:rowOff>0</xdr:rowOff>
    </xdr:from>
    <xdr:to>
      <xdr:col>4</xdr:col>
      <xdr:colOff>209551</xdr:colOff>
      <xdr:row>8</xdr:row>
      <xdr:rowOff>190500</xdr:rowOff>
    </xdr:to>
    <xdr:pic>
      <xdr:nvPicPr>
        <xdr:cNvPr id="6" name="그림 3766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1" y="1771650"/>
          <a:ext cx="2095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209551</xdr:colOff>
      <xdr:row>9</xdr:row>
      <xdr:rowOff>190500</xdr:rowOff>
    </xdr:to>
    <xdr:pic>
      <xdr:nvPicPr>
        <xdr:cNvPr id="7" name="그림 3761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1" y="2047875"/>
          <a:ext cx="2095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</xdr:row>
      <xdr:rowOff>276224</xdr:rowOff>
    </xdr:from>
    <xdr:to>
      <xdr:col>4</xdr:col>
      <xdr:colOff>200025</xdr:colOff>
      <xdr:row>10</xdr:row>
      <xdr:rowOff>200024</xdr:rowOff>
    </xdr:to>
    <xdr:pic>
      <xdr:nvPicPr>
        <xdr:cNvPr id="8" name="그림 3764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324099"/>
          <a:ext cx="200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200025</xdr:colOff>
      <xdr:row>11</xdr:row>
      <xdr:rowOff>190500</xdr:rowOff>
    </xdr:to>
    <xdr:pic>
      <xdr:nvPicPr>
        <xdr:cNvPr id="9" name="그림 3767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600325"/>
          <a:ext cx="2000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12</xdr:row>
      <xdr:rowOff>1</xdr:rowOff>
    </xdr:from>
    <xdr:to>
      <xdr:col>4</xdr:col>
      <xdr:colOff>244136</xdr:colOff>
      <xdr:row>12</xdr:row>
      <xdr:rowOff>209551</xdr:rowOff>
    </xdr:to>
    <xdr:pic>
      <xdr:nvPicPr>
        <xdr:cNvPr id="10" name="그림 346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876551"/>
          <a:ext cx="244136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265254</xdr:colOff>
      <xdr:row>13</xdr:row>
      <xdr:rowOff>238126</xdr:rowOff>
    </xdr:to>
    <xdr:pic>
      <xdr:nvPicPr>
        <xdr:cNvPr id="13" name="그림 342"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3152775"/>
          <a:ext cx="265254" cy="2381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272423</xdr:colOff>
      <xdr:row>14</xdr:row>
      <xdr:rowOff>238126</xdr:rowOff>
    </xdr:to>
    <xdr:pic>
      <xdr:nvPicPr>
        <xdr:cNvPr id="14" name="그림 34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3429000"/>
          <a:ext cx="272423" cy="2381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13</xdr:row>
      <xdr:rowOff>38100</xdr:rowOff>
    </xdr:from>
    <xdr:to>
      <xdr:col>4</xdr:col>
      <xdr:colOff>275771</xdr:colOff>
      <xdr:row>13</xdr:row>
      <xdr:rowOff>239610</xdr:rowOff>
    </xdr:to>
    <xdr:pic>
      <xdr:nvPicPr>
        <xdr:cNvPr id="26" name="그림 3681">
          <a:extLst>
            <a:ext uri="{FF2B5EF4-FFF2-40B4-BE49-F238E27FC236}">
              <a16:creationId xmlns:a16="http://schemas.microsoft.com/office/drawing/2014/main" id="{00000000-0008-0000-3A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3190875"/>
          <a:ext cx="199571" cy="201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12</xdr:row>
      <xdr:rowOff>38100</xdr:rowOff>
    </xdr:from>
    <xdr:to>
      <xdr:col>4</xdr:col>
      <xdr:colOff>285751</xdr:colOff>
      <xdr:row>13</xdr:row>
      <xdr:rowOff>9525</xdr:rowOff>
    </xdr:to>
    <xdr:pic>
      <xdr:nvPicPr>
        <xdr:cNvPr id="27" name="그림 3682">
          <a:extLst>
            <a:ext uri="{FF2B5EF4-FFF2-40B4-BE49-F238E27FC236}">
              <a16:creationId xmlns:a16="http://schemas.microsoft.com/office/drawing/2014/main" id="{00000000-0008-0000-3A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2914650"/>
          <a:ext cx="2095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11</xdr:row>
      <xdr:rowOff>38101</xdr:rowOff>
    </xdr:from>
    <xdr:to>
      <xdr:col>4</xdr:col>
      <xdr:colOff>275771</xdr:colOff>
      <xdr:row>11</xdr:row>
      <xdr:rowOff>254991</xdr:rowOff>
    </xdr:to>
    <xdr:pic>
      <xdr:nvPicPr>
        <xdr:cNvPr id="28" name="그림 3678">
          <a:extLst>
            <a:ext uri="{FF2B5EF4-FFF2-40B4-BE49-F238E27FC236}">
              <a16:creationId xmlns:a16="http://schemas.microsoft.com/office/drawing/2014/main" id="{00000000-0008-0000-3A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638426"/>
          <a:ext cx="199571" cy="216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10</xdr:row>
      <xdr:rowOff>38100</xdr:rowOff>
    </xdr:from>
    <xdr:to>
      <xdr:col>4</xdr:col>
      <xdr:colOff>275771</xdr:colOff>
      <xdr:row>11</xdr:row>
      <xdr:rowOff>9525</xdr:rowOff>
    </xdr:to>
    <xdr:pic>
      <xdr:nvPicPr>
        <xdr:cNvPr id="29" name="그림 3690">
          <a:extLst>
            <a:ext uri="{FF2B5EF4-FFF2-40B4-BE49-F238E27FC236}">
              <a16:creationId xmlns:a16="http://schemas.microsoft.com/office/drawing/2014/main" id="{00000000-0008-0000-3A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362200"/>
          <a:ext cx="199571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9</xdr:row>
      <xdr:rowOff>38100</xdr:rowOff>
    </xdr:from>
    <xdr:to>
      <xdr:col>4</xdr:col>
      <xdr:colOff>290739</xdr:colOff>
      <xdr:row>9</xdr:row>
      <xdr:rowOff>239610</xdr:rowOff>
    </xdr:to>
    <xdr:pic>
      <xdr:nvPicPr>
        <xdr:cNvPr id="30" name="그림 3673">
          <a:extLst>
            <a:ext uri="{FF2B5EF4-FFF2-40B4-BE49-F238E27FC236}">
              <a16:creationId xmlns:a16="http://schemas.microsoft.com/office/drawing/2014/main" id="{00000000-0008-0000-3A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2085975"/>
          <a:ext cx="214538" cy="201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8</xdr:row>
      <xdr:rowOff>38100</xdr:rowOff>
    </xdr:from>
    <xdr:to>
      <xdr:col>4</xdr:col>
      <xdr:colOff>262133</xdr:colOff>
      <xdr:row>8</xdr:row>
      <xdr:rowOff>207280</xdr:rowOff>
    </xdr:to>
    <xdr:pic>
      <xdr:nvPicPr>
        <xdr:cNvPr id="31" name="그림 3694">
          <a:extLst>
            <a:ext uri="{FF2B5EF4-FFF2-40B4-BE49-F238E27FC236}">
              <a16:creationId xmlns:a16="http://schemas.microsoft.com/office/drawing/2014/main" id="{00000000-0008-0000-3A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809750"/>
          <a:ext cx="185933" cy="169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7</xdr:row>
      <xdr:rowOff>38101</xdr:rowOff>
    </xdr:from>
    <xdr:to>
      <xdr:col>4</xdr:col>
      <xdr:colOff>300717</xdr:colOff>
      <xdr:row>7</xdr:row>
      <xdr:rowOff>254991</xdr:rowOff>
    </xdr:to>
    <xdr:pic>
      <xdr:nvPicPr>
        <xdr:cNvPr id="32" name="그림 3680">
          <a:extLst>
            <a:ext uri="{FF2B5EF4-FFF2-40B4-BE49-F238E27FC236}">
              <a16:creationId xmlns:a16="http://schemas.microsoft.com/office/drawing/2014/main" id="{00000000-0008-0000-3A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533526"/>
          <a:ext cx="224517" cy="216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6</xdr:row>
      <xdr:rowOff>38100</xdr:rowOff>
    </xdr:from>
    <xdr:to>
      <xdr:col>4</xdr:col>
      <xdr:colOff>300717</xdr:colOff>
      <xdr:row>7</xdr:row>
      <xdr:rowOff>9525</xdr:rowOff>
    </xdr:to>
    <xdr:pic>
      <xdr:nvPicPr>
        <xdr:cNvPr id="33" name="그림 3679">
          <a:extLst>
            <a:ext uri="{FF2B5EF4-FFF2-40B4-BE49-F238E27FC236}">
              <a16:creationId xmlns:a16="http://schemas.microsoft.com/office/drawing/2014/main" id="{00000000-0008-0000-3A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257300"/>
          <a:ext cx="224517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5</xdr:row>
      <xdr:rowOff>38100</xdr:rowOff>
    </xdr:from>
    <xdr:to>
      <xdr:col>4</xdr:col>
      <xdr:colOff>275771</xdr:colOff>
      <xdr:row>5</xdr:row>
      <xdr:rowOff>239610</xdr:rowOff>
    </xdr:to>
    <xdr:pic>
      <xdr:nvPicPr>
        <xdr:cNvPr id="34" name="그림 3692">
          <a:extLst>
            <a:ext uri="{FF2B5EF4-FFF2-40B4-BE49-F238E27FC236}">
              <a16:creationId xmlns:a16="http://schemas.microsoft.com/office/drawing/2014/main" id="{00000000-0008-0000-3A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981075"/>
          <a:ext cx="199571" cy="201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15</xdr:row>
      <xdr:rowOff>47625</xdr:rowOff>
    </xdr:from>
    <xdr:to>
      <xdr:col>4</xdr:col>
      <xdr:colOff>266700</xdr:colOff>
      <xdr:row>15</xdr:row>
      <xdr:rowOff>250727</xdr:rowOff>
    </xdr:to>
    <xdr:pic>
      <xdr:nvPicPr>
        <xdr:cNvPr id="37" name="그림 279">
          <a:extLst>
            <a:ext uri="{FF2B5EF4-FFF2-40B4-BE49-F238E27FC236}">
              <a16:creationId xmlns:a16="http://schemas.microsoft.com/office/drawing/2014/main" id="{00000000-0008-0000-3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3752850"/>
          <a:ext cx="200025" cy="2031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14</xdr:row>
      <xdr:rowOff>47625</xdr:rowOff>
    </xdr:from>
    <xdr:to>
      <xdr:col>4</xdr:col>
      <xdr:colOff>266700</xdr:colOff>
      <xdr:row>14</xdr:row>
      <xdr:rowOff>250727</xdr:rowOff>
    </xdr:to>
    <xdr:pic>
      <xdr:nvPicPr>
        <xdr:cNvPr id="38" name="그림 279">
          <a:extLst>
            <a:ext uri="{FF2B5EF4-FFF2-40B4-BE49-F238E27FC236}">
              <a16:creationId xmlns:a16="http://schemas.microsoft.com/office/drawing/2014/main" id="{00000000-0008-0000-3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3476625"/>
          <a:ext cx="200025" cy="2031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0</xdr:rowOff>
    </xdr:from>
    <xdr:to>
      <xdr:col>4</xdr:col>
      <xdr:colOff>253759</xdr:colOff>
      <xdr:row>13</xdr:row>
      <xdr:rowOff>265481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3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3152775"/>
          <a:ext cx="253759" cy="265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293687</xdr:colOff>
      <xdr:row>14</xdr:row>
      <xdr:rowOff>261851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3429000"/>
          <a:ext cx="293687" cy="2618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285750</xdr:colOff>
      <xdr:row>15</xdr:row>
      <xdr:rowOff>266700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3705225"/>
          <a:ext cx="285750" cy="266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285750</xdr:colOff>
      <xdr:row>16</xdr:row>
      <xdr:rowOff>273973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3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3981450"/>
          <a:ext cx="285750" cy="2739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206346</xdr:colOff>
      <xdr:row>5</xdr:row>
      <xdr:rowOff>264546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3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942975"/>
          <a:ext cx="206346" cy="2645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244894</xdr:colOff>
      <xdr:row>8</xdr:row>
      <xdr:rowOff>238092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3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771650"/>
          <a:ext cx="244894" cy="23809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246062</xdr:colOff>
      <xdr:row>9</xdr:row>
      <xdr:rowOff>222250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3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047875"/>
          <a:ext cx="246062" cy="22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277813</xdr:colOff>
      <xdr:row>11</xdr:row>
      <xdr:rowOff>1588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3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324100"/>
          <a:ext cx="277813" cy="2778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246495</xdr:colOff>
      <xdr:row>12</xdr:row>
      <xdr:rowOff>261900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3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876550"/>
          <a:ext cx="246495" cy="261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206346</xdr:colOff>
      <xdr:row>7</xdr:row>
      <xdr:rowOff>253964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3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495425"/>
          <a:ext cx="206346" cy="25396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12</xdr:row>
      <xdr:rowOff>76200</xdr:rowOff>
    </xdr:from>
    <xdr:to>
      <xdr:col>4</xdr:col>
      <xdr:colOff>263692</xdr:colOff>
      <xdr:row>12</xdr:row>
      <xdr:rowOff>274320</xdr:rowOff>
    </xdr:to>
    <xdr:pic>
      <xdr:nvPicPr>
        <xdr:cNvPr id="14" name="그림 3629">
          <a:extLst>
            <a:ext uri="{FF2B5EF4-FFF2-40B4-BE49-F238E27FC236}">
              <a16:creationId xmlns:a16="http://schemas.microsoft.com/office/drawing/2014/main" id="{00000000-0008-0000-3C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952750"/>
          <a:ext cx="187492" cy="198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13</xdr:row>
      <xdr:rowOff>38100</xdr:rowOff>
    </xdr:from>
    <xdr:to>
      <xdr:col>4</xdr:col>
      <xdr:colOff>272215</xdr:colOff>
      <xdr:row>13</xdr:row>
      <xdr:rowOff>252730</xdr:rowOff>
    </xdr:to>
    <xdr:pic>
      <xdr:nvPicPr>
        <xdr:cNvPr id="15" name="그림 3632">
          <a:extLst>
            <a:ext uri="{FF2B5EF4-FFF2-40B4-BE49-F238E27FC236}">
              <a16:creationId xmlns:a16="http://schemas.microsoft.com/office/drawing/2014/main" id="{00000000-0008-0000-3C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3190875"/>
          <a:ext cx="196014" cy="2146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57151</xdr:colOff>
      <xdr:row>16</xdr:row>
      <xdr:rowOff>28575</xdr:rowOff>
    </xdr:from>
    <xdr:to>
      <xdr:col>4</xdr:col>
      <xdr:colOff>293689</xdr:colOff>
      <xdr:row>16</xdr:row>
      <xdr:rowOff>257175</xdr:rowOff>
    </xdr:to>
    <xdr:pic>
      <xdr:nvPicPr>
        <xdr:cNvPr id="18" name="그림 246">
          <a:extLst>
            <a:ext uri="{FF2B5EF4-FFF2-40B4-BE49-F238E27FC236}">
              <a16:creationId xmlns:a16="http://schemas.microsoft.com/office/drawing/2014/main" id="{00000000-0008-0000-3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1" y="4010025"/>
          <a:ext cx="236538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47626</xdr:colOff>
      <xdr:row>17</xdr:row>
      <xdr:rowOff>28575</xdr:rowOff>
    </xdr:from>
    <xdr:to>
      <xdr:col>4</xdr:col>
      <xdr:colOff>284164</xdr:colOff>
      <xdr:row>17</xdr:row>
      <xdr:rowOff>257175</xdr:rowOff>
    </xdr:to>
    <xdr:pic>
      <xdr:nvPicPr>
        <xdr:cNvPr id="19" name="그림 246">
          <a:extLst>
            <a:ext uri="{FF2B5EF4-FFF2-40B4-BE49-F238E27FC236}">
              <a16:creationId xmlns:a16="http://schemas.microsoft.com/office/drawing/2014/main" id="{00000000-0008-0000-3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6" y="4286250"/>
          <a:ext cx="236538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66677</xdr:colOff>
      <xdr:row>14</xdr:row>
      <xdr:rowOff>47624</xdr:rowOff>
    </xdr:from>
    <xdr:to>
      <xdr:col>4</xdr:col>
      <xdr:colOff>284213</xdr:colOff>
      <xdr:row>14</xdr:row>
      <xdr:rowOff>238125</xdr:rowOff>
    </xdr:to>
    <xdr:pic>
      <xdr:nvPicPr>
        <xdr:cNvPr id="20" name="그림 3631">
          <a:extLst>
            <a:ext uri="{FF2B5EF4-FFF2-40B4-BE49-F238E27FC236}">
              <a16:creationId xmlns:a16="http://schemas.microsoft.com/office/drawing/2014/main" id="{00000000-0008-0000-3C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7" y="3476624"/>
          <a:ext cx="217536" cy="190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7</xdr:row>
      <xdr:rowOff>28577</xdr:rowOff>
    </xdr:from>
    <xdr:to>
      <xdr:col>4</xdr:col>
      <xdr:colOff>298693</xdr:colOff>
      <xdr:row>7</xdr:row>
      <xdr:rowOff>247651</xdr:rowOff>
    </xdr:to>
    <xdr:pic>
      <xdr:nvPicPr>
        <xdr:cNvPr id="21" name="그림 107">
          <a:extLst>
            <a:ext uri="{FF2B5EF4-FFF2-40B4-BE49-F238E27FC236}">
              <a16:creationId xmlns:a16="http://schemas.microsoft.com/office/drawing/2014/main" id="{00000000-0008-0000-3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1524002"/>
          <a:ext cx="241543" cy="2190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76201</xdr:colOff>
      <xdr:row>6</xdr:row>
      <xdr:rowOff>38100</xdr:rowOff>
    </xdr:from>
    <xdr:to>
      <xdr:col>4</xdr:col>
      <xdr:colOff>287994</xdr:colOff>
      <xdr:row>6</xdr:row>
      <xdr:rowOff>257175</xdr:rowOff>
    </xdr:to>
    <xdr:pic>
      <xdr:nvPicPr>
        <xdr:cNvPr id="22" name="그림 108">
          <a:extLst>
            <a:ext uri="{FF2B5EF4-FFF2-40B4-BE49-F238E27FC236}">
              <a16:creationId xmlns:a16="http://schemas.microsoft.com/office/drawing/2014/main" id="{00000000-0008-0000-3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1257300"/>
          <a:ext cx="211793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57151</xdr:colOff>
      <xdr:row>10</xdr:row>
      <xdr:rowOff>47626</xdr:rowOff>
    </xdr:from>
    <xdr:to>
      <xdr:col>4</xdr:col>
      <xdr:colOff>304801</xdr:colOff>
      <xdr:row>10</xdr:row>
      <xdr:rowOff>247964</xdr:rowOff>
    </xdr:to>
    <xdr:pic>
      <xdr:nvPicPr>
        <xdr:cNvPr id="23" name="그림 109">
          <a:extLst>
            <a:ext uri="{FF2B5EF4-FFF2-40B4-BE49-F238E27FC236}">
              <a16:creationId xmlns:a16="http://schemas.microsoft.com/office/drawing/2014/main" id="{00000000-0008-0000-3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1" y="2371726"/>
          <a:ext cx="247650" cy="2003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5</xdr:row>
      <xdr:rowOff>57150</xdr:rowOff>
    </xdr:from>
    <xdr:to>
      <xdr:col>4</xdr:col>
      <xdr:colOff>295275</xdr:colOff>
      <xdr:row>5</xdr:row>
      <xdr:rowOff>236681</xdr:rowOff>
    </xdr:to>
    <xdr:pic>
      <xdr:nvPicPr>
        <xdr:cNvPr id="24" name="그림 110">
          <a:extLst>
            <a:ext uri="{FF2B5EF4-FFF2-40B4-BE49-F238E27FC236}">
              <a16:creationId xmlns:a16="http://schemas.microsoft.com/office/drawing/2014/main" id="{00000000-0008-0000-3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000125"/>
          <a:ext cx="219075" cy="179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57149</xdr:colOff>
      <xdr:row>11</xdr:row>
      <xdr:rowOff>38100</xdr:rowOff>
    </xdr:from>
    <xdr:to>
      <xdr:col>13</xdr:col>
      <xdr:colOff>724394</xdr:colOff>
      <xdr:row>14</xdr:row>
      <xdr:rowOff>95250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3C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03" t="9814" r="26327" b="42953"/>
        <a:stretch/>
      </xdr:blipFill>
      <xdr:spPr>
        <a:xfrm>
          <a:off x="10725149" y="2638425"/>
          <a:ext cx="667245" cy="885825"/>
        </a:xfrm>
        <a:prstGeom prst="rect">
          <a:avLst/>
        </a:prstGeom>
      </xdr:spPr>
    </xdr:pic>
    <xdr:clientData/>
  </xdr:twoCellAnchor>
  <xdr:twoCellAnchor editAs="oneCell">
    <xdr:from>
      <xdr:col>13</xdr:col>
      <xdr:colOff>54750</xdr:colOff>
      <xdr:row>5</xdr:row>
      <xdr:rowOff>57149</xdr:rowOff>
    </xdr:from>
    <xdr:to>
      <xdr:col>13</xdr:col>
      <xdr:colOff>2320762</xdr:colOff>
      <xdr:row>10</xdr:row>
      <xdr:rowOff>247649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3C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59" r="594" b="16949"/>
        <a:stretch/>
      </xdr:blipFill>
      <xdr:spPr>
        <a:xfrm>
          <a:off x="10722750" y="1000124"/>
          <a:ext cx="2266012" cy="15716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8</xdr:row>
      <xdr:rowOff>47625</xdr:rowOff>
    </xdr:from>
    <xdr:to>
      <xdr:col>4</xdr:col>
      <xdr:colOff>285749</xdr:colOff>
      <xdr:row>8</xdr:row>
      <xdr:rowOff>244474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3C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250"/>
        <a:stretch/>
      </xdr:blipFill>
      <xdr:spPr>
        <a:xfrm>
          <a:off x="2095500" y="1819275"/>
          <a:ext cx="209549" cy="196849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11</xdr:row>
      <xdr:rowOff>28574</xdr:rowOff>
    </xdr:from>
    <xdr:to>
      <xdr:col>4</xdr:col>
      <xdr:colOff>266699</xdr:colOff>
      <xdr:row>11</xdr:row>
      <xdr:rowOff>228599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3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4" y="2628899"/>
          <a:ext cx="200025" cy="20002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15</xdr:row>
      <xdr:rowOff>38100</xdr:rowOff>
    </xdr:from>
    <xdr:to>
      <xdr:col>4</xdr:col>
      <xdr:colOff>276225</xdr:colOff>
      <xdr:row>15</xdr:row>
      <xdr:rowOff>228600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3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5" y="3743325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9</xdr:row>
      <xdr:rowOff>38101</xdr:rowOff>
    </xdr:from>
    <xdr:to>
      <xdr:col>4</xdr:col>
      <xdr:colOff>288049</xdr:colOff>
      <xdr:row>9</xdr:row>
      <xdr:rowOff>247651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3C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500" b="3333"/>
        <a:stretch/>
      </xdr:blipFill>
      <xdr:spPr>
        <a:xfrm>
          <a:off x="2105025" y="2085976"/>
          <a:ext cx="202324" cy="20955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11</xdr:row>
      <xdr:rowOff>38100</xdr:rowOff>
    </xdr:from>
    <xdr:to>
      <xdr:col>4</xdr:col>
      <xdr:colOff>295275</xdr:colOff>
      <xdr:row>11</xdr:row>
      <xdr:rowOff>247650</xdr:rowOff>
    </xdr:to>
    <xdr:pic>
      <xdr:nvPicPr>
        <xdr:cNvPr id="9" name="그림 3687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067050"/>
          <a:ext cx="2190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10</xdr:row>
      <xdr:rowOff>38100</xdr:rowOff>
    </xdr:from>
    <xdr:to>
      <xdr:col>4</xdr:col>
      <xdr:colOff>326027</xdr:colOff>
      <xdr:row>10</xdr:row>
      <xdr:rowOff>247652</xdr:rowOff>
    </xdr:to>
    <xdr:pic>
      <xdr:nvPicPr>
        <xdr:cNvPr id="10" name="그림 3676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790825"/>
          <a:ext cx="287927" cy="2095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9</xdr:row>
      <xdr:rowOff>38100</xdr:rowOff>
    </xdr:from>
    <xdr:to>
      <xdr:col>4</xdr:col>
      <xdr:colOff>316775</xdr:colOff>
      <xdr:row>9</xdr:row>
      <xdr:rowOff>231658</xdr:rowOff>
    </xdr:to>
    <xdr:pic>
      <xdr:nvPicPr>
        <xdr:cNvPr id="11" name="그림 3674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2514600"/>
          <a:ext cx="269150" cy="193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47626</xdr:colOff>
      <xdr:row>8</xdr:row>
      <xdr:rowOff>38101</xdr:rowOff>
    </xdr:from>
    <xdr:to>
      <xdr:col>4</xdr:col>
      <xdr:colOff>258618</xdr:colOff>
      <xdr:row>8</xdr:row>
      <xdr:rowOff>247651</xdr:rowOff>
    </xdr:to>
    <xdr:pic>
      <xdr:nvPicPr>
        <xdr:cNvPr id="12" name="그림 3693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6" y="2238376"/>
          <a:ext cx="210992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7</xdr:row>
      <xdr:rowOff>38100</xdr:rowOff>
    </xdr:from>
    <xdr:to>
      <xdr:col>4</xdr:col>
      <xdr:colOff>247650</xdr:colOff>
      <xdr:row>7</xdr:row>
      <xdr:rowOff>258635</xdr:rowOff>
    </xdr:to>
    <xdr:pic>
      <xdr:nvPicPr>
        <xdr:cNvPr id="13" name="그림 3688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1962150"/>
          <a:ext cx="200025" cy="2205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47626</xdr:colOff>
      <xdr:row>6</xdr:row>
      <xdr:rowOff>38100</xdr:rowOff>
    </xdr:from>
    <xdr:to>
      <xdr:col>4</xdr:col>
      <xdr:colOff>278656</xdr:colOff>
      <xdr:row>6</xdr:row>
      <xdr:rowOff>219075</xdr:rowOff>
    </xdr:to>
    <xdr:pic>
      <xdr:nvPicPr>
        <xdr:cNvPr id="14" name="그림 3677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6" y="1685925"/>
          <a:ext cx="23103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5</xdr:row>
      <xdr:rowOff>38101</xdr:rowOff>
    </xdr:from>
    <xdr:to>
      <xdr:col>4</xdr:col>
      <xdr:colOff>285750</xdr:colOff>
      <xdr:row>5</xdr:row>
      <xdr:rowOff>237647</xdr:rowOff>
    </xdr:to>
    <xdr:pic>
      <xdr:nvPicPr>
        <xdr:cNvPr id="15" name="그림 3675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1409701"/>
          <a:ext cx="238125" cy="1995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15</xdr:row>
      <xdr:rowOff>47625</xdr:rowOff>
    </xdr:from>
    <xdr:to>
      <xdr:col>4</xdr:col>
      <xdr:colOff>295275</xdr:colOff>
      <xdr:row>15</xdr:row>
      <xdr:rowOff>247650</xdr:rowOff>
    </xdr:to>
    <xdr:pic>
      <xdr:nvPicPr>
        <xdr:cNvPr id="18" name="그림 244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476625"/>
          <a:ext cx="2571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16</xdr:row>
      <xdr:rowOff>47625</xdr:rowOff>
    </xdr:from>
    <xdr:to>
      <xdr:col>4</xdr:col>
      <xdr:colOff>304800</xdr:colOff>
      <xdr:row>16</xdr:row>
      <xdr:rowOff>247650</xdr:rowOff>
    </xdr:to>
    <xdr:pic>
      <xdr:nvPicPr>
        <xdr:cNvPr id="20" name="그림 244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3752850"/>
          <a:ext cx="2571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13</xdr:col>
      <xdr:colOff>85725</xdr:colOff>
      <xdr:row>5</xdr:row>
      <xdr:rowOff>66675</xdr:rowOff>
    </xdr:from>
    <xdr:ext cx="2378400" cy="1800225"/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1009650"/>
          <a:ext cx="2378400" cy="1800225"/>
        </a:xfrm>
        <a:prstGeom prst="rect">
          <a:avLst/>
        </a:prstGeom>
      </xdr:spPr>
    </xdr:pic>
    <xdr:clientData/>
  </xdr:oneCellAnchor>
  <xdr:twoCellAnchor editAs="oneCell">
    <xdr:from>
      <xdr:col>4</xdr:col>
      <xdr:colOff>76200</xdr:colOff>
      <xdr:row>12</xdr:row>
      <xdr:rowOff>38100</xdr:rowOff>
    </xdr:from>
    <xdr:to>
      <xdr:col>4</xdr:col>
      <xdr:colOff>285750</xdr:colOff>
      <xdr:row>12</xdr:row>
      <xdr:rowOff>247650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2914650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13</xdr:row>
      <xdr:rowOff>38100</xdr:rowOff>
    </xdr:from>
    <xdr:to>
      <xdr:col>4</xdr:col>
      <xdr:colOff>285750</xdr:colOff>
      <xdr:row>13</xdr:row>
      <xdr:rowOff>247650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3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3190875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38100</xdr:rowOff>
    </xdr:from>
    <xdr:to>
      <xdr:col>4</xdr:col>
      <xdr:colOff>285750</xdr:colOff>
      <xdr:row>14</xdr:row>
      <xdr:rowOff>247650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3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3467100"/>
          <a:ext cx="209550" cy="20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/>
  </sheetPr>
  <dimension ref="A1:M2062"/>
  <sheetViews>
    <sheetView zoomScaleNormal="100" workbookViewId="0">
      <pane xSplit="1" ySplit="4" topLeftCell="B2042" activePane="bottomRight" state="frozen"/>
      <selection pane="topRight" activeCell="B1" sqref="B1"/>
      <selection pane="bottomLeft" activeCell="A5" sqref="A5"/>
      <selection pane="bottomRight" activeCell="B2063" sqref="B2063"/>
    </sheetView>
  </sheetViews>
  <sheetFormatPr defaultRowHeight="21.75" customHeight="1" x14ac:dyDescent="0.3"/>
  <cols>
    <col min="1" max="1" width="2.5" style="2" customWidth="1"/>
    <col min="2" max="2" width="8" style="2" customWidth="1"/>
    <col min="3" max="3" width="9" style="2"/>
    <col min="4" max="4" width="25.125" style="2" customWidth="1"/>
    <col min="5" max="8" width="8" style="2" customWidth="1"/>
    <col min="9" max="9" width="8.875" style="26" customWidth="1"/>
    <col min="10" max="10" width="33.25" style="2" customWidth="1"/>
    <col min="11" max="13" width="9.625" style="2" customWidth="1"/>
    <col min="14" max="16384" width="9" style="2"/>
  </cols>
  <sheetData>
    <row r="1" spans="1:13" ht="13.5" x14ac:dyDescent="0.3">
      <c r="A1" s="15">
        <v>30</v>
      </c>
    </row>
    <row r="2" spans="1:13" ht="20.25" x14ac:dyDescent="0.3">
      <c r="B2" s="5" t="s">
        <v>65</v>
      </c>
      <c r="C2" s="1"/>
      <c r="D2" s="1"/>
      <c r="E2" s="1"/>
      <c r="F2" s="1"/>
      <c r="G2" s="1"/>
      <c r="H2" s="1"/>
      <c r="I2" s="27"/>
    </row>
    <row r="3" spans="1:13" ht="13.5" x14ac:dyDescent="0.3"/>
    <row r="4" spans="1:13" s="148" customFormat="1" ht="13.5" x14ac:dyDescent="0.3">
      <c r="B4" s="149" t="s">
        <v>45</v>
      </c>
      <c r="C4" s="149" t="s">
        <v>1</v>
      </c>
      <c r="D4" s="149" t="s">
        <v>62</v>
      </c>
      <c r="E4" s="149" t="s">
        <v>26</v>
      </c>
      <c r="F4" s="149" t="s">
        <v>27</v>
      </c>
      <c r="G4" s="149" t="s">
        <v>28</v>
      </c>
      <c r="H4" s="149" t="s">
        <v>43</v>
      </c>
      <c r="I4" s="146" t="s">
        <v>2</v>
      </c>
      <c r="J4" s="149" t="s">
        <v>3</v>
      </c>
      <c r="K4" s="149" t="s">
        <v>579</v>
      </c>
      <c r="L4" s="149" t="s">
        <v>63</v>
      </c>
      <c r="M4" s="149" t="s">
        <v>64</v>
      </c>
    </row>
    <row r="5" spans="1:13" s="148" customFormat="1" ht="21.75" customHeight="1" x14ac:dyDescent="0.3">
      <c r="B5" s="24" t="s">
        <v>46</v>
      </c>
      <c r="C5" s="24">
        <v>1004202</v>
      </c>
      <c r="D5" s="24" t="s">
        <v>1159</v>
      </c>
      <c r="E5" s="24">
        <v>1</v>
      </c>
      <c r="F5" s="24">
        <v>1.4999999999999999E-2</v>
      </c>
      <c r="G5" s="25">
        <f>F5</f>
        <v>1.4999999999999999E-2</v>
      </c>
      <c r="H5" s="242">
        <f>SUM(G5:G16)</f>
        <v>0.5</v>
      </c>
      <c r="I5" s="147">
        <f>1/F5*$A$1</f>
        <v>2000.0000000000002</v>
      </c>
      <c r="J5" s="243" t="s">
        <v>61</v>
      </c>
      <c r="K5" s="145">
        <v>174</v>
      </c>
      <c r="L5" s="16">
        <v>41934</v>
      </c>
      <c r="M5" s="16">
        <v>41934</v>
      </c>
    </row>
    <row r="6" spans="1:13" s="148" customFormat="1" ht="21.75" customHeight="1" x14ac:dyDescent="0.3">
      <c r="B6" s="24" t="s">
        <v>47</v>
      </c>
      <c r="C6" s="24">
        <v>1052774</v>
      </c>
      <c r="D6" s="24" t="s">
        <v>31</v>
      </c>
      <c r="E6" s="24">
        <v>1</v>
      </c>
      <c r="F6" s="24">
        <v>1.4999999999999999E-2</v>
      </c>
      <c r="G6" s="25">
        <f t="shared" ref="G6:G16" si="0">F6</f>
        <v>1.4999999999999999E-2</v>
      </c>
      <c r="H6" s="242"/>
      <c r="I6" s="147">
        <f t="shared" ref="I6:I69" si="1">1/F6*$A$1</f>
        <v>2000.0000000000002</v>
      </c>
      <c r="J6" s="244"/>
      <c r="K6" s="145">
        <v>174</v>
      </c>
      <c r="L6" s="16">
        <v>41934</v>
      </c>
      <c r="M6" s="16">
        <v>41934</v>
      </c>
    </row>
    <row r="7" spans="1:13" s="148" customFormat="1" ht="21.75" customHeight="1" x14ac:dyDescent="0.3">
      <c r="B7" s="24" t="s">
        <v>48</v>
      </c>
      <c r="C7" s="24">
        <v>1072945</v>
      </c>
      <c r="D7" s="24" t="s">
        <v>32</v>
      </c>
      <c r="E7" s="24">
        <v>1</v>
      </c>
      <c r="F7" s="24">
        <v>0.04</v>
      </c>
      <c r="G7" s="25">
        <f t="shared" si="0"/>
        <v>0.04</v>
      </c>
      <c r="H7" s="242"/>
      <c r="I7" s="147">
        <f t="shared" si="1"/>
        <v>750</v>
      </c>
      <c r="J7" s="244"/>
      <c r="K7" s="145">
        <v>174</v>
      </c>
      <c r="L7" s="16">
        <v>41934</v>
      </c>
      <c r="M7" s="16">
        <v>41934</v>
      </c>
    </row>
    <row r="8" spans="1:13" s="148" customFormat="1" ht="21.75" customHeight="1" x14ac:dyDescent="0.3">
      <c r="B8" s="24" t="s">
        <v>49</v>
      </c>
      <c r="C8" s="24">
        <v>1082591</v>
      </c>
      <c r="D8" s="24" t="s">
        <v>33</v>
      </c>
      <c r="E8" s="24">
        <v>1</v>
      </c>
      <c r="F8" s="24">
        <v>0.04</v>
      </c>
      <c r="G8" s="25">
        <f t="shared" si="0"/>
        <v>0.04</v>
      </c>
      <c r="H8" s="242"/>
      <c r="I8" s="147">
        <f t="shared" si="1"/>
        <v>750</v>
      </c>
      <c r="J8" s="244"/>
      <c r="K8" s="145">
        <v>174</v>
      </c>
      <c r="L8" s="16">
        <v>41934</v>
      </c>
      <c r="M8" s="16">
        <v>41934</v>
      </c>
    </row>
    <row r="9" spans="1:13" s="148" customFormat="1" ht="21.75" customHeight="1" x14ac:dyDescent="0.3">
      <c r="B9" s="24" t="s">
        <v>50</v>
      </c>
      <c r="C9" s="24">
        <v>1004201</v>
      </c>
      <c r="D9" s="24" t="s">
        <v>34</v>
      </c>
      <c r="E9" s="24">
        <v>1</v>
      </c>
      <c r="F9" s="24">
        <v>0.02</v>
      </c>
      <c r="G9" s="25">
        <f t="shared" si="0"/>
        <v>0.02</v>
      </c>
      <c r="H9" s="242"/>
      <c r="I9" s="147">
        <f t="shared" si="1"/>
        <v>1500</v>
      </c>
      <c r="J9" s="244"/>
      <c r="K9" s="145">
        <v>174</v>
      </c>
      <c r="L9" s="16">
        <v>41934</v>
      </c>
      <c r="M9" s="16">
        <v>41934</v>
      </c>
    </row>
    <row r="10" spans="1:13" s="148" customFormat="1" ht="21.75" customHeight="1" x14ac:dyDescent="0.3">
      <c r="B10" s="24" t="s">
        <v>47</v>
      </c>
      <c r="C10" s="24">
        <v>1052773</v>
      </c>
      <c r="D10" s="24" t="s">
        <v>35</v>
      </c>
      <c r="E10" s="24">
        <v>1</v>
      </c>
      <c r="F10" s="24">
        <v>0.02</v>
      </c>
      <c r="G10" s="25">
        <f t="shared" si="0"/>
        <v>0.02</v>
      </c>
      <c r="H10" s="242"/>
      <c r="I10" s="147">
        <f t="shared" si="1"/>
        <v>1500</v>
      </c>
      <c r="J10" s="244"/>
      <c r="K10" s="145">
        <v>174</v>
      </c>
      <c r="L10" s="16">
        <v>41934</v>
      </c>
      <c r="M10" s="16">
        <v>41934</v>
      </c>
    </row>
    <row r="11" spans="1:13" s="148" customFormat="1" ht="21.75" customHeight="1" x14ac:dyDescent="0.3">
      <c r="B11" s="24" t="s">
        <v>48</v>
      </c>
      <c r="C11" s="24">
        <v>1072944</v>
      </c>
      <c r="D11" s="24" t="s">
        <v>36</v>
      </c>
      <c r="E11" s="24">
        <v>1</v>
      </c>
      <c r="F11" s="24">
        <v>0.05</v>
      </c>
      <c r="G11" s="25">
        <f t="shared" si="0"/>
        <v>0.05</v>
      </c>
      <c r="H11" s="242"/>
      <c r="I11" s="147">
        <f t="shared" si="1"/>
        <v>600</v>
      </c>
      <c r="J11" s="245"/>
      <c r="K11" s="145">
        <v>174</v>
      </c>
      <c r="L11" s="16">
        <v>41934</v>
      </c>
      <c r="M11" s="16">
        <v>41934</v>
      </c>
    </row>
    <row r="12" spans="1:13" s="148" customFormat="1" ht="21.75" customHeight="1" x14ac:dyDescent="0.3">
      <c r="B12" s="24" t="s">
        <v>80</v>
      </c>
      <c r="C12" s="24">
        <v>1012491</v>
      </c>
      <c r="D12" s="24" t="s">
        <v>79</v>
      </c>
      <c r="E12" s="24">
        <v>1</v>
      </c>
      <c r="F12" s="24">
        <v>0.05</v>
      </c>
      <c r="G12" s="25">
        <f t="shared" si="0"/>
        <v>0.05</v>
      </c>
      <c r="H12" s="242"/>
      <c r="I12" s="147">
        <f t="shared" si="1"/>
        <v>600</v>
      </c>
      <c r="J12" s="24"/>
      <c r="K12" s="145">
        <v>174</v>
      </c>
      <c r="L12" s="16">
        <v>41934</v>
      </c>
      <c r="M12" s="16">
        <v>41934</v>
      </c>
    </row>
    <row r="13" spans="1:13" s="148" customFormat="1" ht="21.75" customHeight="1" x14ac:dyDescent="0.3">
      <c r="B13" s="24" t="s">
        <v>80</v>
      </c>
      <c r="C13" s="24">
        <v>1012492</v>
      </c>
      <c r="D13" s="24" t="s">
        <v>81</v>
      </c>
      <c r="E13" s="24">
        <v>1</v>
      </c>
      <c r="F13" s="24">
        <v>0.05</v>
      </c>
      <c r="G13" s="25">
        <f t="shared" si="0"/>
        <v>0.05</v>
      </c>
      <c r="H13" s="242"/>
      <c r="I13" s="147">
        <f t="shared" si="1"/>
        <v>600</v>
      </c>
      <c r="J13" s="24"/>
      <c r="K13" s="145">
        <v>174</v>
      </c>
      <c r="L13" s="16">
        <v>41934</v>
      </c>
      <c r="M13" s="16">
        <v>41934</v>
      </c>
    </row>
    <row r="14" spans="1:13" s="148" customFormat="1" ht="21.75" customHeight="1" x14ac:dyDescent="0.3">
      <c r="B14" s="24" t="s">
        <v>80</v>
      </c>
      <c r="C14" s="24">
        <v>1012493</v>
      </c>
      <c r="D14" s="24" t="s">
        <v>82</v>
      </c>
      <c r="E14" s="24">
        <v>1</v>
      </c>
      <c r="F14" s="24">
        <v>0.05</v>
      </c>
      <c r="G14" s="25">
        <f t="shared" si="0"/>
        <v>0.05</v>
      </c>
      <c r="H14" s="242"/>
      <c r="I14" s="147">
        <f t="shared" si="1"/>
        <v>600</v>
      </c>
      <c r="J14" s="24"/>
      <c r="K14" s="145">
        <v>174</v>
      </c>
      <c r="L14" s="16">
        <v>41934</v>
      </c>
      <c r="M14" s="16">
        <v>41934</v>
      </c>
    </row>
    <row r="15" spans="1:13" s="148" customFormat="1" ht="21.75" customHeight="1" x14ac:dyDescent="0.3">
      <c r="B15" s="24" t="s">
        <v>51</v>
      </c>
      <c r="C15" s="24">
        <v>1112155</v>
      </c>
      <c r="D15" s="24" t="s">
        <v>39</v>
      </c>
      <c r="E15" s="24">
        <v>1</v>
      </c>
      <c r="F15" s="24">
        <v>7.4999999999999997E-2</v>
      </c>
      <c r="G15" s="25">
        <f t="shared" si="0"/>
        <v>7.4999999999999997E-2</v>
      </c>
      <c r="H15" s="242"/>
      <c r="I15" s="147">
        <f t="shared" si="1"/>
        <v>400</v>
      </c>
      <c r="J15" s="24"/>
      <c r="K15" s="145">
        <v>174</v>
      </c>
      <c r="L15" s="16">
        <v>41934</v>
      </c>
      <c r="M15" s="16">
        <v>41934</v>
      </c>
    </row>
    <row r="16" spans="1:13" s="148" customFormat="1" ht="21.75" customHeight="1" x14ac:dyDescent="0.3">
      <c r="B16" s="24" t="s">
        <v>51</v>
      </c>
      <c r="C16" s="24">
        <v>1112267</v>
      </c>
      <c r="D16" s="24" t="s">
        <v>40</v>
      </c>
      <c r="E16" s="24">
        <v>1</v>
      </c>
      <c r="F16" s="24">
        <v>7.4999999999999997E-2</v>
      </c>
      <c r="G16" s="25">
        <f t="shared" si="0"/>
        <v>7.4999999999999997E-2</v>
      </c>
      <c r="H16" s="242"/>
      <c r="I16" s="147">
        <f t="shared" si="1"/>
        <v>400</v>
      </c>
      <c r="J16" s="24"/>
      <c r="K16" s="145">
        <v>174</v>
      </c>
      <c r="L16" s="16">
        <v>41934</v>
      </c>
      <c r="M16" s="16">
        <v>41934</v>
      </c>
    </row>
    <row r="17" spans="2:13" s="148" customFormat="1" ht="21.75" customHeight="1" x14ac:dyDescent="0.3">
      <c r="B17" s="24" t="s">
        <v>46</v>
      </c>
      <c r="C17" s="24">
        <v>1004249</v>
      </c>
      <c r="D17" s="24" t="s">
        <v>68</v>
      </c>
      <c r="E17" s="24">
        <v>1</v>
      </c>
      <c r="F17" s="24">
        <v>1.4999999999999999E-2</v>
      </c>
      <c r="G17" s="25">
        <f>F17</f>
        <v>1.4999999999999999E-2</v>
      </c>
      <c r="H17" s="242">
        <f>SUM(G17:G29)</f>
        <v>0.55499999999999994</v>
      </c>
      <c r="I17" s="147">
        <f t="shared" si="1"/>
        <v>2000.0000000000002</v>
      </c>
      <c r="J17" s="24"/>
      <c r="K17" s="145">
        <v>174</v>
      </c>
      <c r="L17" s="16">
        <v>41955</v>
      </c>
      <c r="M17" s="16">
        <v>41955</v>
      </c>
    </row>
    <row r="18" spans="2:13" s="148" customFormat="1" ht="21.75" customHeight="1" x14ac:dyDescent="0.3">
      <c r="B18" s="24" t="s">
        <v>76</v>
      </c>
      <c r="C18" s="24">
        <v>1042331</v>
      </c>
      <c r="D18" s="24" t="s">
        <v>69</v>
      </c>
      <c r="E18" s="24">
        <v>1</v>
      </c>
      <c r="F18" s="24">
        <v>0.02</v>
      </c>
      <c r="G18" s="25">
        <f t="shared" ref="G18:G41" si="2">F18</f>
        <v>0.02</v>
      </c>
      <c r="H18" s="242"/>
      <c r="I18" s="147">
        <f t="shared" si="1"/>
        <v>1500</v>
      </c>
      <c r="J18" s="24"/>
      <c r="K18" s="145">
        <v>174</v>
      </c>
      <c r="L18" s="16">
        <v>41955</v>
      </c>
      <c r="M18" s="16">
        <v>41955</v>
      </c>
    </row>
    <row r="19" spans="2:13" s="148" customFormat="1" ht="21.75" customHeight="1" x14ac:dyDescent="0.3">
      <c r="B19" s="24" t="s">
        <v>77</v>
      </c>
      <c r="C19" s="24">
        <v>1062215</v>
      </c>
      <c r="D19" s="24" t="s">
        <v>70</v>
      </c>
      <c r="E19" s="24">
        <v>1</v>
      </c>
      <c r="F19" s="24">
        <v>0.02</v>
      </c>
      <c r="G19" s="25">
        <f t="shared" si="2"/>
        <v>0.02</v>
      </c>
      <c r="H19" s="242"/>
      <c r="I19" s="147">
        <f t="shared" si="1"/>
        <v>1500</v>
      </c>
      <c r="J19" s="24"/>
      <c r="K19" s="145">
        <v>174</v>
      </c>
      <c r="L19" s="16">
        <v>41955</v>
      </c>
      <c r="M19" s="16">
        <v>41955</v>
      </c>
    </row>
    <row r="20" spans="2:13" s="148" customFormat="1" ht="21.75" customHeight="1" x14ac:dyDescent="0.3">
      <c r="B20" s="24" t="s">
        <v>49</v>
      </c>
      <c r="C20" s="24">
        <v>1082619</v>
      </c>
      <c r="D20" s="24" t="s">
        <v>85</v>
      </c>
      <c r="E20" s="24">
        <v>1</v>
      </c>
      <c r="F20" s="24">
        <v>0.04</v>
      </c>
      <c r="G20" s="25">
        <f t="shared" si="2"/>
        <v>0.04</v>
      </c>
      <c r="H20" s="242"/>
      <c r="I20" s="147">
        <f t="shared" si="1"/>
        <v>750</v>
      </c>
      <c r="J20" s="24"/>
      <c r="K20" s="145">
        <v>174</v>
      </c>
      <c r="L20" s="16">
        <v>41955</v>
      </c>
      <c r="M20" s="16">
        <v>41955</v>
      </c>
    </row>
    <row r="21" spans="2:13" s="148" customFormat="1" ht="21.75" customHeight="1" x14ac:dyDescent="0.3">
      <c r="B21" s="24" t="s">
        <v>48</v>
      </c>
      <c r="C21" s="24">
        <v>1072977</v>
      </c>
      <c r="D21" s="24" t="s">
        <v>71</v>
      </c>
      <c r="E21" s="24">
        <v>1</v>
      </c>
      <c r="F21" s="24">
        <v>0.04</v>
      </c>
      <c r="G21" s="25">
        <f t="shared" si="2"/>
        <v>0.04</v>
      </c>
      <c r="H21" s="242"/>
      <c r="I21" s="147">
        <f t="shared" si="1"/>
        <v>750</v>
      </c>
      <c r="J21" s="24"/>
      <c r="K21" s="145">
        <v>174</v>
      </c>
      <c r="L21" s="16">
        <v>41955</v>
      </c>
      <c r="M21" s="16">
        <v>41955</v>
      </c>
    </row>
    <row r="22" spans="2:13" s="148" customFormat="1" ht="21.75" customHeight="1" x14ac:dyDescent="0.3">
      <c r="B22" s="24" t="s">
        <v>78</v>
      </c>
      <c r="C22" s="24">
        <v>1702537</v>
      </c>
      <c r="D22" s="24" t="s">
        <v>72</v>
      </c>
      <c r="E22" s="24">
        <v>1</v>
      </c>
      <c r="F22" s="24">
        <v>0.01</v>
      </c>
      <c r="G22" s="25">
        <f t="shared" si="2"/>
        <v>0.01</v>
      </c>
      <c r="H22" s="242"/>
      <c r="I22" s="147">
        <f t="shared" si="1"/>
        <v>3000</v>
      </c>
      <c r="J22" s="24"/>
      <c r="K22" s="145">
        <v>174</v>
      </c>
      <c r="L22" s="16">
        <v>41955</v>
      </c>
      <c r="M22" s="16">
        <v>41955</v>
      </c>
    </row>
    <row r="23" spans="2:13" s="148" customFormat="1" ht="21.75" customHeight="1" x14ac:dyDescent="0.3">
      <c r="B23" s="24" t="s">
        <v>47</v>
      </c>
      <c r="C23" s="24">
        <v>1050289</v>
      </c>
      <c r="D23" s="24" t="s">
        <v>73</v>
      </c>
      <c r="E23" s="24">
        <v>1</v>
      </c>
      <c r="F23" s="24">
        <v>0.01</v>
      </c>
      <c r="G23" s="25">
        <f t="shared" si="2"/>
        <v>0.01</v>
      </c>
      <c r="H23" s="242"/>
      <c r="I23" s="147">
        <f t="shared" si="1"/>
        <v>3000</v>
      </c>
      <c r="J23" s="24"/>
      <c r="K23" s="145">
        <v>174</v>
      </c>
      <c r="L23" s="16">
        <v>41955</v>
      </c>
      <c r="M23" s="16">
        <v>41955</v>
      </c>
    </row>
    <row r="24" spans="2:13" s="148" customFormat="1" ht="21.75" customHeight="1" x14ac:dyDescent="0.3">
      <c r="B24" s="24" t="s">
        <v>50</v>
      </c>
      <c r="C24" s="24">
        <v>1004025</v>
      </c>
      <c r="D24" s="24" t="s">
        <v>37</v>
      </c>
      <c r="E24" s="24">
        <v>1</v>
      </c>
      <c r="F24" s="24">
        <v>0.05</v>
      </c>
      <c r="G24" s="25">
        <f t="shared" si="2"/>
        <v>0.05</v>
      </c>
      <c r="H24" s="242"/>
      <c r="I24" s="147">
        <f t="shared" si="1"/>
        <v>600</v>
      </c>
      <c r="J24" s="24"/>
      <c r="K24" s="145">
        <v>174</v>
      </c>
      <c r="L24" s="16">
        <v>41955</v>
      </c>
      <c r="M24" s="16">
        <v>41955</v>
      </c>
    </row>
    <row r="25" spans="2:13" s="148" customFormat="1" ht="21.75" customHeight="1" x14ac:dyDescent="0.3">
      <c r="B25" s="24" t="s">
        <v>47</v>
      </c>
      <c r="C25" s="24">
        <v>1052686</v>
      </c>
      <c r="D25" s="24" t="s">
        <v>38</v>
      </c>
      <c r="E25" s="24">
        <v>1</v>
      </c>
      <c r="F25" s="24">
        <v>0.05</v>
      </c>
      <c r="G25" s="25">
        <f t="shared" si="2"/>
        <v>0.05</v>
      </c>
      <c r="H25" s="242"/>
      <c r="I25" s="147">
        <f t="shared" si="1"/>
        <v>600</v>
      </c>
      <c r="J25" s="24"/>
      <c r="K25" s="145">
        <v>174</v>
      </c>
      <c r="L25" s="16">
        <v>41955</v>
      </c>
      <c r="M25" s="16">
        <v>41955</v>
      </c>
    </row>
    <row r="26" spans="2:13" s="148" customFormat="1" ht="21.75" customHeight="1" x14ac:dyDescent="0.3">
      <c r="B26" s="24" t="s">
        <v>50</v>
      </c>
      <c r="C26" s="24">
        <v>1004025</v>
      </c>
      <c r="D26" s="24" t="s">
        <v>83</v>
      </c>
      <c r="E26" s="24">
        <v>1</v>
      </c>
      <c r="F26" s="24">
        <v>0.05</v>
      </c>
      <c r="G26" s="25">
        <f t="shared" si="2"/>
        <v>0.05</v>
      </c>
      <c r="H26" s="242"/>
      <c r="I26" s="147">
        <f t="shared" si="1"/>
        <v>600</v>
      </c>
      <c r="J26" s="24"/>
      <c r="K26" s="145">
        <v>174</v>
      </c>
      <c r="L26" s="16">
        <v>41955</v>
      </c>
      <c r="M26" s="16">
        <v>41955</v>
      </c>
    </row>
    <row r="27" spans="2:13" s="148" customFormat="1" ht="21.75" customHeight="1" x14ac:dyDescent="0.3">
      <c r="B27" s="24" t="s">
        <v>47</v>
      </c>
      <c r="C27" s="24">
        <v>1052686</v>
      </c>
      <c r="D27" s="24" t="s">
        <v>84</v>
      </c>
      <c r="E27" s="24">
        <v>1</v>
      </c>
      <c r="F27" s="24">
        <v>0.05</v>
      </c>
      <c r="G27" s="25">
        <f t="shared" si="2"/>
        <v>0.05</v>
      </c>
      <c r="H27" s="242"/>
      <c r="I27" s="147">
        <f t="shared" si="1"/>
        <v>600</v>
      </c>
      <c r="J27" s="24"/>
      <c r="K27" s="145">
        <v>174</v>
      </c>
      <c r="L27" s="16">
        <v>41955</v>
      </c>
      <c r="M27" s="16">
        <v>41955</v>
      </c>
    </row>
    <row r="28" spans="2:13" s="148" customFormat="1" ht="21.75" customHeight="1" x14ac:dyDescent="0.3">
      <c r="B28" s="24" t="s">
        <v>51</v>
      </c>
      <c r="C28" s="24">
        <v>1112156</v>
      </c>
      <c r="D28" s="24" t="s">
        <v>74</v>
      </c>
      <c r="E28" s="24">
        <v>1</v>
      </c>
      <c r="F28" s="24">
        <v>0.1</v>
      </c>
      <c r="G28" s="25">
        <f t="shared" si="2"/>
        <v>0.1</v>
      </c>
      <c r="H28" s="242"/>
      <c r="I28" s="147">
        <f t="shared" si="1"/>
        <v>300</v>
      </c>
      <c r="J28" s="24"/>
      <c r="K28" s="145">
        <v>174</v>
      </c>
      <c r="L28" s="16">
        <v>41955</v>
      </c>
      <c r="M28" s="16">
        <v>41955</v>
      </c>
    </row>
    <row r="29" spans="2:13" s="148" customFormat="1" ht="21.75" customHeight="1" x14ac:dyDescent="0.3">
      <c r="B29" s="24" t="s">
        <v>51</v>
      </c>
      <c r="C29" s="24">
        <v>1112268</v>
      </c>
      <c r="D29" s="24" t="s">
        <v>75</v>
      </c>
      <c r="E29" s="24">
        <v>1</v>
      </c>
      <c r="F29" s="24">
        <v>0.1</v>
      </c>
      <c r="G29" s="25">
        <f t="shared" si="2"/>
        <v>0.1</v>
      </c>
      <c r="H29" s="242"/>
      <c r="I29" s="147">
        <f t="shared" si="1"/>
        <v>300</v>
      </c>
      <c r="J29" s="24"/>
      <c r="K29" s="145">
        <v>174</v>
      </c>
      <c r="L29" s="16">
        <v>41955</v>
      </c>
      <c r="M29" s="16">
        <v>41955</v>
      </c>
    </row>
    <row r="30" spans="2:13" s="148" customFormat="1" ht="21.75" customHeight="1" x14ac:dyDescent="0.3">
      <c r="B30" s="24" t="s">
        <v>100</v>
      </c>
      <c r="C30" s="24">
        <v>1052876</v>
      </c>
      <c r="D30" s="24" t="s">
        <v>101</v>
      </c>
      <c r="E30" s="24">
        <v>1</v>
      </c>
      <c r="F30" s="24">
        <v>0.01</v>
      </c>
      <c r="G30" s="25">
        <f t="shared" si="2"/>
        <v>0.01</v>
      </c>
      <c r="H30" s="239">
        <f>SUM(G30:G41)</f>
        <v>0.15899999999999997</v>
      </c>
      <c r="I30" s="147">
        <f t="shared" si="1"/>
        <v>3000</v>
      </c>
      <c r="J30" s="24" t="s">
        <v>126</v>
      </c>
      <c r="K30" s="145">
        <v>175</v>
      </c>
      <c r="L30" s="16">
        <v>41976</v>
      </c>
      <c r="M30" s="16">
        <v>41976</v>
      </c>
    </row>
    <row r="31" spans="2:13" s="148" customFormat="1" ht="21.75" customHeight="1" x14ac:dyDescent="0.3">
      <c r="B31" s="24" t="s">
        <v>100</v>
      </c>
      <c r="C31" s="24">
        <v>1052873</v>
      </c>
      <c r="D31" s="24" t="s">
        <v>102</v>
      </c>
      <c r="E31" s="24">
        <v>1</v>
      </c>
      <c r="F31" s="24">
        <v>0.01</v>
      </c>
      <c r="G31" s="25">
        <f t="shared" si="2"/>
        <v>0.01</v>
      </c>
      <c r="H31" s="240"/>
      <c r="I31" s="147">
        <f t="shared" si="1"/>
        <v>3000</v>
      </c>
      <c r="J31" s="24" t="s">
        <v>126</v>
      </c>
      <c r="K31" s="145">
        <v>175</v>
      </c>
      <c r="L31" s="16">
        <v>41976</v>
      </c>
      <c r="M31" s="16">
        <v>41976</v>
      </c>
    </row>
    <row r="32" spans="2:13" s="148" customFormat="1" ht="21.75" customHeight="1" x14ac:dyDescent="0.3">
      <c r="B32" s="24" t="s">
        <v>100</v>
      </c>
      <c r="C32" s="24">
        <v>1052874</v>
      </c>
      <c r="D32" s="24" t="s">
        <v>103</v>
      </c>
      <c r="E32" s="24">
        <v>1</v>
      </c>
      <c r="F32" s="24">
        <v>0.01</v>
      </c>
      <c r="G32" s="25">
        <f t="shared" si="2"/>
        <v>0.01</v>
      </c>
      <c r="H32" s="240"/>
      <c r="I32" s="147">
        <f t="shared" si="1"/>
        <v>3000</v>
      </c>
      <c r="J32" s="24" t="s">
        <v>126</v>
      </c>
      <c r="K32" s="145">
        <v>175</v>
      </c>
      <c r="L32" s="16">
        <v>41976</v>
      </c>
      <c r="M32" s="16">
        <v>41976</v>
      </c>
    </row>
    <row r="33" spans="2:13" s="148" customFormat="1" ht="21.75" customHeight="1" x14ac:dyDescent="0.3">
      <c r="B33" s="24" t="s">
        <v>100</v>
      </c>
      <c r="C33" s="24">
        <v>1052871</v>
      </c>
      <c r="D33" s="24" t="s">
        <v>104</v>
      </c>
      <c r="E33" s="24">
        <v>1</v>
      </c>
      <c r="F33" s="24">
        <v>0.01</v>
      </c>
      <c r="G33" s="25">
        <f t="shared" si="2"/>
        <v>0.01</v>
      </c>
      <c r="H33" s="240"/>
      <c r="I33" s="147">
        <f t="shared" si="1"/>
        <v>3000</v>
      </c>
      <c r="J33" s="24" t="s">
        <v>126</v>
      </c>
      <c r="K33" s="145">
        <v>175</v>
      </c>
      <c r="L33" s="16">
        <v>41976</v>
      </c>
      <c r="M33" s="16">
        <v>41976</v>
      </c>
    </row>
    <row r="34" spans="2:13" s="148" customFormat="1" ht="21.75" customHeight="1" x14ac:dyDescent="0.3">
      <c r="B34" s="24" t="s">
        <v>105</v>
      </c>
      <c r="C34" s="24">
        <v>1102787</v>
      </c>
      <c r="D34" s="24" t="s">
        <v>106</v>
      </c>
      <c r="E34" s="24">
        <v>1</v>
      </c>
      <c r="F34" s="24">
        <v>7.0000000000000001E-3</v>
      </c>
      <c r="G34" s="25">
        <f t="shared" si="2"/>
        <v>7.0000000000000001E-3</v>
      </c>
      <c r="H34" s="240"/>
      <c r="I34" s="147">
        <f t="shared" si="1"/>
        <v>4285.7142857142862</v>
      </c>
      <c r="J34" s="24" t="s">
        <v>126</v>
      </c>
      <c r="K34" s="145">
        <v>175</v>
      </c>
      <c r="L34" s="16">
        <v>41976</v>
      </c>
      <c r="M34" s="16">
        <v>41976</v>
      </c>
    </row>
    <row r="35" spans="2:13" s="148" customFormat="1" ht="21.75" customHeight="1" x14ac:dyDescent="0.3">
      <c r="B35" s="24" t="s">
        <v>107</v>
      </c>
      <c r="C35" s="24">
        <v>1073027</v>
      </c>
      <c r="D35" s="24" t="s">
        <v>108</v>
      </c>
      <c r="E35" s="24">
        <v>1</v>
      </c>
      <c r="F35" s="24">
        <v>7.0000000000000001E-3</v>
      </c>
      <c r="G35" s="25">
        <f t="shared" si="2"/>
        <v>7.0000000000000001E-3</v>
      </c>
      <c r="H35" s="240"/>
      <c r="I35" s="147">
        <f t="shared" si="1"/>
        <v>4285.7142857142862</v>
      </c>
      <c r="J35" s="24" t="s">
        <v>126</v>
      </c>
      <c r="K35" s="145">
        <v>175</v>
      </c>
      <c r="L35" s="16">
        <v>41976</v>
      </c>
      <c r="M35" s="16">
        <v>41976</v>
      </c>
    </row>
    <row r="36" spans="2:13" s="148" customFormat="1" ht="21.75" customHeight="1" x14ac:dyDescent="0.3">
      <c r="B36" s="24" t="s">
        <v>109</v>
      </c>
      <c r="C36" s="24">
        <v>1702556</v>
      </c>
      <c r="D36" s="24" t="s">
        <v>110</v>
      </c>
      <c r="E36" s="24">
        <v>1</v>
      </c>
      <c r="F36" s="24">
        <v>0.01</v>
      </c>
      <c r="G36" s="25">
        <f t="shared" si="2"/>
        <v>0.01</v>
      </c>
      <c r="H36" s="240"/>
      <c r="I36" s="147">
        <f t="shared" si="1"/>
        <v>3000</v>
      </c>
      <c r="J36" s="24" t="s">
        <v>126</v>
      </c>
      <c r="K36" s="145">
        <v>175</v>
      </c>
      <c r="L36" s="16">
        <v>41976</v>
      </c>
      <c r="M36" s="16">
        <v>41976</v>
      </c>
    </row>
    <row r="37" spans="2:13" s="148" customFormat="1" ht="21.75" customHeight="1" x14ac:dyDescent="0.3">
      <c r="B37" s="24" t="s">
        <v>100</v>
      </c>
      <c r="C37" s="24">
        <v>1052870</v>
      </c>
      <c r="D37" s="24" t="s">
        <v>111</v>
      </c>
      <c r="E37" s="24">
        <v>1</v>
      </c>
      <c r="F37" s="24">
        <v>1.4999999999999999E-2</v>
      </c>
      <c r="G37" s="25">
        <f t="shared" si="2"/>
        <v>1.4999999999999999E-2</v>
      </c>
      <c r="H37" s="240"/>
      <c r="I37" s="147">
        <f t="shared" si="1"/>
        <v>2000.0000000000002</v>
      </c>
      <c r="J37" s="24" t="s">
        <v>126</v>
      </c>
      <c r="K37" s="145">
        <v>175</v>
      </c>
      <c r="L37" s="16">
        <v>41976</v>
      </c>
      <c r="M37" s="16">
        <v>41976</v>
      </c>
    </row>
    <row r="38" spans="2:13" s="148" customFormat="1" ht="21.75" customHeight="1" x14ac:dyDescent="0.3">
      <c r="B38" s="24" t="s">
        <v>112</v>
      </c>
      <c r="C38" s="24">
        <v>1012509</v>
      </c>
      <c r="D38" s="24" t="s">
        <v>113</v>
      </c>
      <c r="E38" s="24">
        <v>1</v>
      </c>
      <c r="F38" s="24">
        <v>0.03</v>
      </c>
      <c r="G38" s="25">
        <f t="shared" si="2"/>
        <v>0.03</v>
      </c>
      <c r="H38" s="240"/>
      <c r="I38" s="147">
        <f t="shared" si="1"/>
        <v>1000.0000000000001</v>
      </c>
      <c r="J38" s="24" t="s">
        <v>126</v>
      </c>
      <c r="K38" s="145">
        <v>175</v>
      </c>
      <c r="L38" s="16">
        <v>41976</v>
      </c>
      <c r="M38" s="16">
        <v>41976</v>
      </c>
    </row>
    <row r="39" spans="2:13" s="148" customFormat="1" ht="21.75" customHeight="1" x14ac:dyDescent="0.3">
      <c r="B39" s="24" t="s">
        <v>114</v>
      </c>
      <c r="C39" s="24">
        <v>1012510</v>
      </c>
      <c r="D39" s="24" t="s">
        <v>115</v>
      </c>
      <c r="E39" s="24">
        <v>1</v>
      </c>
      <c r="F39" s="24">
        <v>0.01</v>
      </c>
      <c r="G39" s="25">
        <f t="shared" si="2"/>
        <v>0.01</v>
      </c>
      <c r="H39" s="240"/>
      <c r="I39" s="147">
        <f t="shared" si="1"/>
        <v>3000</v>
      </c>
      <c r="J39" s="24" t="s">
        <v>126</v>
      </c>
      <c r="K39" s="145">
        <v>175</v>
      </c>
      <c r="L39" s="16">
        <v>41976</v>
      </c>
      <c r="M39" s="16">
        <v>41976</v>
      </c>
    </row>
    <row r="40" spans="2:13" s="148" customFormat="1" ht="21.75" customHeight="1" x14ac:dyDescent="0.3">
      <c r="B40" s="24" t="s">
        <v>116</v>
      </c>
      <c r="C40" s="24">
        <v>1112177</v>
      </c>
      <c r="D40" s="24" t="s">
        <v>117</v>
      </c>
      <c r="E40" s="24">
        <v>1</v>
      </c>
      <c r="F40" s="24">
        <v>0.02</v>
      </c>
      <c r="G40" s="25">
        <f t="shared" si="2"/>
        <v>0.02</v>
      </c>
      <c r="H40" s="240"/>
      <c r="I40" s="147">
        <f t="shared" si="1"/>
        <v>1500</v>
      </c>
      <c r="J40" s="24" t="s">
        <v>126</v>
      </c>
      <c r="K40" s="145">
        <v>175</v>
      </c>
      <c r="L40" s="16">
        <v>41976</v>
      </c>
      <c r="M40" s="16">
        <v>41976</v>
      </c>
    </row>
    <row r="41" spans="2:13" s="148" customFormat="1" ht="21.75" customHeight="1" x14ac:dyDescent="0.3">
      <c r="B41" s="24" t="s">
        <v>116</v>
      </c>
      <c r="C41" s="24">
        <v>1112289</v>
      </c>
      <c r="D41" s="24" t="s">
        <v>118</v>
      </c>
      <c r="E41" s="24">
        <v>1</v>
      </c>
      <c r="F41" s="24">
        <v>0.02</v>
      </c>
      <c r="G41" s="25">
        <f t="shared" si="2"/>
        <v>0.02</v>
      </c>
      <c r="H41" s="240"/>
      <c r="I41" s="147">
        <f t="shared" si="1"/>
        <v>1500</v>
      </c>
      <c r="J41" s="24" t="s">
        <v>126</v>
      </c>
      <c r="K41" s="145">
        <v>175</v>
      </c>
      <c r="L41" s="16">
        <v>41976</v>
      </c>
      <c r="M41" s="16">
        <v>41976</v>
      </c>
    </row>
    <row r="42" spans="2:13" s="148" customFormat="1" ht="21.75" customHeight="1" x14ac:dyDescent="0.3">
      <c r="B42" s="24" t="s">
        <v>119</v>
      </c>
      <c r="C42" s="24">
        <v>1004209</v>
      </c>
      <c r="D42" s="24" t="s">
        <v>89</v>
      </c>
      <c r="E42" s="24">
        <v>1</v>
      </c>
      <c r="F42" s="24">
        <v>0.02</v>
      </c>
      <c r="G42" s="25">
        <f t="shared" ref="G42:G96" si="3">F42</f>
        <v>0.02</v>
      </c>
      <c r="H42" s="239">
        <f>SUM(G42:G52)</f>
        <v>0.51</v>
      </c>
      <c r="I42" s="147">
        <f t="shared" si="1"/>
        <v>1500</v>
      </c>
      <c r="J42" s="24"/>
      <c r="K42" s="145">
        <v>175</v>
      </c>
      <c r="L42" s="16">
        <v>42004</v>
      </c>
      <c r="M42" s="16">
        <v>42004</v>
      </c>
    </row>
    <row r="43" spans="2:13" s="148" customFormat="1" ht="21.75" customHeight="1" x14ac:dyDescent="0.3">
      <c r="B43" s="24" t="s">
        <v>120</v>
      </c>
      <c r="C43" s="24">
        <v>1052779</v>
      </c>
      <c r="D43" s="24" t="s">
        <v>121</v>
      </c>
      <c r="E43" s="24">
        <v>1</v>
      </c>
      <c r="F43" s="24">
        <v>1.4999999999999999E-2</v>
      </c>
      <c r="G43" s="25">
        <f t="shared" si="3"/>
        <v>1.4999999999999999E-2</v>
      </c>
      <c r="H43" s="240"/>
      <c r="I43" s="147">
        <f t="shared" si="1"/>
        <v>2000.0000000000002</v>
      </c>
      <c r="J43" s="24"/>
      <c r="K43" s="145">
        <v>175</v>
      </c>
      <c r="L43" s="16">
        <v>42004</v>
      </c>
      <c r="M43" s="16">
        <v>42004</v>
      </c>
    </row>
    <row r="44" spans="2:13" s="148" customFormat="1" ht="21.75" customHeight="1" x14ac:dyDescent="0.3">
      <c r="B44" s="24" t="s">
        <v>122</v>
      </c>
      <c r="C44" s="24">
        <v>1052780</v>
      </c>
      <c r="D44" s="24" t="s">
        <v>123</v>
      </c>
      <c r="E44" s="24">
        <v>1</v>
      </c>
      <c r="F44" s="24">
        <v>1.4999999999999999E-2</v>
      </c>
      <c r="G44" s="25">
        <f t="shared" si="3"/>
        <v>1.4999999999999999E-2</v>
      </c>
      <c r="H44" s="240"/>
      <c r="I44" s="147">
        <f t="shared" si="1"/>
        <v>2000.0000000000002</v>
      </c>
      <c r="J44" s="24"/>
      <c r="K44" s="145">
        <v>175</v>
      </c>
      <c r="L44" s="16">
        <v>42004</v>
      </c>
      <c r="M44" s="16">
        <v>42004</v>
      </c>
    </row>
    <row r="45" spans="2:13" s="148" customFormat="1" ht="21.75" customHeight="1" x14ac:dyDescent="0.3">
      <c r="B45" s="24" t="s">
        <v>124</v>
      </c>
      <c r="C45" s="24">
        <v>1082592</v>
      </c>
      <c r="D45" s="24" t="s">
        <v>125</v>
      </c>
      <c r="E45" s="24">
        <v>1</v>
      </c>
      <c r="F45" s="24">
        <v>0.05</v>
      </c>
      <c r="G45" s="25">
        <f t="shared" si="3"/>
        <v>0.05</v>
      </c>
      <c r="H45" s="240"/>
      <c r="I45" s="147">
        <f t="shared" si="1"/>
        <v>600</v>
      </c>
      <c r="J45" s="24"/>
      <c r="K45" s="145">
        <v>175</v>
      </c>
      <c r="L45" s="16">
        <v>42004</v>
      </c>
      <c r="M45" s="16">
        <v>42004</v>
      </c>
    </row>
    <row r="46" spans="2:13" s="148" customFormat="1" ht="21.75" customHeight="1" x14ac:dyDescent="0.3">
      <c r="B46" s="24" t="s">
        <v>107</v>
      </c>
      <c r="C46" s="24">
        <v>1004182</v>
      </c>
      <c r="D46" s="24" t="s">
        <v>93</v>
      </c>
      <c r="E46" s="24">
        <v>1</v>
      </c>
      <c r="F46" s="24">
        <v>1.4999999999999999E-2</v>
      </c>
      <c r="G46" s="25">
        <f t="shared" si="3"/>
        <v>1.4999999999999999E-2</v>
      </c>
      <c r="H46" s="240"/>
      <c r="I46" s="147">
        <f t="shared" si="1"/>
        <v>2000.0000000000002</v>
      </c>
      <c r="J46" s="24"/>
      <c r="K46" s="145">
        <v>175</v>
      </c>
      <c r="L46" s="16">
        <v>42004</v>
      </c>
      <c r="M46" s="16">
        <v>42004</v>
      </c>
    </row>
    <row r="47" spans="2:13" s="148" customFormat="1" ht="21.75" customHeight="1" x14ac:dyDescent="0.3">
      <c r="B47" s="24" t="s">
        <v>109</v>
      </c>
      <c r="C47" s="24">
        <v>1012473</v>
      </c>
      <c r="D47" s="24" t="s">
        <v>94</v>
      </c>
      <c r="E47" s="24">
        <v>1</v>
      </c>
      <c r="F47" s="24">
        <v>0.01</v>
      </c>
      <c r="G47" s="25">
        <f t="shared" si="3"/>
        <v>0.01</v>
      </c>
      <c r="H47" s="240"/>
      <c r="I47" s="147">
        <f t="shared" si="1"/>
        <v>3000</v>
      </c>
      <c r="J47" s="24"/>
      <c r="K47" s="145">
        <v>175</v>
      </c>
      <c r="L47" s="16">
        <v>42004</v>
      </c>
      <c r="M47" s="16">
        <v>42004</v>
      </c>
    </row>
    <row r="48" spans="2:13" s="148" customFormat="1" ht="21.75" customHeight="1" x14ac:dyDescent="0.3">
      <c r="B48" s="24" t="s">
        <v>100</v>
      </c>
      <c r="C48" s="24">
        <v>1052761</v>
      </c>
      <c r="D48" s="24" t="s">
        <v>95</v>
      </c>
      <c r="E48" s="24">
        <v>1</v>
      </c>
      <c r="F48" s="24">
        <v>0.01</v>
      </c>
      <c r="G48" s="25">
        <f t="shared" si="3"/>
        <v>0.01</v>
      </c>
      <c r="H48" s="240"/>
      <c r="I48" s="147">
        <f t="shared" si="1"/>
        <v>3000</v>
      </c>
      <c r="J48" s="24"/>
      <c r="K48" s="145">
        <v>175</v>
      </c>
      <c r="L48" s="16">
        <v>42004</v>
      </c>
      <c r="M48" s="16">
        <v>42004</v>
      </c>
    </row>
    <row r="49" spans="2:13" s="148" customFormat="1" ht="21.75" customHeight="1" x14ac:dyDescent="0.3">
      <c r="B49" s="24" t="s">
        <v>119</v>
      </c>
      <c r="C49" s="24">
        <v>1072941</v>
      </c>
      <c r="D49" s="24" t="s">
        <v>96</v>
      </c>
      <c r="E49" s="24">
        <v>1</v>
      </c>
      <c r="F49" s="24">
        <v>0.05</v>
      </c>
      <c r="G49" s="25">
        <f t="shared" si="3"/>
        <v>0.05</v>
      </c>
      <c r="H49" s="240"/>
      <c r="I49" s="147">
        <f t="shared" si="1"/>
        <v>600</v>
      </c>
      <c r="J49" s="24"/>
      <c r="K49" s="145">
        <v>175</v>
      </c>
      <c r="L49" s="16">
        <v>42004</v>
      </c>
      <c r="M49" s="16">
        <v>42004</v>
      </c>
    </row>
    <row r="50" spans="2:13" s="148" customFormat="1" ht="21.75" customHeight="1" x14ac:dyDescent="0.3">
      <c r="B50" s="24" t="s">
        <v>100</v>
      </c>
      <c r="C50" s="24">
        <v>1102701</v>
      </c>
      <c r="D50" s="24" t="s">
        <v>97</v>
      </c>
      <c r="E50" s="24">
        <v>1</v>
      </c>
      <c r="F50" s="24">
        <v>2.5000000000000001E-2</v>
      </c>
      <c r="G50" s="25">
        <f t="shared" si="3"/>
        <v>2.5000000000000001E-2</v>
      </c>
      <c r="H50" s="240"/>
      <c r="I50" s="147">
        <f t="shared" si="1"/>
        <v>1200</v>
      </c>
      <c r="J50" s="24"/>
      <c r="K50" s="145">
        <v>175</v>
      </c>
      <c r="L50" s="16">
        <v>42004</v>
      </c>
      <c r="M50" s="16">
        <v>42004</v>
      </c>
    </row>
    <row r="51" spans="2:13" s="148" customFormat="1" ht="21.75" customHeight="1" x14ac:dyDescent="0.3">
      <c r="B51" s="24" t="s">
        <v>116</v>
      </c>
      <c r="C51" s="24">
        <v>1112161</v>
      </c>
      <c r="D51" s="24" t="s">
        <v>98</v>
      </c>
      <c r="E51" s="24">
        <v>1</v>
      </c>
      <c r="F51" s="24">
        <v>0.15</v>
      </c>
      <c r="G51" s="25">
        <f t="shared" si="3"/>
        <v>0.15</v>
      </c>
      <c r="H51" s="240"/>
      <c r="I51" s="147">
        <f t="shared" si="1"/>
        <v>200</v>
      </c>
      <c r="J51" s="24"/>
      <c r="K51" s="145">
        <v>175</v>
      </c>
      <c r="L51" s="16">
        <v>42004</v>
      </c>
      <c r="M51" s="16">
        <v>42004</v>
      </c>
    </row>
    <row r="52" spans="2:13" s="148" customFormat="1" ht="21.75" customHeight="1" x14ac:dyDescent="0.3">
      <c r="B52" s="24" t="s">
        <v>116</v>
      </c>
      <c r="C52" s="24">
        <v>1112273</v>
      </c>
      <c r="D52" s="24" t="s">
        <v>99</v>
      </c>
      <c r="E52" s="24">
        <v>1</v>
      </c>
      <c r="F52" s="24">
        <v>0.15</v>
      </c>
      <c r="G52" s="25">
        <f t="shared" si="3"/>
        <v>0.15</v>
      </c>
      <c r="H52" s="240"/>
      <c r="I52" s="147">
        <f t="shared" si="1"/>
        <v>200</v>
      </c>
      <c r="J52" s="24"/>
      <c r="K52" s="145">
        <v>175</v>
      </c>
      <c r="L52" s="16">
        <v>42004</v>
      </c>
      <c r="M52" s="16">
        <v>42004</v>
      </c>
    </row>
    <row r="53" spans="2:13" s="148" customFormat="1" ht="21.75" customHeight="1" x14ac:dyDescent="0.3">
      <c r="B53" s="24" t="s">
        <v>46</v>
      </c>
      <c r="C53" s="24">
        <v>1004451</v>
      </c>
      <c r="D53" s="24" t="s">
        <v>128</v>
      </c>
      <c r="E53" s="24">
        <v>1</v>
      </c>
      <c r="F53" s="24">
        <v>0.02</v>
      </c>
      <c r="G53" s="25">
        <f t="shared" si="3"/>
        <v>0.02</v>
      </c>
      <c r="H53" s="239">
        <f>SUM(G53:G63)</f>
        <v>0.375</v>
      </c>
      <c r="I53" s="147">
        <f t="shared" si="1"/>
        <v>1500</v>
      </c>
      <c r="J53" s="24"/>
      <c r="K53" s="145">
        <v>176</v>
      </c>
      <c r="L53" s="16">
        <v>42025</v>
      </c>
      <c r="M53" s="16">
        <v>42025</v>
      </c>
    </row>
    <row r="54" spans="2:13" s="148" customFormat="1" ht="21.75" customHeight="1" x14ac:dyDescent="0.3">
      <c r="B54" s="24" t="s">
        <v>47</v>
      </c>
      <c r="C54" s="24">
        <v>1050357</v>
      </c>
      <c r="D54" s="24" t="s">
        <v>138</v>
      </c>
      <c r="E54" s="24">
        <v>1</v>
      </c>
      <c r="F54" s="24">
        <v>1.4999999999999999E-2</v>
      </c>
      <c r="G54" s="25">
        <f t="shared" si="3"/>
        <v>1.4999999999999999E-2</v>
      </c>
      <c r="H54" s="240"/>
      <c r="I54" s="147">
        <f t="shared" si="1"/>
        <v>2000.0000000000002</v>
      </c>
      <c r="J54" s="24"/>
      <c r="K54" s="145">
        <v>176</v>
      </c>
      <c r="L54" s="16">
        <v>42025</v>
      </c>
      <c r="M54" s="16">
        <v>42025</v>
      </c>
    </row>
    <row r="55" spans="2:13" s="148" customFormat="1" ht="21.75" customHeight="1" x14ac:dyDescent="0.3">
      <c r="B55" s="24" t="s">
        <v>47</v>
      </c>
      <c r="C55" s="24">
        <v>1051427</v>
      </c>
      <c r="D55" s="24" t="s">
        <v>137</v>
      </c>
      <c r="E55" s="24">
        <v>1</v>
      </c>
      <c r="F55" s="24">
        <v>1.4999999999999999E-2</v>
      </c>
      <c r="G55" s="25">
        <f t="shared" si="3"/>
        <v>1.4999999999999999E-2</v>
      </c>
      <c r="H55" s="240"/>
      <c r="I55" s="147">
        <f t="shared" si="1"/>
        <v>2000.0000000000002</v>
      </c>
      <c r="J55" s="24"/>
      <c r="K55" s="145">
        <v>176</v>
      </c>
      <c r="L55" s="16">
        <v>42025</v>
      </c>
      <c r="M55" s="16">
        <v>42025</v>
      </c>
    </row>
    <row r="56" spans="2:13" s="148" customFormat="1" ht="21.75" customHeight="1" x14ac:dyDescent="0.3">
      <c r="B56" s="24" t="s">
        <v>139</v>
      </c>
      <c r="C56" s="24">
        <v>1102810</v>
      </c>
      <c r="D56" s="24" t="s">
        <v>129</v>
      </c>
      <c r="E56" s="24">
        <v>1</v>
      </c>
      <c r="F56" s="24">
        <v>0.01</v>
      </c>
      <c r="G56" s="25">
        <f t="shared" si="3"/>
        <v>0.01</v>
      </c>
      <c r="H56" s="240"/>
      <c r="I56" s="147">
        <f t="shared" si="1"/>
        <v>3000</v>
      </c>
      <c r="J56" s="24"/>
      <c r="K56" s="145">
        <v>176</v>
      </c>
      <c r="L56" s="16">
        <v>42025</v>
      </c>
      <c r="M56" s="16">
        <v>42025</v>
      </c>
    </row>
    <row r="57" spans="2:13" s="148" customFormat="1" ht="21.75" customHeight="1" x14ac:dyDescent="0.3">
      <c r="B57" s="24" t="s">
        <v>48</v>
      </c>
      <c r="C57" s="24">
        <v>1073042</v>
      </c>
      <c r="D57" s="24" t="s">
        <v>130</v>
      </c>
      <c r="E57" s="24">
        <v>1</v>
      </c>
      <c r="F57" s="24">
        <v>0.03</v>
      </c>
      <c r="G57" s="25">
        <f t="shared" si="3"/>
        <v>0.03</v>
      </c>
      <c r="H57" s="240"/>
      <c r="I57" s="147">
        <f t="shared" si="1"/>
        <v>1000.0000000000001</v>
      </c>
      <c r="J57" s="24"/>
      <c r="K57" s="145">
        <v>176</v>
      </c>
      <c r="L57" s="16">
        <v>42025</v>
      </c>
      <c r="M57" s="16">
        <v>42025</v>
      </c>
    </row>
    <row r="58" spans="2:13" s="148" customFormat="1" ht="21.75" customHeight="1" x14ac:dyDescent="0.3">
      <c r="B58" s="24" t="s">
        <v>78</v>
      </c>
      <c r="C58" s="24">
        <v>1702568</v>
      </c>
      <c r="D58" s="24" t="s">
        <v>131</v>
      </c>
      <c r="E58" s="24">
        <v>1</v>
      </c>
      <c r="F58" s="24">
        <v>1.4999999999999999E-2</v>
      </c>
      <c r="G58" s="25">
        <f t="shared" si="3"/>
        <v>1.4999999999999999E-2</v>
      </c>
      <c r="H58" s="240"/>
      <c r="I58" s="147">
        <f t="shared" si="1"/>
        <v>2000.0000000000002</v>
      </c>
      <c r="J58" s="24"/>
      <c r="K58" s="145">
        <v>176</v>
      </c>
      <c r="L58" s="16">
        <v>42025</v>
      </c>
      <c r="M58" s="16">
        <v>42025</v>
      </c>
    </row>
    <row r="59" spans="2:13" s="148" customFormat="1" ht="21.75" customHeight="1" x14ac:dyDescent="0.3">
      <c r="B59" s="24" t="s">
        <v>51</v>
      </c>
      <c r="C59" s="24">
        <v>1112949</v>
      </c>
      <c r="D59" s="24" t="s">
        <v>132</v>
      </c>
      <c r="E59" s="24">
        <v>1</v>
      </c>
      <c r="F59" s="24">
        <v>0.01</v>
      </c>
      <c r="G59" s="25">
        <f t="shared" si="3"/>
        <v>0.01</v>
      </c>
      <c r="H59" s="240"/>
      <c r="I59" s="147">
        <f t="shared" si="1"/>
        <v>3000</v>
      </c>
      <c r="J59" s="24"/>
      <c r="K59" s="145">
        <v>176</v>
      </c>
      <c r="L59" s="16">
        <v>42025</v>
      </c>
      <c r="M59" s="16">
        <v>42025</v>
      </c>
    </row>
    <row r="60" spans="2:13" s="148" customFormat="1" ht="21.75" customHeight="1" x14ac:dyDescent="0.3">
      <c r="B60" s="24" t="s">
        <v>46</v>
      </c>
      <c r="C60" s="24">
        <v>1004164</v>
      </c>
      <c r="D60" s="24" t="s">
        <v>133</v>
      </c>
      <c r="E60" s="24">
        <v>1</v>
      </c>
      <c r="F60" s="24">
        <v>0.1</v>
      </c>
      <c r="G60" s="25">
        <f t="shared" si="3"/>
        <v>0.1</v>
      </c>
      <c r="H60" s="240"/>
      <c r="I60" s="147">
        <f t="shared" si="1"/>
        <v>300</v>
      </c>
      <c r="J60" s="24"/>
      <c r="K60" s="145">
        <v>176</v>
      </c>
      <c r="L60" s="16">
        <v>42025</v>
      </c>
      <c r="M60" s="16">
        <v>42025</v>
      </c>
    </row>
    <row r="61" spans="2:13" s="148" customFormat="1" ht="21.75" customHeight="1" x14ac:dyDescent="0.3">
      <c r="B61" s="24" t="s">
        <v>140</v>
      </c>
      <c r="C61" s="24">
        <v>1004167</v>
      </c>
      <c r="D61" s="24" t="s">
        <v>134</v>
      </c>
      <c r="E61" s="24">
        <v>1</v>
      </c>
      <c r="F61" s="24">
        <v>0.05</v>
      </c>
      <c r="G61" s="25">
        <f t="shared" si="3"/>
        <v>0.05</v>
      </c>
      <c r="H61" s="240"/>
      <c r="I61" s="147">
        <f t="shared" si="1"/>
        <v>600</v>
      </c>
      <c r="J61" s="24"/>
      <c r="K61" s="145">
        <v>176</v>
      </c>
      <c r="L61" s="16">
        <v>42025</v>
      </c>
      <c r="M61" s="16">
        <v>42025</v>
      </c>
    </row>
    <row r="62" spans="2:13" s="148" customFormat="1" ht="21.75" customHeight="1" x14ac:dyDescent="0.3">
      <c r="B62" s="24" t="s">
        <v>46</v>
      </c>
      <c r="C62" s="24">
        <v>1004168</v>
      </c>
      <c r="D62" s="24" t="s">
        <v>135</v>
      </c>
      <c r="E62" s="24">
        <v>1</v>
      </c>
      <c r="F62" s="24">
        <v>0.06</v>
      </c>
      <c r="G62" s="25">
        <f t="shared" si="3"/>
        <v>0.06</v>
      </c>
      <c r="H62" s="240"/>
      <c r="I62" s="147">
        <f t="shared" si="1"/>
        <v>500.00000000000006</v>
      </c>
      <c r="J62" s="24"/>
      <c r="K62" s="145">
        <v>176</v>
      </c>
      <c r="L62" s="16">
        <v>42025</v>
      </c>
      <c r="M62" s="16">
        <v>42025</v>
      </c>
    </row>
    <row r="63" spans="2:13" s="148" customFormat="1" ht="21.75" customHeight="1" x14ac:dyDescent="0.3">
      <c r="B63" s="24" t="s">
        <v>140</v>
      </c>
      <c r="C63" s="24">
        <v>1004171</v>
      </c>
      <c r="D63" s="24" t="s">
        <v>136</v>
      </c>
      <c r="E63" s="24">
        <v>1</v>
      </c>
      <c r="F63" s="24">
        <v>0.05</v>
      </c>
      <c r="G63" s="25">
        <f t="shared" si="3"/>
        <v>0.05</v>
      </c>
      <c r="H63" s="240"/>
      <c r="I63" s="147">
        <f t="shared" si="1"/>
        <v>600</v>
      </c>
      <c r="J63" s="24"/>
      <c r="K63" s="145">
        <v>176</v>
      </c>
      <c r="L63" s="16">
        <v>42025</v>
      </c>
      <c r="M63" s="16">
        <v>42025</v>
      </c>
    </row>
    <row r="64" spans="2:13" s="148" customFormat="1" ht="21.75" customHeight="1" x14ac:dyDescent="0.3">
      <c r="B64" s="24" t="s">
        <v>119</v>
      </c>
      <c r="C64" s="24">
        <v>1004452</v>
      </c>
      <c r="D64" s="24" t="s">
        <v>142</v>
      </c>
      <c r="E64" s="24">
        <v>1</v>
      </c>
      <c r="F64" s="24">
        <v>0.02</v>
      </c>
      <c r="G64" s="25">
        <f t="shared" si="3"/>
        <v>0.02</v>
      </c>
      <c r="H64" s="239">
        <f>SUM(G64:G76)</f>
        <v>0.37500000000000006</v>
      </c>
      <c r="I64" s="147">
        <f t="shared" si="1"/>
        <v>1500</v>
      </c>
      <c r="J64" s="24"/>
      <c r="K64" s="145">
        <v>176</v>
      </c>
      <c r="L64" s="16">
        <v>42040</v>
      </c>
      <c r="M64" s="16">
        <v>42040</v>
      </c>
    </row>
    <row r="65" spans="2:13" s="148" customFormat="1" ht="21.75" customHeight="1" x14ac:dyDescent="0.3">
      <c r="B65" s="24" t="s">
        <v>100</v>
      </c>
      <c r="C65" s="24">
        <v>1050358</v>
      </c>
      <c r="D65" s="24" t="s">
        <v>153</v>
      </c>
      <c r="E65" s="24">
        <v>1</v>
      </c>
      <c r="F65" s="24">
        <v>0.02</v>
      </c>
      <c r="G65" s="25">
        <f t="shared" si="3"/>
        <v>0.02</v>
      </c>
      <c r="H65" s="240"/>
      <c r="I65" s="147">
        <f t="shared" si="1"/>
        <v>1500</v>
      </c>
      <c r="J65" s="24"/>
      <c r="K65" s="145">
        <v>176</v>
      </c>
      <c r="L65" s="16">
        <v>42040</v>
      </c>
      <c r="M65" s="16">
        <v>42040</v>
      </c>
    </row>
    <row r="66" spans="2:13" s="148" customFormat="1" ht="21.75" customHeight="1" x14ac:dyDescent="0.3">
      <c r="B66" s="24" t="s">
        <v>100</v>
      </c>
      <c r="C66" s="24">
        <v>1051428</v>
      </c>
      <c r="D66" s="24" t="s">
        <v>154</v>
      </c>
      <c r="E66" s="24">
        <v>1</v>
      </c>
      <c r="F66" s="24">
        <v>0.02</v>
      </c>
      <c r="G66" s="25">
        <f t="shared" si="3"/>
        <v>0.02</v>
      </c>
      <c r="H66" s="240"/>
      <c r="I66" s="147">
        <f t="shared" si="1"/>
        <v>1500</v>
      </c>
      <c r="J66" s="24"/>
      <c r="K66" s="145">
        <v>176</v>
      </c>
      <c r="L66" s="16">
        <v>42040</v>
      </c>
      <c r="M66" s="16">
        <v>42040</v>
      </c>
    </row>
    <row r="67" spans="2:13" s="148" customFormat="1" ht="21.75" customHeight="1" x14ac:dyDescent="0.3">
      <c r="B67" s="24" t="s">
        <v>107</v>
      </c>
      <c r="C67" s="24">
        <v>1073043</v>
      </c>
      <c r="D67" s="24" t="s">
        <v>143</v>
      </c>
      <c r="E67" s="24">
        <v>1</v>
      </c>
      <c r="F67" s="24">
        <v>0.03</v>
      </c>
      <c r="G67" s="25">
        <f t="shared" si="3"/>
        <v>0.03</v>
      </c>
      <c r="H67" s="240"/>
      <c r="I67" s="147">
        <f t="shared" si="1"/>
        <v>1000.0000000000001</v>
      </c>
      <c r="J67" s="24"/>
      <c r="K67" s="145">
        <v>176</v>
      </c>
      <c r="L67" s="16">
        <v>42040</v>
      </c>
      <c r="M67" s="16">
        <v>42040</v>
      </c>
    </row>
    <row r="68" spans="2:13" s="148" customFormat="1" ht="21.75" customHeight="1" x14ac:dyDescent="0.3">
      <c r="B68" s="24" t="s">
        <v>124</v>
      </c>
      <c r="C68" s="24">
        <v>1082644</v>
      </c>
      <c r="D68" s="24" t="s">
        <v>144</v>
      </c>
      <c r="E68" s="24">
        <v>1</v>
      </c>
      <c r="F68" s="24">
        <v>0.03</v>
      </c>
      <c r="G68" s="25">
        <f t="shared" si="3"/>
        <v>0.03</v>
      </c>
      <c r="H68" s="240"/>
      <c r="I68" s="147">
        <f t="shared" si="1"/>
        <v>1000.0000000000001</v>
      </c>
      <c r="J68" s="24"/>
      <c r="K68" s="145">
        <v>176</v>
      </c>
      <c r="L68" s="16">
        <v>42040</v>
      </c>
      <c r="M68" s="16">
        <v>42040</v>
      </c>
    </row>
    <row r="69" spans="2:13" s="148" customFormat="1" ht="21.75" customHeight="1" x14ac:dyDescent="0.3">
      <c r="B69" s="24" t="s">
        <v>109</v>
      </c>
      <c r="C69" s="24">
        <v>1702569</v>
      </c>
      <c r="D69" s="24" t="s">
        <v>145</v>
      </c>
      <c r="E69" s="24">
        <v>1</v>
      </c>
      <c r="F69" s="24">
        <v>0.01</v>
      </c>
      <c r="G69" s="25">
        <f t="shared" si="3"/>
        <v>0.01</v>
      </c>
      <c r="H69" s="240"/>
      <c r="I69" s="147">
        <f t="shared" si="1"/>
        <v>3000</v>
      </c>
      <c r="J69" s="24"/>
      <c r="K69" s="145">
        <v>176</v>
      </c>
      <c r="L69" s="16">
        <v>42040</v>
      </c>
      <c r="M69" s="16">
        <v>42040</v>
      </c>
    </row>
    <row r="70" spans="2:13" s="148" customFormat="1" ht="21.75" customHeight="1" x14ac:dyDescent="0.3">
      <c r="B70" s="24" t="s">
        <v>114</v>
      </c>
      <c r="C70" s="24">
        <v>1012450</v>
      </c>
      <c r="D70" s="24" t="s">
        <v>146</v>
      </c>
      <c r="E70" s="24">
        <v>1</v>
      </c>
      <c r="F70" s="24">
        <v>1.4999999999999999E-2</v>
      </c>
      <c r="G70" s="25">
        <f t="shared" si="3"/>
        <v>1.4999999999999999E-2</v>
      </c>
      <c r="H70" s="240"/>
      <c r="I70" s="147">
        <f t="shared" ref="I70:I133" si="4">1/F70*$A$1</f>
        <v>2000.0000000000002</v>
      </c>
      <c r="J70" s="24"/>
      <c r="K70" s="145">
        <v>176</v>
      </c>
      <c r="L70" s="16">
        <v>42040</v>
      </c>
      <c r="M70" s="16">
        <v>42040</v>
      </c>
    </row>
    <row r="71" spans="2:13" s="148" customFormat="1" ht="21.75" customHeight="1" x14ac:dyDescent="0.3">
      <c r="B71" s="24" t="s">
        <v>51</v>
      </c>
      <c r="C71" s="24">
        <v>1112159</v>
      </c>
      <c r="D71" s="24" t="s">
        <v>147</v>
      </c>
      <c r="E71" s="24">
        <v>1</v>
      </c>
      <c r="F71" s="24">
        <v>0.01</v>
      </c>
      <c r="G71" s="25">
        <f t="shared" si="3"/>
        <v>0.01</v>
      </c>
      <c r="H71" s="240"/>
      <c r="I71" s="147">
        <f t="shared" si="4"/>
        <v>3000</v>
      </c>
      <c r="J71" s="24"/>
      <c r="K71" s="145">
        <v>176</v>
      </c>
      <c r="L71" s="16">
        <v>42040</v>
      </c>
      <c r="M71" s="16">
        <v>42040</v>
      </c>
    </row>
    <row r="72" spans="2:13" s="148" customFormat="1" ht="21.75" customHeight="1" x14ac:dyDescent="0.3">
      <c r="B72" s="24" t="s">
        <v>51</v>
      </c>
      <c r="C72" s="24">
        <v>1112271</v>
      </c>
      <c r="D72" s="24" t="s">
        <v>148</v>
      </c>
      <c r="E72" s="24">
        <v>1</v>
      </c>
      <c r="F72" s="24">
        <v>0.01</v>
      </c>
      <c r="G72" s="25">
        <f t="shared" si="3"/>
        <v>0.01</v>
      </c>
      <c r="H72" s="240"/>
      <c r="I72" s="147">
        <f t="shared" si="4"/>
        <v>3000</v>
      </c>
      <c r="J72" s="24"/>
      <c r="K72" s="145">
        <v>176</v>
      </c>
      <c r="L72" s="16">
        <v>42040</v>
      </c>
      <c r="M72" s="16">
        <v>42040</v>
      </c>
    </row>
    <row r="73" spans="2:13" s="148" customFormat="1" ht="21.75" customHeight="1" x14ac:dyDescent="0.3">
      <c r="B73" s="24" t="s">
        <v>119</v>
      </c>
      <c r="C73" s="24">
        <v>1004165</v>
      </c>
      <c r="D73" s="24" t="s">
        <v>149</v>
      </c>
      <c r="E73" s="24">
        <v>1</v>
      </c>
      <c r="F73" s="24">
        <v>0.05</v>
      </c>
      <c r="G73" s="25">
        <f t="shared" si="3"/>
        <v>0.05</v>
      </c>
      <c r="H73" s="240"/>
      <c r="I73" s="147">
        <f t="shared" si="4"/>
        <v>600</v>
      </c>
      <c r="J73" s="24"/>
      <c r="K73" s="145">
        <v>176</v>
      </c>
      <c r="L73" s="16">
        <v>42040</v>
      </c>
      <c r="M73" s="16">
        <v>42040</v>
      </c>
    </row>
    <row r="74" spans="2:13" s="148" customFormat="1" ht="21.75" customHeight="1" x14ac:dyDescent="0.3">
      <c r="B74" s="24" t="s">
        <v>119</v>
      </c>
      <c r="C74" s="24">
        <v>1004166</v>
      </c>
      <c r="D74" s="24" t="s">
        <v>150</v>
      </c>
      <c r="E74" s="24">
        <v>1</v>
      </c>
      <c r="F74" s="24">
        <v>0.08</v>
      </c>
      <c r="G74" s="25">
        <f t="shared" si="3"/>
        <v>0.08</v>
      </c>
      <c r="H74" s="240"/>
      <c r="I74" s="147">
        <f t="shared" si="4"/>
        <v>375</v>
      </c>
      <c r="J74" s="24"/>
      <c r="K74" s="145">
        <v>176</v>
      </c>
      <c r="L74" s="16">
        <v>42040</v>
      </c>
      <c r="M74" s="16">
        <v>42040</v>
      </c>
    </row>
    <row r="75" spans="2:13" s="148" customFormat="1" ht="21.75" customHeight="1" x14ac:dyDescent="0.3">
      <c r="B75" s="24" t="s">
        <v>119</v>
      </c>
      <c r="C75" s="24">
        <v>1004170</v>
      </c>
      <c r="D75" s="24" t="s">
        <v>151</v>
      </c>
      <c r="E75" s="24">
        <v>1</v>
      </c>
      <c r="F75" s="24">
        <v>0.03</v>
      </c>
      <c r="G75" s="25">
        <f t="shared" si="3"/>
        <v>0.03</v>
      </c>
      <c r="H75" s="240"/>
      <c r="I75" s="147">
        <f t="shared" si="4"/>
        <v>1000.0000000000001</v>
      </c>
      <c r="J75" s="24"/>
      <c r="K75" s="145">
        <v>176</v>
      </c>
      <c r="L75" s="16">
        <v>42040</v>
      </c>
      <c r="M75" s="16">
        <v>42040</v>
      </c>
    </row>
    <row r="76" spans="2:13" s="148" customFormat="1" ht="21.75" customHeight="1" x14ac:dyDescent="0.3">
      <c r="B76" s="24" t="s">
        <v>119</v>
      </c>
      <c r="C76" s="24">
        <v>1004169</v>
      </c>
      <c r="D76" s="24" t="s">
        <v>152</v>
      </c>
      <c r="E76" s="24">
        <v>1</v>
      </c>
      <c r="F76" s="24">
        <v>0.05</v>
      </c>
      <c r="G76" s="25">
        <f t="shared" si="3"/>
        <v>0.05</v>
      </c>
      <c r="H76" s="241"/>
      <c r="I76" s="147">
        <f t="shared" si="4"/>
        <v>600</v>
      </c>
      <c r="J76" s="24"/>
      <c r="K76" s="145">
        <v>176</v>
      </c>
      <c r="L76" s="16">
        <v>42040</v>
      </c>
      <c r="M76" s="16">
        <v>42040</v>
      </c>
    </row>
    <row r="77" spans="2:13" s="148" customFormat="1" ht="21.75" customHeight="1" x14ac:dyDescent="0.3">
      <c r="B77" s="24" t="s">
        <v>119</v>
      </c>
      <c r="C77" s="24">
        <v>1004438</v>
      </c>
      <c r="D77" s="24" t="s">
        <v>158</v>
      </c>
      <c r="E77" s="24">
        <v>1</v>
      </c>
      <c r="F77" s="24">
        <v>0.01</v>
      </c>
      <c r="G77" s="25">
        <f t="shared" si="3"/>
        <v>0.01</v>
      </c>
      <c r="H77" s="239">
        <f>SUM(G77:G86)</f>
        <v>0.29000000000000004</v>
      </c>
      <c r="I77" s="147">
        <f t="shared" si="4"/>
        <v>3000</v>
      </c>
      <c r="J77" s="24"/>
      <c r="K77" s="145">
        <v>177</v>
      </c>
      <c r="L77" s="16">
        <v>42060</v>
      </c>
      <c r="M77" s="16">
        <v>42060</v>
      </c>
    </row>
    <row r="78" spans="2:13" s="148" customFormat="1" ht="21.75" customHeight="1" x14ac:dyDescent="0.3">
      <c r="B78" s="24" t="s">
        <v>100</v>
      </c>
      <c r="C78" s="24">
        <v>1052894</v>
      </c>
      <c r="D78" s="24" t="s">
        <v>159</v>
      </c>
      <c r="E78" s="24">
        <v>1</v>
      </c>
      <c r="F78" s="24">
        <v>0.01</v>
      </c>
      <c r="G78" s="25">
        <f t="shared" si="3"/>
        <v>0.01</v>
      </c>
      <c r="H78" s="240"/>
      <c r="I78" s="147">
        <f t="shared" si="4"/>
        <v>3000</v>
      </c>
      <c r="J78" s="24"/>
      <c r="K78" s="145">
        <v>177</v>
      </c>
      <c r="L78" s="16">
        <v>42060</v>
      </c>
      <c r="M78" s="16">
        <v>42060</v>
      </c>
    </row>
    <row r="79" spans="2:13" s="148" customFormat="1" ht="21.75" customHeight="1" x14ac:dyDescent="0.3">
      <c r="B79" s="24" t="s">
        <v>107</v>
      </c>
      <c r="C79" s="24">
        <v>1073038</v>
      </c>
      <c r="D79" s="24" t="s">
        <v>160</v>
      </c>
      <c r="E79" s="24">
        <v>1</v>
      </c>
      <c r="F79" s="24">
        <v>0.03</v>
      </c>
      <c r="G79" s="25">
        <f t="shared" si="3"/>
        <v>0.03</v>
      </c>
      <c r="H79" s="240"/>
      <c r="I79" s="147">
        <f t="shared" si="4"/>
        <v>1000.0000000000001</v>
      </c>
      <c r="J79" s="24"/>
      <c r="K79" s="145">
        <v>177</v>
      </c>
      <c r="L79" s="16">
        <v>42060</v>
      </c>
      <c r="M79" s="16">
        <v>42060</v>
      </c>
    </row>
    <row r="80" spans="2:13" s="148" customFormat="1" ht="21.75" customHeight="1" x14ac:dyDescent="0.3">
      <c r="B80" s="24" t="s">
        <v>105</v>
      </c>
      <c r="C80" s="24">
        <v>1102800</v>
      </c>
      <c r="D80" s="24" t="s">
        <v>161</v>
      </c>
      <c r="E80" s="24">
        <v>1</v>
      </c>
      <c r="F80" s="24">
        <v>0.01</v>
      </c>
      <c r="G80" s="25">
        <f t="shared" si="3"/>
        <v>0.01</v>
      </c>
      <c r="H80" s="240"/>
      <c r="I80" s="147">
        <f t="shared" si="4"/>
        <v>3000</v>
      </c>
      <c r="J80" s="24"/>
      <c r="K80" s="145">
        <v>177</v>
      </c>
      <c r="L80" s="16">
        <v>42060</v>
      </c>
      <c r="M80" s="16">
        <v>42060</v>
      </c>
    </row>
    <row r="81" spans="2:13" s="148" customFormat="1" ht="21.75" customHeight="1" x14ac:dyDescent="0.3">
      <c r="B81" s="24" t="s">
        <v>119</v>
      </c>
      <c r="C81" s="24">
        <v>1004439</v>
      </c>
      <c r="D81" s="24" t="s">
        <v>162</v>
      </c>
      <c r="E81" s="24">
        <v>1</v>
      </c>
      <c r="F81" s="24">
        <v>0.01</v>
      </c>
      <c r="G81" s="25">
        <f t="shared" si="3"/>
        <v>0.01</v>
      </c>
      <c r="H81" s="240"/>
      <c r="I81" s="147">
        <f t="shared" si="4"/>
        <v>3000</v>
      </c>
      <c r="J81" s="24"/>
      <c r="K81" s="145">
        <v>177</v>
      </c>
      <c r="L81" s="16">
        <v>42060</v>
      </c>
      <c r="M81" s="16">
        <v>42060</v>
      </c>
    </row>
    <row r="82" spans="2:13" s="148" customFormat="1" ht="21.75" customHeight="1" x14ac:dyDescent="0.3">
      <c r="B82" s="24" t="s">
        <v>100</v>
      </c>
      <c r="C82" s="24">
        <v>1052895</v>
      </c>
      <c r="D82" s="24" t="s">
        <v>163</v>
      </c>
      <c r="E82" s="24">
        <v>1</v>
      </c>
      <c r="F82" s="24">
        <v>0.02</v>
      </c>
      <c r="G82" s="25">
        <f t="shared" si="3"/>
        <v>0.02</v>
      </c>
      <c r="H82" s="240"/>
      <c r="I82" s="147">
        <f t="shared" si="4"/>
        <v>1500</v>
      </c>
      <c r="J82" s="24"/>
      <c r="K82" s="145">
        <v>177</v>
      </c>
      <c r="L82" s="16">
        <v>42060</v>
      </c>
      <c r="M82" s="16">
        <v>42060</v>
      </c>
    </row>
    <row r="83" spans="2:13" s="148" customFormat="1" ht="21.75" customHeight="1" x14ac:dyDescent="0.3">
      <c r="B83" s="24" t="s">
        <v>105</v>
      </c>
      <c r="C83" s="24">
        <v>1102801</v>
      </c>
      <c r="D83" s="24" t="s">
        <v>164</v>
      </c>
      <c r="E83" s="24">
        <v>1</v>
      </c>
      <c r="F83" s="24">
        <v>0.02</v>
      </c>
      <c r="G83" s="25">
        <f t="shared" si="3"/>
        <v>0.02</v>
      </c>
      <c r="H83" s="240"/>
      <c r="I83" s="147">
        <f t="shared" si="4"/>
        <v>1500</v>
      </c>
      <c r="J83" s="24"/>
      <c r="K83" s="145">
        <v>177</v>
      </c>
      <c r="L83" s="16">
        <v>42060</v>
      </c>
      <c r="M83" s="16">
        <v>42060</v>
      </c>
    </row>
    <row r="84" spans="2:13" s="148" customFormat="1" ht="21.75" customHeight="1" x14ac:dyDescent="0.3">
      <c r="B84" s="24" t="s">
        <v>157</v>
      </c>
      <c r="C84" s="24">
        <v>5010137</v>
      </c>
      <c r="D84" s="24" t="s">
        <v>167</v>
      </c>
      <c r="E84" s="24">
        <v>1</v>
      </c>
      <c r="F84" s="24">
        <v>0.02</v>
      </c>
      <c r="G84" s="25">
        <f t="shared" si="3"/>
        <v>0.02</v>
      </c>
      <c r="H84" s="240"/>
      <c r="I84" s="147">
        <f t="shared" si="4"/>
        <v>1500</v>
      </c>
      <c r="J84" s="24"/>
      <c r="K84" s="145">
        <v>177</v>
      </c>
      <c r="L84" s="16">
        <v>42060</v>
      </c>
      <c r="M84" s="16">
        <v>42060</v>
      </c>
    </row>
    <row r="85" spans="2:13" s="148" customFormat="1" ht="21.75" customHeight="1" x14ac:dyDescent="0.3">
      <c r="B85" s="24" t="s">
        <v>116</v>
      </c>
      <c r="C85" s="24">
        <v>1112294</v>
      </c>
      <c r="D85" s="24" t="s">
        <v>165</v>
      </c>
      <c r="E85" s="24">
        <v>1</v>
      </c>
      <c r="F85" s="24">
        <v>0.08</v>
      </c>
      <c r="G85" s="25">
        <f t="shared" si="3"/>
        <v>0.08</v>
      </c>
      <c r="H85" s="240"/>
      <c r="I85" s="147">
        <f t="shared" si="4"/>
        <v>375</v>
      </c>
      <c r="J85" s="24"/>
      <c r="K85" s="145">
        <v>177</v>
      </c>
      <c r="L85" s="16">
        <v>42060</v>
      </c>
      <c r="M85" s="16">
        <v>42060</v>
      </c>
    </row>
    <row r="86" spans="2:13" s="148" customFormat="1" ht="21.75" customHeight="1" x14ac:dyDescent="0.3">
      <c r="B86" s="24" t="s">
        <v>116</v>
      </c>
      <c r="C86" s="24">
        <v>1112181</v>
      </c>
      <c r="D86" s="24" t="s">
        <v>166</v>
      </c>
      <c r="E86" s="24">
        <v>1</v>
      </c>
      <c r="F86" s="24">
        <v>0.08</v>
      </c>
      <c r="G86" s="25">
        <f t="shared" si="3"/>
        <v>0.08</v>
      </c>
      <c r="H86" s="240"/>
      <c r="I86" s="147">
        <f t="shared" si="4"/>
        <v>375</v>
      </c>
      <c r="J86" s="24"/>
      <c r="K86" s="145">
        <v>177</v>
      </c>
      <c r="L86" s="16">
        <v>42060</v>
      </c>
      <c r="M86" s="16">
        <v>42060</v>
      </c>
    </row>
    <row r="87" spans="2:13" s="148" customFormat="1" ht="21.75" customHeight="1" x14ac:dyDescent="0.3">
      <c r="B87" s="24" t="s">
        <v>119</v>
      </c>
      <c r="C87" s="24">
        <v>1004330</v>
      </c>
      <c r="D87" s="24" t="s">
        <v>168</v>
      </c>
      <c r="E87" s="24">
        <v>1</v>
      </c>
      <c r="F87" s="24">
        <v>0.01</v>
      </c>
      <c r="G87" s="25">
        <f t="shared" si="3"/>
        <v>0.01</v>
      </c>
      <c r="H87" s="239">
        <f>SUM(G87:G96)</f>
        <v>0.31500000000000006</v>
      </c>
      <c r="I87" s="147">
        <f t="shared" si="4"/>
        <v>3000</v>
      </c>
      <c r="J87" s="24"/>
      <c r="K87" s="145">
        <v>177</v>
      </c>
      <c r="L87" s="16">
        <v>42074</v>
      </c>
      <c r="M87" s="16">
        <v>42074</v>
      </c>
    </row>
    <row r="88" spans="2:13" s="148" customFormat="1" ht="21.75" customHeight="1" x14ac:dyDescent="0.3">
      <c r="B88" s="24" t="s">
        <v>119</v>
      </c>
      <c r="C88" s="24">
        <v>1004331</v>
      </c>
      <c r="D88" s="24" t="s">
        <v>169</v>
      </c>
      <c r="E88" s="24">
        <v>1</v>
      </c>
      <c r="F88" s="24">
        <v>0.01</v>
      </c>
      <c r="G88" s="25">
        <f t="shared" si="3"/>
        <v>0.01</v>
      </c>
      <c r="H88" s="240"/>
      <c r="I88" s="147">
        <f t="shared" si="4"/>
        <v>3000</v>
      </c>
      <c r="J88" s="24"/>
      <c r="K88" s="145">
        <v>177</v>
      </c>
      <c r="L88" s="16">
        <v>42074</v>
      </c>
      <c r="M88" s="16">
        <v>42074</v>
      </c>
    </row>
    <row r="89" spans="2:13" s="148" customFormat="1" ht="21.75" customHeight="1" x14ac:dyDescent="0.3">
      <c r="B89" s="24" t="s">
        <v>100</v>
      </c>
      <c r="C89" s="24">
        <v>1052849</v>
      </c>
      <c r="D89" s="24" t="s">
        <v>170</v>
      </c>
      <c r="E89" s="24">
        <v>1</v>
      </c>
      <c r="F89" s="24">
        <v>0.02</v>
      </c>
      <c r="G89" s="25">
        <f t="shared" si="3"/>
        <v>0.02</v>
      </c>
      <c r="H89" s="240"/>
      <c r="I89" s="147">
        <f t="shared" si="4"/>
        <v>1500</v>
      </c>
      <c r="J89" s="24"/>
      <c r="K89" s="145">
        <v>177</v>
      </c>
      <c r="L89" s="16">
        <v>42074</v>
      </c>
      <c r="M89" s="16">
        <v>42074</v>
      </c>
    </row>
    <row r="90" spans="2:13" s="148" customFormat="1" ht="21.75" customHeight="1" x14ac:dyDescent="0.3">
      <c r="B90" s="24" t="s">
        <v>100</v>
      </c>
      <c r="C90" s="24">
        <v>1052850</v>
      </c>
      <c r="D90" s="24" t="s">
        <v>171</v>
      </c>
      <c r="E90" s="24">
        <v>1</v>
      </c>
      <c r="F90" s="24">
        <v>0.02</v>
      </c>
      <c r="G90" s="25">
        <f t="shared" si="3"/>
        <v>0.02</v>
      </c>
      <c r="H90" s="240"/>
      <c r="I90" s="147">
        <f t="shared" si="4"/>
        <v>1500</v>
      </c>
      <c r="J90" s="24"/>
      <c r="K90" s="145">
        <v>177</v>
      </c>
      <c r="L90" s="16">
        <v>42074</v>
      </c>
      <c r="M90" s="16">
        <v>42074</v>
      </c>
    </row>
    <row r="91" spans="2:13" s="148" customFormat="1" ht="21.75" customHeight="1" x14ac:dyDescent="0.3">
      <c r="B91" s="24" t="s">
        <v>105</v>
      </c>
      <c r="C91" s="24">
        <v>1102761</v>
      </c>
      <c r="D91" s="24" t="s">
        <v>172</v>
      </c>
      <c r="E91" s="24">
        <v>1</v>
      </c>
      <c r="F91" s="24">
        <v>0.02</v>
      </c>
      <c r="G91" s="25">
        <f t="shared" si="3"/>
        <v>0.02</v>
      </c>
      <c r="H91" s="240"/>
      <c r="I91" s="147">
        <f t="shared" si="4"/>
        <v>1500</v>
      </c>
      <c r="J91" s="24"/>
      <c r="K91" s="145">
        <v>177</v>
      </c>
      <c r="L91" s="16">
        <v>42074</v>
      </c>
      <c r="M91" s="16">
        <v>42074</v>
      </c>
    </row>
    <row r="92" spans="2:13" s="148" customFormat="1" ht="21.75" customHeight="1" x14ac:dyDescent="0.3">
      <c r="B92" s="24" t="s">
        <v>107</v>
      </c>
      <c r="C92" s="24">
        <v>1073012</v>
      </c>
      <c r="D92" s="24" t="s">
        <v>173</v>
      </c>
      <c r="E92" s="24">
        <v>1</v>
      </c>
      <c r="F92" s="24">
        <v>0.02</v>
      </c>
      <c r="G92" s="25">
        <f t="shared" si="3"/>
        <v>0.02</v>
      </c>
      <c r="H92" s="240"/>
      <c r="I92" s="147">
        <f t="shared" si="4"/>
        <v>1500</v>
      </c>
      <c r="J92" s="24"/>
      <c r="K92" s="145">
        <v>177</v>
      </c>
      <c r="L92" s="16">
        <v>42074</v>
      </c>
      <c r="M92" s="16">
        <v>42074</v>
      </c>
    </row>
    <row r="93" spans="2:13" s="148" customFormat="1" ht="21.75" customHeight="1" x14ac:dyDescent="0.3">
      <c r="B93" s="24" t="s">
        <v>109</v>
      </c>
      <c r="C93" s="24">
        <v>1702552</v>
      </c>
      <c r="D93" s="24" t="s">
        <v>174</v>
      </c>
      <c r="E93" s="24">
        <v>1</v>
      </c>
      <c r="F93" s="24">
        <v>7.0000000000000007E-2</v>
      </c>
      <c r="G93" s="25">
        <f t="shared" si="3"/>
        <v>7.0000000000000007E-2</v>
      </c>
      <c r="H93" s="240"/>
      <c r="I93" s="147">
        <f t="shared" si="4"/>
        <v>428.57142857142856</v>
      </c>
      <c r="J93" s="24"/>
      <c r="K93" s="145">
        <v>177</v>
      </c>
      <c r="L93" s="16">
        <v>42074</v>
      </c>
      <c r="M93" s="16">
        <v>42074</v>
      </c>
    </row>
    <row r="94" spans="2:13" s="148" customFormat="1" ht="21.75" customHeight="1" x14ac:dyDescent="0.3">
      <c r="B94" s="24" t="s">
        <v>100</v>
      </c>
      <c r="C94" s="24">
        <v>1052634</v>
      </c>
      <c r="D94" s="24" t="s">
        <v>178</v>
      </c>
      <c r="E94" s="24">
        <v>1</v>
      </c>
      <c r="F94" s="24">
        <v>5.0000000000000001E-3</v>
      </c>
      <c r="G94" s="25">
        <f t="shared" si="3"/>
        <v>5.0000000000000001E-3</v>
      </c>
      <c r="H94" s="240"/>
      <c r="I94" s="147">
        <f t="shared" si="4"/>
        <v>6000</v>
      </c>
      <c r="J94" s="24"/>
      <c r="K94" s="145">
        <v>177</v>
      </c>
      <c r="L94" s="16">
        <v>42074</v>
      </c>
      <c r="M94" s="16">
        <v>42074</v>
      </c>
    </row>
    <row r="95" spans="2:13" s="148" customFormat="1" ht="21.75" customHeight="1" x14ac:dyDescent="0.3">
      <c r="B95" s="24" t="s">
        <v>116</v>
      </c>
      <c r="C95" s="24">
        <v>1112178</v>
      </c>
      <c r="D95" s="24" t="s">
        <v>175</v>
      </c>
      <c r="E95" s="24">
        <v>1</v>
      </c>
      <c r="F95" s="24">
        <v>7.0000000000000007E-2</v>
      </c>
      <c r="G95" s="25">
        <f t="shared" si="3"/>
        <v>7.0000000000000007E-2</v>
      </c>
      <c r="H95" s="240"/>
      <c r="I95" s="147">
        <f t="shared" si="4"/>
        <v>428.57142857142856</v>
      </c>
      <c r="J95" s="24"/>
      <c r="K95" s="145">
        <v>177</v>
      </c>
      <c r="L95" s="16">
        <v>42074</v>
      </c>
      <c r="M95" s="16">
        <v>42074</v>
      </c>
    </row>
    <row r="96" spans="2:13" s="148" customFormat="1" ht="21.75" customHeight="1" x14ac:dyDescent="0.3">
      <c r="B96" s="24" t="s">
        <v>116</v>
      </c>
      <c r="C96" s="24">
        <v>1112290</v>
      </c>
      <c r="D96" s="24" t="s">
        <v>176</v>
      </c>
      <c r="E96" s="24">
        <v>1</v>
      </c>
      <c r="F96" s="24">
        <v>7.0000000000000007E-2</v>
      </c>
      <c r="G96" s="25">
        <f t="shared" si="3"/>
        <v>7.0000000000000007E-2</v>
      </c>
      <c r="H96" s="240"/>
      <c r="I96" s="147">
        <f t="shared" si="4"/>
        <v>428.57142857142856</v>
      </c>
      <c r="J96" s="24"/>
      <c r="K96" s="145">
        <v>177</v>
      </c>
      <c r="L96" s="16">
        <v>42074</v>
      </c>
      <c r="M96" s="16">
        <v>42074</v>
      </c>
    </row>
    <row r="97" spans="2:13" s="148" customFormat="1" ht="21.75" customHeight="1" x14ac:dyDescent="0.3">
      <c r="B97" s="24" t="s">
        <v>119</v>
      </c>
      <c r="C97" s="24">
        <v>1004336</v>
      </c>
      <c r="D97" s="24" t="s">
        <v>180</v>
      </c>
      <c r="E97" s="24">
        <v>1</v>
      </c>
      <c r="F97" s="24">
        <v>0.01</v>
      </c>
      <c r="G97" s="25">
        <f>F97</f>
        <v>0.01</v>
      </c>
      <c r="H97" s="242">
        <f>SUM(G97:G104)</f>
        <v>0.14500000000000002</v>
      </c>
      <c r="I97" s="147">
        <f t="shared" si="4"/>
        <v>3000</v>
      </c>
      <c r="J97" s="24"/>
      <c r="K97" s="145">
        <v>178</v>
      </c>
      <c r="L97" s="16">
        <v>42095</v>
      </c>
      <c r="M97" s="16">
        <v>42095</v>
      </c>
    </row>
    <row r="98" spans="2:13" s="148" customFormat="1" ht="21.75" customHeight="1" x14ac:dyDescent="0.3">
      <c r="B98" s="24" t="s">
        <v>100</v>
      </c>
      <c r="C98" s="24">
        <v>1052852</v>
      </c>
      <c r="D98" s="24" t="s">
        <v>181</v>
      </c>
      <c r="E98" s="24">
        <v>1</v>
      </c>
      <c r="F98" s="24">
        <v>0.01</v>
      </c>
      <c r="G98" s="25">
        <f t="shared" ref="G98:G104" si="5">F98</f>
        <v>0.01</v>
      </c>
      <c r="H98" s="242"/>
      <c r="I98" s="147">
        <f t="shared" si="4"/>
        <v>3000</v>
      </c>
      <c r="J98" s="24"/>
      <c r="K98" s="145">
        <v>178</v>
      </c>
      <c r="L98" s="16">
        <v>42095</v>
      </c>
      <c r="M98" s="16">
        <v>42095</v>
      </c>
    </row>
    <row r="99" spans="2:13" s="148" customFormat="1" ht="21.75" customHeight="1" x14ac:dyDescent="0.3">
      <c r="B99" s="24" t="s">
        <v>105</v>
      </c>
      <c r="C99" s="24">
        <v>1102766</v>
      </c>
      <c r="D99" s="24" t="s">
        <v>182</v>
      </c>
      <c r="E99" s="24">
        <v>1</v>
      </c>
      <c r="F99" s="24">
        <v>5.0000000000000001E-3</v>
      </c>
      <c r="G99" s="25">
        <f t="shared" si="5"/>
        <v>5.0000000000000001E-3</v>
      </c>
      <c r="H99" s="242"/>
      <c r="I99" s="147">
        <f t="shared" si="4"/>
        <v>6000</v>
      </c>
      <c r="J99" s="24"/>
      <c r="K99" s="145">
        <v>178</v>
      </c>
      <c r="L99" s="16">
        <v>42095</v>
      </c>
      <c r="M99" s="16">
        <v>42095</v>
      </c>
    </row>
    <row r="100" spans="2:13" s="148" customFormat="1" ht="21.75" customHeight="1" x14ac:dyDescent="0.3">
      <c r="B100" s="24" t="s">
        <v>119</v>
      </c>
      <c r="C100" s="24">
        <v>1004337</v>
      </c>
      <c r="D100" s="24" t="s">
        <v>183</v>
      </c>
      <c r="E100" s="24">
        <v>1</v>
      </c>
      <c r="F100" s="24">
        <v>5.0000000000000001E-3</v>
      </c>
      <c r="G100" s="25">
        <f t="shared" si="5"/>
        <v>5.0000000000000001E-3</v>
      </c>
      <c r="H100" s="242"/>
      <c r="I100" s="147">
        <f t="shared" si="4"/>
        <v>6000</v>
      </c>
      <c r="J100" s="24"/>
      <c r="K100" s="145">
        <v>178</v>
      </c>
      <c r="L100" s="16">
        <v>42095</v>
      </c>
      <c r="M100" s="16">
        <v>42095</v>
      </c>
    </row>
    <row r="101" spans="2:13" s="148" customFormat="1" ht="21.75" customHeight="1" x14ac:dyDescent="0.3">
      <c r="B101" s="24" t="s">
        <v>100</v>
      </c>
      <c r="C101" s="24">
        <v>1052853</v>
      </c>
      <c r="D101" s="24" t="s">
        <v>184</v>
      </c>
      <c r="E101" s="24">
        <v>1</v>
      </c>
      <c r="F101" s="24">
        <v>5.0000000000000001E-3</v>
      </c>
      <c r="G101" s="25">
        <f t="shared" si="5"/>
        <v>5.0000000000000001E-3</v>
      </c>
      <c r="H101" s="242"/>
      <c r="I101" s="147">
        <f t="shared" si="4"/>
        <v>6000</v>
      </c>
      <c r="J101" s="24"/>
      <c r="K101" s="145">
        <v>178</v>
      </c>
      <c r="L101" s="16">
        <v>42095</v>
      </c>
      <c r="M101" s="16">
        <v>42095</v>
      </c>
    </row>
    <row r="102" spans="2:13" s="148" customFormat="1" ht="21.75" customHeight="1" x14ac:dyDescent="0.3">
      <c r="B102" s="24" t="s">
        <v>105</v>
      </c>
      <c r="C102" s="24">
        <v>1102767</v>
      </c>
      <c r="D102" s="24" t="s">
        <v>185</v>
      </c>
      <c r="E102" s="24">
        <v>1</v>
      </c>
      <c r="F102" s="24">
        <v>0.01</v>
      </c>
      <c r="G102" s="25">
        <f t="shared" si="5"/>
        <v>0.01</v>
      </c>
      <c r="H102" s="242"/>
      <c r="I102" s="147">
        <f t="shared" si="4"/>
        <v>3000</v>
      </c>
      <c r="J102" s="24"/>
      <c r="K102" s="145">
        <v>178</v>
      </c>
      <c r="L102" s="16">
        <v>42095</v>
      </c>
      <c r="M102" s="16">
        <v>42095</v>
      </c>
    </row>
    <row r="103" spans="2:13" s="148" customFormat="1" ht="21.75" customHeight="1" x14ac:dyDescent="0.3">
      <c r="B103" s="24" t="s">
        <v>116</v>
      </c>
      <c r="C103" s="24">
        <v>1112285</v>
      </c>
      <c r="D103" s="24" t="s">
        <v>186</v>
      </c>
      <c r="E103" s="24">
        <v>1</v>
      </c>
      <c r="F103" s="24">
        <v>0.05</v>
      </c>
      <c r="G103" s="25">
        <f t="shared" si="5"/>
        <v>0.05</v>
      </c>
      <c r="H103" s="242"/>
      <c r="I103" s="147">
        <f t="shared" si="4"/>
        <v>600</v>
      </c>
      <c r="J103" s="24"/>
      <c r="K103" s="145">
        <v>178</v>
      </c>
      <c r="L103" s="16">
        <v>42095</v>
      </c>
      <c r="M103" s="16">
        <v>42095</v>
      </c>
    </row>
    <row r="104" spans="2:13" s="148" customFormat="1" ht="21.75" customHeight="1" x14ac:dyDescent="0.3">
      <c r="B104" s="24" t="s">
        <v>116</v>
      </c>
      <c r="C104" s="24">
        <v>1112173</v>
      </c>
      <c r="D104" s="24" t="s">
        <v>187</v>
      </c>
      <c r="E104" s="24">
        <v>1</v>
      </c>
      <c r="F104" s="24">
        <v>0.05</v>
      </c>
      <c r="G104" s="25">
        <f t="shared" si="5"/>
        <v>0.05</v>
      </c>
      <c r="H104" s="242"/>
      <c r="I104" s="147">
        <f t="shared" si="4"/>
        <v>600</v>
      </c>
      <c r="J104" s="24"/>
      <c r="K104" s="145">
        <v>178</v>
      </c>
      <c r="L104" s="16">
        <v>42095</v>
      </c>
      <c r="M104" s="16">
        <v>42095</v>
      </c>
    </row>
    <row r="105" spans="2:13" s="148" customFormat="1" ht="21.75" customHeight="1" x14ac:dyDescent="0.3">
      <c r="B105" s="24" t="s">
        <v>119</v>
      </c>
      <c r="C105" s="24">
        <v>1004403</v>
      </c>
      <c r="D105" s="24" t="s">
        <v>190</v>
      </c>
      <c r="E105" s="24">
        <v>1</v>
      </c>
      <c r="F105" s="24">
        <v>0.01</v>
      </c>
      <c r="G105" s="25">
        <f>F105</f>
        <v>0.01</v>
      </c>
      <c r="H105" s="242">
        <f>SUM(G105:G115)</f>
        <v>0.21000000000000002</v>
      </c>
      <c r="I105" s="147">
        <f t="shared" si="4"/>
        <v>3000</v>
      </c>
      <c r="J105" s="24"/>
      <c r="K105" s="145">
        <v>178</v>
      </c>
      <c r="L105" s="16">
        <v>42116</v>
      </c>
      <c r="M105" s="16">
        <v>42116</v>
      </c>
    </row>
    <row r="106" spans="2:13" s="148" customFormat="1" ht="21.75" customHeight="1" x14ac:dyDescent="0.3">
      <c r="B106" s="24" t="s">
        <v>191</v>
      </c>
      <c r="C106" s="24">
        <v>1052892</v>
      </c>
      <c r="D106" s="24" t="s">
        <v>192</v>
      </c>
      <c r="E106" s="24">
        <v>1</v>
      </c>
      <c r="F106" s="24">
        <v>0.01</v>
      </c>
      <c r="G106" s="25">
        <f t="shared" ref="G106:G115" si="6">F106</f>
        <v>0.01</v>
      </c>
      <c r="H106" s="242"/>
      <c r="I106" s="147">
        <f t="shared" si="4"/>
        <v>3000</v>
      </c>
      <c r="J106" s="24"/>
      <c r="K106" s="145">
        <v>178</v>
      </c>
      <c r="L106" s="16">
        <v>42116</v>
      </c>
      <c r="M106" s="16">
        <v>42116</v>
      </c>
    </row>
    <row r="107" spans="2:13" s="148" customFormat="1" ht="21.75" customHeight="1" x14ac:dyDescent="0.3">
      <c r="B107" s="24" t="s">
        <v>107</v>
      </c>
      <c r="C107" s="24">
        <v>1073037</v>
      </c>
      <c r="D107" s="24" t="s">
        <v>193</v>
      </c>
      <c r="E107" s="24">
        <v>1</v>
      </c>
      <c r="F107" s="24">
        <v>0.02</v>
      </c>
      <c r="G107" s="25">
        <f t="shared" si="6"/>
        <v>0.02</v>
      </c>
      <c r="H107" s="242"/>
      <c r="I107" s="147">
        <f t="shared" si="4"/>
        <v>1500</v>
      </c>
      <c r="J107" s="24"/>
      <c r="K107" s="145">
        <v>178</v>
      </c>
      <c r="L107" s="16">
        <v>42116</v>
      </c>
      <c r="M107" s="16">
        <v>42116</v>
      </c>
    </row>
    <row r="108" spans="2:13" s="148" customFormat="1" ht="21.75" customHeight="1" x14ac:dyDescent="0.3">
      <c r="B108" s="24" t="s">
        <v>120</v>
      </c>
      <c r="C108" s="24">
        <v>1042342</v>
      </c>
      <c r="D108" s="24" t="s">
        <v>194</v>
      </c>
      <c r="E108" s="24">
        <v>1</v>
      </c>
      <c r="F108" s="24">
        <v>0.02</v>
      </c>
      <c r="G108" s="25">
        <f t="shared" si="6"/>
        <v>0.02</v>
      </c>
      <c r="H108" s="242"/>
      <c r="I108" s="147">
        <f t="shared" si="4"/>
        <v>1500</v>
      </c>
      <c r="J108" s="24"/>
      <c r="K108" s="145">
        <v>178</v>
      </c>
      <c r="L108" s="16">
        <v>42116</v>
      </c>
      <c r="M108" s="16">
        <v>42116</v>
      </c>
    </row>
    <row r="109" spans="2:13" s="148" customFormat="1" ht="21.75" customHeight="1" x14ac:dyDescent="0.3">
      <c r="B109" s="24" t="s">
        <v>122</v>
      </c>
      <c r="C109" s="24">
        <v>1062226</v>
      </c>
      <c r="D109" s="24" t="s">
        <v>195</v>
      </c>
      <c r="E109" s="24">
        <v>1</v>
      </c>
      <c r="F109" s="24">
        <v>0.01</v>
      </c>
      <c r="G109" s="25">
        <f t="shared" si="6"/>
        <v>0.01</v>
      </c>
      <c r="H109" s="242"/>
      <c r="I109" s="147">
        <f t="shared" si="4"/>
        <v>3000</v>
      </c>
      <c r="J109" s="24"/>
      <c r="K109" s="145">
        <v>178</v>
      </c>
      <c r="L109" s="16">
        <v>42116</v>
      </c>
      <c r="M109" s="16">
        <v>42116</v>
      </c>
    </row>
    <row r="110" spans="2:13" s="148" customFormat="1" ht="21.75" customHeight="1" x14ac:dyDescent="0.3">
      <c r="B110" s="24" t="s">
        <v>119</v>
      </c>
      <c r="C110" s="24">
        <v>1004405</v>
      </c>
      <c r="D110" s="24" t="s">
        <v>196</v>
      </c>
      <c r="E110" s="24">
        <v>1</v>
      </c>
      <c r="F110" s="24">
        <v>0.01</v>
      </c>
      <c r="G110" s="25">
        <f t="shared" si="6"/>
        <v>0.01</v>
      </c>
      <c r="H110" s="242"/>
      <c r="I110" s="147">
        <f t="shared" si="4"/>
        <v>3000</v>
      </c>
      <c r="J110" s="24"/>
      <c r="K110" s="145">
        <v>178</v>
      </c>
      <c r="L110" s="16">
        <v>42116</v>
      </c>
      <c r="M110" s="16">
        <v>42116</v>
      </c>
    </row>
    <row r="111" spans="2:13" s="148" customFormat="1" ht="21.75" customHeight="1" x14ac:dyDescent="0.3">
      <c r="B111" s="24" t="s">
        <v>109</v>
      </c>
      <c r="C111" s="24">
        <v>1702567</v>
      </c>
      <c r="D111" s="24" t="s">
        <v>197</v>
      </c>
      <c r="E111" s="24">
        <v>1</v>
      </c>
      <c r="F111" s="24">
        <v>5.0000000000000001E-3</v>
      </c>
      <c r="G111" s="25">
        <f t="shared" si="6"/>
        <v>5.0000000000000001E-3</v>
      </c>
      <c r="H111" s="242"/>
      <c r="I111" s="147">
        <f t="shared" si="4"/>
        <v>6000</v>
      </c>
      <c r="J111" s="24"/>
      <c r="K111" s="145">
        <v>178</v>
      </c>
      <c r="L111" s="16">
        <v>42116</v>
      </c>
      <c r="M111" s="16">
        <v>42116</v>
      </c>
    </row>
    <row r="112" spans="2:13" s="148" customFormat="1" ht="21.75" customHeight="1" x14ac:dyDescent="0.3">
      <c r="B112" s="24" t="s">
        <v>114</v>
      </c>
      <c r="C112" s="24">
        <v>1012479</v>
      </c>
      <c r="D112" s="24" t="s">
        <v>198</v>
      </c>
      <c r="E112" s="24">
        <v>1</v>
      </c>
      <c r="F112" s="24">
        <v>5.0000000000000001E-3</v>
      </c>
      <c r="G112" s="25">
        <f t="shared" si="6"/>
        <v>5.0000000000000001E-3</v>
      </c>
      <c r="H112" s="242"/>
      <c r="I112" s="147">
        <f t="shared" si="4"/>
        <v>6000</v>
      </c>
      <c r="J112" s="24"/>
      <c r="K112" s="145">
        <v>178</v>
      </c>
      <c r="L112" s="16">
        <v>42116</v>
      </c>
      <c r="M112" s="16">
        <v>42116</v>
      </c>
    </row>
    <row r="113" spans="2:13" s="148" customFormat="1" ht="21.75" customHeight="1" x14ac:dyDescent="0.3">
      <c r="B113" s="24" t="s">
        <v>120</v>
      </c>
      <c r="C113" s="24">
        <v>1042321</v>
      </c>
      <c r="D113" s="24" t="s">
        <v>199</v>
      </c>
      <c r="E113" s="24">
        <v>1</v>
      </c>
      <c r="F113" s="24">
        <v>0.02</v>
      </c>
      <c r="G113" s="25">
        <f t="shared" si="6"/>
        <v>0.02</v>
      </c>
      <c r="H113" s="242"/>
      <c r="I113" s="147">
        <f t="shared" si="4"/>
        <v>1500</v>
      </c>
      <c r="J113" s="24"/>
      <c r="K113" s="145">
        <v>178</v>
      </c>
      <c r="L113" s="16">
        <v>42116</v>
      </c>
      <c r="M113" s="16">
        <v>42116</v>
      </c>
    </row>
    <row r="114" spans="2:13" s="148" customFormat="1" ht="21.75" customHeight="1" x14ac:dyDescent="0.3">
      <c r="B114" s="24" t="s">
        <v>116</v>
      </c>
      <c r="C114" s="24">
        <v>1112150</v>
      </c>
      <c r="D114" s="24" t="s">
        <v>200</v>
      </c>
      <c r="E114" s="24">
        <v>1</v>
      </c>
      <c r="F114" s="24">
        <v>0.05</v>
      </c>
      <c r="G114" s="25">
        <f t="shared" si="6"/>
        <v>0.05</v>
      </c>
      <c r="H114" s="242"/>
      <c r="I114" s="147">
        <f t="shared" si="4"/>
        <v>600</v>
      </c>
      <c r="J114" s="24"/>
      <c r="K114" s="145">
        <v>178</v>
      </c>
      <c r="L114" s="16">
        <v>42116</v>
      </c>
      <c r="M114" s="16">
        <v>42116</v>
      </c>
    </row>
    <row r="115" spans="2:13" s="148" customFormat="1" ht="21.75" customHeight="1" x14ac:dyDescent="0.3">
      <c r="B115" s="24" t="s">
        <v>116</v>
      </c>
      <c r="C115" s="24">
        <v>1112262</v>
      </c>
      <c r="D115" s="24" t="s">
        <v>201</v>
      </c>
      <c r="E115" s="24">
        <v>1</v>
      </c>
      <c r="F115" s="24">
        <v>0.05</v>
      </c>
      <c r="G115" s="25">
        <f t="shared" si="6"/>
        <v>0.05</v>
      </c>
      <c r="H115" s="242"/>
      <c r="I115" s="147">
        <f t="shared" si="4"/>
        <v>600</v>
      </c>
      <c r="J115" s="24"/>
      <c r="K115" s="145">
        <v>178</v>
      </c>
      <c r="L115" s="16">
        <v>42116</v>
      </c>
      <c r="M115" s="16">
        <v>42116</v>
      </c>
    </row>
    <row r="116" spans="2:13" s="148" customFormat="1" ht="21.75" customHeight="1" x14ac:dyDescent="0.3">
      <c r="B116" s="24" t="s">
        <v>119</v>
      </c>
      <c r="C116" s="24">
        <v>1004529</v>
      </c>
      <c r="D116" s="24" t="s">
        <v>203</v>
      </c>
      <c r="E116" s="24">
        <v>1</v>
      </c>
      <c r="F116" s="24">
        <v>5.0000000000000001E-3</v>
      </c>
      <c r="G116" s="25">
        <f>F116</f>
        <v>5.0000000000000001E-3</v>
      </c>
      <c r="H116" s="242">
        <f>SUM(G116:G123)</f>
        <v>0.1</v>
      </c>
      <c r="I116" s="147">
        <f t="shared" si="4"/>
        <v>6000</v>
      </c>
      <c r="J116" s="24"/>
      <c r="K116" s="145">
        <v>179</v>
      </c>
      <c r="L116" s="16">
        <v>42137</v>
      </c>
      <c r="M116" s="16">
        <v>42137</v>
      </c>
    </row>
    <row r="117" spans="2:13" s="148" customFormat="1" ht="21.75" customHeight="1" x14ac:dyDescent="0.3">
      <c r="B117" s="24" t="s">
        <v>100</v>
      </c>
      <c r="C117" s="24">
        <v>1051438</v>
      </c>
      <c r="D117" s="24" t="s">
        <v>204</v>
      </c>
      <c r="E117" s="24">
        <v>1</v>
      </c>
      <c r="F117" s="24">
        <v>5.0000000000000001E-3</v>
      </c>
      <c r="G117" s="25">
        <f t="shared" ref="G117:G123" si="7">F117</f>
        <v>5.0000000000000001E-3</v>
      </c>
      <c r="H117" s="242"/>
      <c r="I117" s="147">
        <f t="shared" si="4"/>
        <v>6000</v>
      </c>
      <c r="J117" s="24"/>
      <c r="K117" s="145">
        <v>179</v>
      </c>
      <c r="L117" s="16">
        <v>42137</v>
      </c>
      <c r="M117" s="16">
        <v>42137</v>
      </c>
    </row>
    <row r="118" spans="2:13" s="148" customFormat="1" ht="21.75" customHeight="1" x14ac:dyDescent="0.3">
      <c r="B118" s="24" t="s">
        <v>100</v>
      </c>
      <c r="C118" s="24">
        <v>1050369</v>
      </c>
      <c r="D118" s="24" t="s">
        <v>205</v>
      </c>
      <c r="E118" s="24">
        <v>1</v>
      </c>
      <c r="F118" s="24">
        <v>5.0000000000000001E-3</v>
      </c>
      <c r="G118" s="25">
        <f t="shared" si="7"/>
        <v>5.0000000000000001E-3</v>
      </c>
      <c r="H118" s="242"/>
      <c r="I118" s="147">
        <f t="shared" si="4"/>
        <v>6000</v>
      </c>
      <c r="J118" s="24"/>
      <c r="K118" s="145">
        <v>179</v>
      </c>
      <c r="L118" s="16">
        <v>42137</v>
      </c>
      <c r="M118" s="16">
        <v>42137</v>
      </c>
    </row>
    <row r="119" spans="2:13" s="148" customFormat="1" ht="21.75" customHeight="1" x14ac:dyDescent="0.3">
      <c r="B119" s="24" t="s">
        <v>105</v>
      </c>
      <c r="C119" s="24">
        <v>1102833</v>
      </c>
      <c r="D119" s="24" t="s">
        <v>206</v>
      </c>
      <c r="E119" s="24">
        <v>1</v>
      </c>
      <c r="F119" s="24">
        <v>0.01</v>
      </c>
      <c r="G119" s="25">
        <f t="shared" si="7"/>
        <v>0.01</v>
      </c>
      <c r="H119" s="242"/>
      <c r="I119" s="147">
        <f t="shared" si="4"/>
        <v>3000</v>
      </c>
      <c r="J119" s="24"/>
      <c r="K119" s="145">
        <v>179</v>
      </c>
      <c r="L119" s="16">
        <v>42137</v>
      </c>
      <c r="M119" s="16">
        <v>42137</v>
      </c>
    </row>
    <row r="120" spans="2:13" s="148" customFormat="1" ht="21.75" customHeight="1" x14ac:dyDescent="0.3">
      <c r="B120" s="24" t="s">
        <v>107</v>
      </c>
      <c r="C120" s="24">
        <v>1073073</v>
      </c>
      <c r="D120" s="24" t="s">
        <v>207</v>
      </c>
      <c r="E120" s="24">
        <v>1</v>
      </c>
      <c r="F120" s="24">
        <v>0.01</v>
      </c>
      <c r="G120" s="25">
        <f t="shared" si="7"/>
        <v>0.01</v>
      </c>
      <c r="H120" s="242"/>
      <c r="I120" s="147">
        <f t="shared" si="4"/>
        <v>3000</v>
      </c>
      <c r="J120" s="24"/>
      <c r="K120" s="145">
        <v>179</v>
      </c>
      <c r="L120" s="16">
        <v>42137</v>
      </c>
      <c r="M120" s="16">
        <v>42137</v>
      </c>
    </row>
    <row r="121" spans="2:13" s="148" customFormat="1" ht="21.75" customHeight="1" x14ac:dyDescent="0.3">
      <c r="B121" s="24" t="s">
        <v>109</v>
      </c>
      <c r="C121" s="24">
        <v>1702592</v>
      </c>
      <c r="D121" s="24" t="s">
        <v>208</v>
      </c>
      <c r="E121" s="24">
        <v>1</v>
      </c>
      <c r="F121" s="24">
        <v>5.0000000000000001E-3</v>
      </c>
      <c r="G121" s="25">
        <f t="shared" si="7"/>
        <v>5.0000000000000001E-3</v>
      </c>
      <c r="H121" s="242"/>
      <c r="I121" s="147">
        <f t="shared" si="4"/>
        <v>6000</v>
      </c>
      <c r="J121" s="24"/>
      <c r="K121" s="145">
        <v>179</v>
      </c>
      <c r="L121" s="16">
        <v>42137</v>
      </c>
      <c r="M121" s="16">
        <v>42137</v>
      </c>
    </row>
    <row r="122" spans="2:13" s="148" customFormat="1" ht="21.75" customHeight="1" x14ac:dyDescent="0.3">
      <c r="B122" s="24" t="s">
        <v>116</v>
      </c>
      <c r="C122" s="24">
        <v>1112275</v>
      </c>
      <c r="D122" s="24" t="s">
        <v>209</v>
      </c>
      <c r="E122" s="24">
        <v>1</v>
      </c>
      <c r="F122" s="24">
        <v>0.03</v>
      </c>
      <c r="G122" s="25">
        <f t="shared" si="7"/>
        <v>0.03</v>
      </c>
      <c r="H122" s="242"/>
      <c r="I122" s="147">
        <f t="shared" si="4"/>
        <v>1000.0000000000001</v>
      </c>
      <c r="J122" s="24"/>
      <c r="K122" s="145">
        <v>179</v>
      </c>
      <c r="L122" s="16">
        <v>42137</v>
      </c>
      <c r="M122" s="16">
        <v>42137</v>
      </c>
    </row>
    <row r="123" spans="2:13" s="148" customFormat="1" ht="21.75" customHeight="1" x14ac:dyDescent="0.3">
      <c r="B123" s="24" t="s">
        <v>116</v>
      </c>
      <c r="C123" s="24">
        <v>1112163</v>
      </c>
      <c r="D123" s="24" t="s">
        <v>210</v>
      </c>
      <c r="E123" s="24">
        <v>1</v>
      </c>
      <c r="F123" s="24">
        <v>0.03</v>
      </c>
      <c r="G123" s="25">
        <f t="shared" si="7"/>
        <v>0.03</v>
      </c>
      <c r="H123" s="242"/>
      <c r="I123" s="147">
        <f t="shared" si="4"/>
        <v>1000.0000000000001</v>
      </c>
      <c r="J123" s="24"/>
      <c r="K123" s="145">
        <v>179</v>
      </c>
      <c r="L123" s="16">
        <v>42137</v>
      </c>
      <c r="M123" s="16">
        <v>42137</v>
      </c>
    </row>
    <row r="124" spans="2:13" s="148" customFormat="1" ht="21.75" customHeight="1" x14ac:dyDescent="0.3">
      <c r="B124" s="24" t="s">
        <v>119</v>
      </c>
      <c r="C124" s="24">
        <v>1004531</v>
      </c>
      <c r="D124" s="24" t="s">
        <v>220</v>
      </c>
      <c r="E124" s="24">
        <v>1</v>
      </c>
      <c r="F124" s="24">
        <v>0.03</v>
      </c>
      <c r="G124" s="25">
        <f>F124</f>
        <v>0.03</v>
      </c>
      <c r="H124" s="242">
        <f>SUM(G124:G127)</f>
        <v>7.9999999999999988E-2</v>
      </c>
      <c r="I124" s="147">
        <f t="shared" si="4"/>
        <v>1000.0000000000001</v>
      </c>
      <c r="J124" s="24"/>
      <c r="K124" s="145">
        <v>179</v>
      </c>
      <c r="L124" s="16">
        <v>42158</v>
      </c>
      <c r="M124" s="16">
        <v>42158</v>
      </c>
    </row>
    <row r="125" spans="2:13" s="148" customFormat="1" ht="21.75" customHeight="1" x14ac:dyDescent="0.3">
      <c r="B125" s="24" t="s">
        <v>100</v>
      </c>
      <c r="C125" s="24">
        <v>1052943</v>
      </c>
      <c r="D125" s="24" t="s">
        <v>221</v>
      </c>
      <c r="E125" s="24">
        <v>1</v>
      </c>
      <c r="F125" s="24">
        <v>0.03</v>
      </c>
      <c r="G125" s="25">
        <f t="shared" ref="G125:G127" si="8">F125</f>
        <v>0.03</v>
      </c>
      <c r="H125" s="242"/>
      <c r="I125" s="147">
        <f t="shared" si="4"/>
        <v>1000.0000000000001</v>
      </c>
      <c r="J125" s="24"/>
      <c r="K125" s="145">
        <v>179</v>
      </c>
      <c r="L125" s="16">
        <v>42158</v>
      </c>
      <c r="M125" s="16">
        <v>42158</v>
      </c>
    </row>
    <row r="126" spans="2:13" s="148" customFormat="1" ht="21.75" customHeight="1" x14ac:dyDescent="0.3">
      <c r="B126" s="24" t="s">
        <v>224</v>
      </c>
      <c r="C126" s="24">
        <v>1112958</v>
      </c>
      <c r="D126" s="24" t="s">
        <v>222</v>
      </c>
      <c r="E126" s="24">
        <v>1</v>
      </c>
      <c r="F126" s="24">
        <v>0.01</v>
      </c>
      <c r="G126" s="25">
        <f t="shared" si="8"/>
        <v>0.01</v>
      </c>
      <c r="H126" s="242"/>
      <c r="I126" s="147">
        <f t="shared" si="4"/>
        <v>3000</v>
      </c>
      <c r="J126" s="24"/>
      <c r="K126" s="145">
        <v>179</v>
      </c>
      <c r="L126" s="16">
        <v>42158</v>
      </c>
      <c r="M126" s="16">
        <v>42158</v>
      </c>
    </row>
    <row r="127" spans="2:13" s="148" customFormat="1" ht="21.75" customHeight="1" x14ac:dyDescent="0.3">
      <c r="B127" s="24" t="s">
        <v>225</v>
      </c>
      <c r="C127" s="24">
        <v>1112959</v>
      </c>
      <c r="D127" s="24" t="s">
        <v>223</v>
      </c>
      <c r="E127" s="24">
        <v>1</v>
      </c>
      <c r="F127" s="24">
        <v>0.01</v>
      </c>
      <c r="G127" s="25">
        <f t="shared" si="8"/>
        <v>0.01</v>
      </c>
      <c r="H127" s="242"/>
      <c r="I127" s="147">
        <f t="shared" si="4"/>
        <v>3000</v>
      </c>
      <c r="J127" s="24"/>
      <c r="K127" s="145">
        <v>179</v>
      </c>
      <c r="L127" s="16">
        <v>42158</v>
      </c>
      <c r="M127" s="16">
        <v>42158</v>
      </c>
    </row>
    <row r="128" spans="2:13" s="148" customFormat="1" ht="21.75" customHeight="1" x14ac:dyDescent="0.3">
      <c r="B128" s="24" t="s">
        <v>119</v>
      </c>
      <c r="C128" s="24">
        <v>1004205</v>
      </c>
      <c r="D128" s="24" t="s">
        <v>211</v>
      </c>
      <c r="E128" s="24">
        <v>1</v>
      </c>
      <c r="F128" s="24">
        <v>0.01</v>
      </c>
      <c r="G128" s="25">
        <f>F128</f>
        <v>0.01</v>
      </c>
      <c r="H128" s="242">
        <f>SUM(G128:G134)</f>
        <v>0.15</v>
      </c>
      <c r="I128" s="147">
        <f t="shared" si="4"/>
        <v>3000</v>
      </c>
      <c r="J128" s="24"/>
      <c r="K128" s="145">
        <v>179</v>
      </c>
      <c r="L128" s="16">
        <v>42165</v>
      </c>
      <c r="M128" s="16">
        <v>42165</v>
      </c>
    </row>
    <row r="129" spans="2:13" s="148" customFormat="1" ht="21.75" customHeight="1" x14ac:dyDescent="0.3">
      <c r="B129" s="24" t="s">
        <v>100</v>
      </c>
      <c r="C129" s="24">
        <v>1052781</v>
      </c>
      <c r="D129" s="24" t="s">
        <v>212</v>
      </c>
      <c r="E129" s="24">
        <v>1</v>
      </c>
      <c r="F129" s="24">
        <v>0.02</v>
      </c>
      <c r="G129" s="25">
        <f t="shared" ref="G129:G134" si="9">F129</f>
        <v>0.02</v>
      </c>
      <c r="H129" s="242"/>
      <c r="I129" s="147">
        <f t="shared" si="4"/>
        <v>1500</v>
      </c>
      <c r="J129" s="24"/>
      <c r="K129" s="145">
        <v>179</v>
      </c>
      <c r="L129" s="16">
        <v>42165</v>
      </c>
      <c r="M129" s="16">
        <v>42165</v>
      </c>
    </row>
    <row r="130" spans="2:13" s="148" customFormat="1" ht="21.75" customHeight="1" x14ac:dyDescent="0.3">
      <c r="B130" s="24" t="s">
        <v>105</v>
      </c>
      <c r="C130" s="24">
        <v>1102726</v>
      </c>
      <c r="D130" s="24" t="s">
        <v>213</v>
      </c>
      <c r="E130" s="24">
        <v>1</v>
      </c>
      <c r="F130" s="24">
        <v>0.01</v>
      </c>
      <c r="G130" s="25">
        <f t="shared" si="9"/>
        <v>0.01</v>
      </c>
      <c r="H130" s="242"/>
      <c r="I130" s="147">
        <f t="shared" si="4"/>
        <v>3000</v>
      </c>
      <c r="J130" s="24"/>
      <c r="K130" s="145">
        <v>179</v>
      </c>
      <c r="L130" s="16">
        <v>42165</v>
      </c>
      <c r="M130" s="16">
        <v>42165</v>
      </c>
    </row>
    <row r="131" spans="2:13" s="148" customFormat="1" ht="21.75" customHeight="1" x14ac:dyDescent="0.3">
      <c r="B131" s="24" t="s">
        <v>107</v>
      </c>
      <c r="C131" s="24">
        <v>1072949</v>
      </c>
      <c r="D131" s="24" t="s">
        <v>214</v>
      </c>
      <c r="E131" s="24">
        <v>1</v>
      </c>
      <c r="F131" s="24">
        <v>0.04</v>
      </c>
      <c r="G131" s="25">
        <f t="shared" si="9"/>
        <v>0.04</v>
      </c>
      <c r="H131" s="242"/>
      <c r="I131" s="147">
        <f t="shared" si="4"/>
        <v>750</v>
      </c>
      <c r="J131" s="24"/>
      <c r="K131" s="145">
        <v>179</v>
      </c>
      <c r="L131" s="16">
        <v>42165</v>
      </c>
      <c r="M131" s="16">
        <v>42165</v>
      </c>
    </row>
    <row r="132" spans="2:13" s="148" customFormat="1" ht="21.75" customHeight="1" x14ac:dyDescent="0.3">
      <c r="B132" s="24" t="s">
        <v>119</v>
      </c>
      <c r="C132" s="24">
        <v>1004204</v>
      </c>
      <c r="D132" s="24" t="s">
        <v>215</v>
      </c>
      <c r="E132" s="24">
        <v>1</v>
      </c>
      <c r="F132" s="24">
        <v>0.01</v>
      </c>
      <c r="G132" s="25">
        <f t="shared" si="9"/>
        <v>0.01</v>
      </c>
      <c r="H132" s="242"/>
      <c r="I132" s="147">
        <f t="shared" si="4"/>
        <v>3000</v>
      </c>
      <c r="J132" s="24"/>
      <c r="K132" s="145">
        <v>179</v>
      </c>
      <c r="L132" s="16">
        <v>42165</v>
      </c>
      <c r="M132" s="16">
        <v>42165</v>
      </c>
    </row>
    <row r="133" spans="2:13" s="148" customFormat="1" ht="21.75" customHeight="1" x14ac:dyDescent="0.3">
      <c r="B133" s="24" t="s">
        <v>100</v>
      </c>
      <c r="C133" s="24">
        <v>1052782</v>
      </c>
      <c r="D133" s="24" t="s">
        <v>216</v>
      </c>
      <c r="E133" s="24">
        <v>1</v>
      </c>
      <c r="F133" s="24">
        <v>0.02</v>
      </c>
      <c r="G133" s="25">
        <f t="shared" si="9"/>
        <v>0.02</v>
      </c>
      <c r="H133" s="242"/>
      <c r="I133" s="147">
        <f t="shared" si="4"/>
        <v>1500</v>
      </c>
      <c r="J133" s="24"/>
      <c r="K133" s="145">
        <v>179</v>
      </c>
      <c r="L133" s="16">
        <v>42165</v>
      </c>
      <c r="M133" s="16">
        <v>42165</v>
      </c>
    </row>
    <row r="134" spans="2:13" s="148" customFormat="1" ht="21.75" customHeight="1" x14ac:dyDescent="0.3">
      <c r="B134" s="24" t="s">
        <v>107</v>
      </c>
      <c r="C134" s="24">
        <v>1072950</v>
      </c>
      <c r="D134" s="24" t="s">
        <v>217</v>
      </c>
      <c r="E134" s="24">
        <v>1</v>
      </c>
      <c r="F134" s="24">
        <v>0.04</v>
      </c>
      <c r="G134" s="25">
        <f t="shared" si="9"/>
        <v>0.04</v>
      </c>
      <c r="H134" s="242"/>
      <c r="I134" s="147">
        <f t="shared" ref="I134:I198" si="10">1/F134*$A$1</f>
        <v>750</v>
      </c>
      <c r="J134" s="24"/>
      <c r="K134" s="145">
        <v>179</v>
      </c>
      <c r="L134" s="16">
        <v>42165</v>
      </c>
      <c r="M134" s="16">
        <v>42165</v>
      </c>
    </row>
    <row r="135" spans="2:13" s="148" customFormat="1" ht="21.75" customHeight="1" x14ac:dyDescent="0.3">
      <c r="B135" s="24" t="s">
        <v>119</v>
      </c>
      <c r="C135" s="24">
        <v>1004471</v>
      </c>
      <c r="D135" s="24" t="s">
        <v>228</v>
      </c>
      <c r="E135" s="24">
        <v>1</v>
      </c>
      <c r="F135" s="24">
        <v>0.01</v>
      </c>
      <c r="G135" s="25">
        <f>F135</f>
        <v>0.01</v>
      </c>
      <c r="H135" s="242">
        <f>SUM(G135:G146)</f>
        <v>0.22999999999999998</v>
      </c>
      <c r="I135" s="147">
        <f t="shared" si="10"/>
        <v>3000</v>
      </c>
      <c r="J135" s="24"/>
      <c r="K135" s="145">
        <v>181</v>
      </c>
      <c r="L135" s="16">
        <v>42179</v>
      </c>
      <c r="M135" s="16">
        <v>42179</v>
      </c>
    </row>
    <row r="136" spans="2:13" s="148" customFormat="1" ht="21.75" customHeight="1" x14ac:dyDescent="0.3">
      <c r="B136" s="24" t="s">
        <v>100</v>
      </c>
      <c r="C136" s="24">
        <v>1052910</v>
      </c>
      <c r="D136" s="24" t="s">
        <v>229</v>
      </c>
      <c r="E136" s="24">
        <v>1</v>
      </c>
      <c r="F136" s="24">
        <v>0.01</v>
      </c>
      <c r="G136" s="25">
        <f t="shared" ref="G136:G146" si="11">F136</f>
        <v>0.01</v>
      </c>
      <c r="H136" s="242"/>
      <c r="I136" s="147">
        <f t="shared" si="10"/>
        <v>3000</v>
      </c>
      <c r="J136" s="24"/>
      <c r="K136" s="145">
        <v>181</v>
      </c>
      <c r="L136" s="16">
        <v>42179</v>
      </c>
      <c r="M136" s="16">
        <v>42179</v>
      </c>
    </row>
    <row r="137" spans="2:13" s="148" customFormat="1" ht="21.75" customHeight="1" x14ac:dyDescent="0.3">
      <c r="B137" s="24" t="s">
        <v>105</v>
      </c>
      <c r="C137" s="24">
        <v>1102818</v>
      </c>
      <c r="D137" s="24" t="s">
        <v>230</v>
      </c>
      <c r="E137" s="24">
        <v>1</v>
      </c>
      <c r="F137" s="24">
        <v>5.0000000000000001E-3</v>
      </c>
      <c r="G137" s="25">
        <f t="shared" si="11"/>
        <v>5.0000000000000001E-3</v>
      </c>
      <c r="H137" s="242"/>
      <c r="I137" s="147">
        <f t="shared" si="10"/>
        <v>6000</v>
      </c>
      <c r="J137" s="24"/>
      <c r="K137" s="145">
        <v>181</v>
      </c>
      <c r="L137" s="16">
        <v>42179</v>
      </c>
      <c r="M137" s="16">
        <v>42179</v>
      </c>
    </row>
    <row r="138" spans="2:13" s="148" customFormat="1" ht="21.75" customHeight="1" x14ac:dyDescent="0.3">
      <c r="B138" s="24" t="s">
        <v>109</v>
      </c>
      <c r="C138" s="24">
        <v>1702579</v>
      </c>
      <c r="D138" s="24" t="s">
        <v>231</v>
      </c>
      <c r="E138" s="24">
        <v>1</v>
      </c>
      <c r="F138" s="24">
        <v>5.0000000000000001E-3</v>
      </c>
      <c r="G138" s="25">
        <f t="shared" si="11"/>
        <v>5.0000000000000001E-3</v>
      </c>
      <c r="H138" s="242"/>
      <c r="I138" s="147">
        <f t="shared" si="10"/>
        <v>6000</v>
      </c>
      <c r="J138" s="24"/>
      <c r="K138" s="145">
        <v>181</v>
      </c>
      <c r="L138" s="16">
        <v>42179</v>
      </c>
      <c r="M138" s="16">
        <v>42179</v>
      </c>
    </row>
    <row r="139" spans="2:13" s="148" customFormat="1" ht="21.75" customHeight="1" x14ac:dyDescent="0.3">
      <c r="B139" s="24" t="s">
        <v>119</v>
      </c>
      <c r="C139" s="24">
        <v>1004480</v>
      </c>
      <c r="D139" s="24" t="s">
        <v>232</v>
      </c>
      <c r="E139" s="24">
        <v>1</v>
      </c>
      <c r="F139" s="24">
        <v>0.01</v>
      </c>
      <c r="G139" s="25">
        <f t="shared" si="11"/>
        <v>0.01</v>
      </c>
      <c r="H139" s="242"/>
      <c r="I139" s="147">
        <f t="shared" si="10"/>
        <v>3000</v>
      </c>
      <c r="J139" s="24"/>
      <c r="K139" s="145">
        <v>181</v>
      </c>
      <c r="L139" s="16">
        <v>42179</v>
      </c>
      <c r="M139" s="16">
        <v>42179</v>
      </c>
    </row>
    <row r="140" spans="2:13" s="148" customFormat="1" ht="21.75" customHeight="1" x14ac:dyDescent="0.3">
      <c r="B140" s="24" t="s">
        <v>120</v>
      </c>
      <c r="C140" s="24">
        <v>1042347</v>
      </c>
      <c r="D140" s="24" t="s">
        <v>233</v>
      </c>
      <c r="E140" s="24">
        <v>1</v>
      </c>
      <c r="F140" s="24">
        <v>0.02</v>
      </c>
      <c r="G140" s="25">
        <f t="shared" si="11"/>
        <v>0.02</v>
      </c>
      <c r="H140" s="242"/>
      <c r="I140" s="147">
        <f t="shared" si="10"/>
        <v>1500</v>
      </c>
      <c r="J140" s="24"/>
      <c r="K140" s="145">
        <v>181</v>
      </c>
      <c r="L140" s="16">
        <v>42179</v>
      </c>
      <c r="M140" s="16">
        <v>42179</v>
      </c>
    </row>
    <row r="141" spans="2:13" s="148" customFormat="1" ht="21.75" customHeight="1" x14ac:dyDescent="0.3">
      <c r="B141" s="24" t="s">
        <v>122</v>
      </c>
      <c r="C141" s="24">
        <v>1062229</v>
      </c>
      <c r="D141" s="24" t="s">
        <v>234</v>
      </c>
      <c r="E141" s="24">
        <v>1</v>
      </c>
      <c r="F141" s="24">
        <v>0.03</v>
      </c>
      <c r="G141" s="25">
        <f t="shared" si="11"/>
        <v>0.03</v>
      </c>
      <c r="H141" s="242"/>
      <c r="I141" s="147">
        <f t="shared" si="10"/>
        <v>1000.0000000000001</v>
      </c>
      <c r="J141" s="24"/>
      <c r="K141" s="145">
        <v>181</v>
      </c>
      <c r="L141" s="16">
        <v>42179</v>
      </c>
      <c r="M141" s="16">
        <v>42179</v>
      </c>
    </row>
    <row r="142" spans="2:13" s="148" customFormat="1" ht="21.75" customHeight="1" x14ac:dyDescent="0.3">
      <c r="B142" s="24" t="s">
        <v>105</v>
      </c>
      <c r="C142" s="24">
        <v>1102819</v>
      </c>
      <c r="D142" s="24" t="s">
        <v>235</v>
      </c>
      <c r="E142" s="24">
        <v>1</v>
      </c>
      <c r="F142" s="24">
        <v>0.02</v>
      </c>
      <c r="G142" s="25">
        <f t="shared" si="11"/>
        <v>0.02</v>
      </c>
      <c r="H142" s="242"/>
      <c r="I142" s="147">
        <f t="shared" si="10"/>
        <v>1500</v>
      </c>
      <c r="J142" s="24"/>
      <c r="K142" s="145">
        <v>181</v>
      </c>
      <c r="L142" s="16">
        <v>42179</v>
      </c>
      <c r="M142" s="16">
        <v>42179</v>
      </c>
    </row>
    <row r="143" spans="2:13" s="148" customFormat="1" ht="21.75" customHeight="1" x14ac:dyDescent="0.3">
      <c r="B143" s="24" t="s">
        <v>107</v>
      </c>
      <c r="C143" s="24">
        <v>1073058</v>
      </c>
      <c r="D143" s="24" t="s">
        <v>236</v>
      </c>
      <c r="E143" s="24">
        <v>1</v>
      </c>
      <c r="F143" s="24">
        <v>0.05</v>
      </c>
      <c r="G143" s="25">
        <f t="shared" si="11"/>
        <v>0.05</v>
      </c>
      <c r="H143" s="242"/>
      <c r="I143" s="147">
        <f t="shared" si="10"/>
        <v>600</v>
      </c>
      <c r="J143" s="24"/>
      <c r="K143" s="145">
        <v>181</v>
      </c>
      <c r="L143" s="16">
        <v>42179</v>
      </c>
      <c r="M143" s="16">
        <v>42179</v>
      </c>
    </row>
    <row r="144" spans="2:13" s="148" customFormat="1" ht="21.75" customHeight="1" x14ac:dyDescent="0.3">
      <c r="B144" s="24" t="s">
        <v>251</v>
      </c>
      <c r="C144" s="24">
        <v>1022249</v>
      </c>
      <c r="D144" s="24" t="s">
        <v>250</v>
      </c>
      <c r="E144" s="24">
        <v>1</v>
      </c>
      <c r="F144" s="24">
        <v>0.03</v>
      </c>
      <c r="G144" s="25">
        <f t="shared" si="11"/>
        <v>0.03</v>
      </c>
      <c r="H144" s="242"/>
      <c r="I144" s="147">
        <f t="shared" si="10"/>
        <v>1000.0000000000001</v>
      </c>
      <c r="J144" s="24"/>
      <c r="K144" s="145">
        <v>181</v>
      </c>
      <c r="L144" s="16">
        <v>42179</v>
      </c>
      <c r="M144" s="16">
        <v>42179</v>
      </c>
    </row>
    <row r="145" spans="2:13" s="148" customFormat="1" ht="21.75" customHeight="1" x14ac:dyDescent="0.3">
      <c r="B145" s="24" t="s">
        <v>116</v>
      </c>
      <c r="C145" s="24">
        <v>1112176</v>
      </c>
      <c r="D145" s="24" t="s">
        <v>237</v>
      </c>
      <c r="E145" s="24">
        <v>1</v>
      </c>
      <c r="F145" s="24">
        <v>0.02</v>
      </c>
      <c r="G145" s="25">
        <f t="shared" si="11"/>
        <v>0.02</v>
      </c>
      <c r="H145" s="242"/>
      <c r="I145" s="147">
        <f t="shared" si="10"/>
        <v>1500</v>
      </c>
      <c r="J145" s="24"/>
      <c r="K145" s="145">
        <v>181</v>
      </c>
      <c r="L145" s="16">
        <v>42179</v>
      </c>
      <c r="M145" s="16">
        <v>42179</v>
      </c>
    </row>
    <row r="146" spans="2:13" s="148" customFormat="1" ht="21.75" customHeight="1" x14ac:dyDescent="0.3">
      <c r="B146" s="24" t="s">
        <v>116</v>
      </c>
      <c r="C146" s="24">
        <v>1112288</v>
      </c>
      <c r="D146" s="24" t="s">
        <v>238</v>
      </c>
      <c r="E146" s="24">
        <v>1</v>
      </c>
      <c r="F146" s="24">
        <v>0.02</v>
      </c>
      <c r="G146" s="25">
        <f t="shared" si="11"/>
        <v>0.02</v>
      </c>
      <c r="H146" s="242"/>
      <c r="I146" s="147">
        <f t="shared" si="10"/>
        <v>1500</v>
      </c>
      <c r="J146" s="24"/>
      <c r="K146" s="145">
        <v>181</v>
      </c>
      <c r="L146" s="16">
        <v>42179</v>
      </c>
      <c r="M146" s="16">
        <v>42179</v>
      </c>
    </row>
    <row r="147" spans="2:13" s="148" customFormat="1" ht="21.75" customHeight="1" x14ac:dyDescent="0.3">
      <c r="B147" s="24" t="s">
        <v>119</v>
      </c>
      <c r="C147" s="24">
        <v>1004506</v>
      </c>
      <c r="D147" s="24" t="s">
        <v>239</v>
      </c>
      <c r="E147" s="24">
        <v>1</v>
      </c>
      <c r="F147" s="24">
        <v>0.01</v>
      </c>
      <c r="G147" s="25">
        <f>F147</f>
        <v>0.01</v>
      </c>
      <c r="H147" s="242">
        <f>SUM(G147:G157)</f>
        <v>0.16499999999999998</v>
      </c>
      <c r="I147" s="147">
        <f t="shared" si="10"/>
        <v>3000</v>
      </c>
      <c r="J147" s="24"/>
      <c r="K147" s="145">
        <v>181</v>
      </c>
      <c r="L147" s="16">
        <v>42193</v>
      </c>
      <c r="M147" s="16">
        <v>42193</v>
      </c>
    </row>
    <row r="148" spans="2:13" s="148" customFormat="1" ht="21.75" customHeight="1" x14ac:dyDescent="0.3">
      <c r="B148" s="24" t="s">
        <v>100</v>
      </c>
      <c r="C148" s="24">
        <v>1052926</v>
      </c>
      <c r="D148" s="24" t="s">
        <v>240</v>
      </c>
      <c r="E148" s="24">
        <v>1</v>
      </c>
      <c r="F148" s="24">
        <v>5.0000000000000001E-3</v>
      </c>
      <c r="G148" s="25">
        <f t="shared" ref="G148:G157" si="12">F148</f>
        <v>5.0000000000000001E-3</v>
      </c>
      <c r="H148" s="242"/>
      <c r="I148" s="147">
        <f t="shared" si="10"/>
        <v>6000</v>
      </c>
      <c r="J148" s="24"/>
      <c r="K148" s="145">
        <v>181</v>
      </c>
      <c r="L148" s="16">
        <v>42193</v>
      </c>
      <c r="M148" s="16">
        <v>42193</v>
      </c>
    </row>
    <row r="149" spans="2:13" s="148" customFormat="1" ht="21.75" customHeight="1" x14ac:dyDescent="0.3">
      <c r="B149" s="24" t="s">
        <v>107</v>
      </c>
      <c r="C149" s="24">
        <v>1073062</v>
      </c>
      <c r="D149" s="24" t="s">
        <v>241</v>
      </c>
      <c r="E149" s="24">
        <v>1</v>
      </c>
      <c r="F149" s="24">
        <v>1.4999999999999999E-2</v>
      </c>
      <c r="G149" s="25">
        <f t="shared" si="12"/>
        <v>1.4999999999999999E-2</v>
      </c>
      <c r="H149" s="242"/>
      <c r="I149" s="147">
        <f t="shared" si="10"/>
        <v>2000.0000000000002</v>
      </c>
      <c r="J149" s="24"/>
      <c r="K149" s="145">
        <v>181</v>
      </c>
      <c r="L149" s="16">
        <v>42193</v>
      </c>
      <c r="M149" s="16">
        <v>42193</v>
      </c>
    </row>
    <row r="150" spans="2:13" s="148" customFormat="1" ht="21.75" customHeight="1" x14ac:dyDescent="0.3">
      <c r="B150" s="24" t="s">
        <v>119</v>
      </c>
      <c r="C150" s="24">
        <v>1004535</v>
      </c>
      <c r="D150" s="24" t="s">
        <v>242</v>
      </c>
      <c r="E150" s="24">
        <v>1</v>
      </c>
      <c r="F150" s="24">
        <v>1.4999999999999999E-2</v>
      </c>
      <c r="G150" s="25">
        <f t="shared" si="12"/>
        <v>1.4999999999999999E-2</v>
      </c>
      <c r="H150" s="242"/>
      <c r="I150" s="147">
        <f t="shared" si="10"/>
        <v>2000.0000000000002</v>
      </c>
      <c r="J150" s="24"/>
      <c r="K150" s="145">
        <v>181</v>
      </c>
      <c r="L150" s="16">
        <v>42193</v>
      </c>
      <c r="M150" s="16">
        <v>42193</v>
      </c>
    </row>
    <row r="151" spans="2:13" s="148" customFormat="1" ht="21.75" customHeight="1" x14ac:dyDescent="0.3">
      <c r="B151" s="24" t="s">
        <v>100</v>
      </c>
      <c r="C151" s="24">
        <v>1052946</v>
      </c>
      <c r="D151" s="24" t="s">
        <v>243</v>
      </c>
      <c r="E151" s="24">
        <v>1</v>
      </c>
      <c r="F151" s="24">
        <v>0.01</v>
      </c>
      <c r="G151" s="25">
        <f t="shared" si="12"/>
        <v>0.01</v>
      </c>
      <c r="H151" s="242"/>
      <c r="I151" s="147">
        <f t="shared" si="10"/>
        <v>3000</v>
      </c>
      <c r="J151" s="24"/>
      <c r="K151" s="145">
        <v>181</v>
      </c>
      <c r="L151" s="16">
        <v>42193</v>
      </c>
      <c r="M151" s="16">
        <v>42193</v>
      </c>
    </row>
    <row r="152" spans="2:13" s="148" customFormat="1" ht="21.75" customHeight="1" x14ac:dyDescent="0.3">
      <c r="B152" s="24" t="s">
        <v>107</v>
      </c>
      <c r="C152" s="24">
        <v>1073074</v>
      </c>
      <c r="D152" s="24" t="s">
        <v>244</v>
      </c>
      <c r="E152" s="24">
        <v>1</v>
      </c>
      <c r="F152" s="24">
        <v>0.02</v>
      </c>
      <c r="G152" s="25">
        <f t="shared" si="12"/>
        <v>0.02</v>
      </c>
      <c r="H152" s="242"/>
      <c r="I152" s="147">
        <f t="shared" si="10"/>
        <v>1500</v>
      </c>
      <c r="J152" s="24"/>
      <c r="K152" s="145">
        <v>181</v>
      </c>
      <c r="L152" s="16">
        <v>42193</v>
      </c>
      <c r="M152" s="16">
        <v>42193</v>
      </c>
    </row>
    <row r="153" spans="2:13" s="148" customFormat="1" ht="21.75" customHeight="1" x14ac:dyDescent="0.3">
      <c r="B153" s="24" t="s">
        <v>105</v>
      </c>
      <c r="C153" s="24">
        <v>1102835</v>
      </c>
      <c r="D153" s="24" t="s">
        <v>249</v>
      </c>
      <c r="E153" s="24">
        <v>1</v>
      </c>
      <c r="F153" s="24">
        <v>0.01</v>
      </c>
      <c r="G153" s="25">
        <f t="shared" si="12"/>
        <v>0.01</v>
      </c>
      <c r="H153" s="242"/>
      <c r="I153" s="147">
        <f t="shared" si="10"/>
        <v>3000</v>
      </c>
      <c r="J153" s="24"/>
      <c r="K153" s="145">
        <v>181</v>
      </c>
      <c r="L153" s="16">
        <v>42193</v>
      </c>
      <c r="M153" s="16">
        <v>42193</v>
      </c>
    </row>
    <row r="154" spans="2:13" s="148" customFormat="1" ht="21.75" customHeight="1" x14ac:dyDescent="0.3">
      <c r="B154" s="24" t="s">
        <v>116</v>
      </c>
      <c r="C154" s="24">
        <v>1112157</v>
      </c>
      <c r="D154" s="24" t="s">
        <v>245</v>
      </c>
      <c r="E154" s="24">
        <v>1</v>
      </c>
      <c r="F154" s="24">
        <v>0.02</v>
      </c>
      <c r="G154" s="25">
        <f t="shared" si="12"/>
        <v>0.02</v>
      </c>
      <c r="H154" s="242"/>
      <c r="I154" s="147">
        <f t="shared" si="10"/>
        <v>1500</v>
      </c>
      <c r="J154" s="24"/>
      <c r="K154" s="145">
        <v>181</v>
      </c>
      <c r="L154" s="16">
        <v>42193</v>
      </c>
      <c r="M154" s="16">
        <v>42193</v>
      </c>
    </row>
    <row r="155" spans="2:13" s="148" customFormat="1" ht="21.75" customHeight="1" x14ac:dyDescent="0.3">
      <c r="B155" s="24" t="s">
        <v>116</v>
      </c>
      <c r="C155" s="24">
        <v>1112269</v>
      </c>
      <c r="D155" s="24" t="s">
        <v>246</v>
      </c>
      <c r="E155" s="24">
        <v>1</v>
      </c>
      <c r="F155" s="24">
        <v>0.02</v>
      </c>
      <c r="G155" s="25">
        <f t="shared" si="12"/>
        <v>0.02</v>
      </c>
      <c r="H155" s="242"/>
      <c r="I155" s="147">
        <f t="shared" si="10"/>
        <v>1500</v>
      </c>
      <c r="J155" s="24"/>
      <c r="K155" s="145">
        <v>181</v>
      </c>
      <c r="L155" s="16">
        <v>42193</v>
      </c>
      <c r="M155" s="16">
        <v>42193</v>
      </c>
    </row>
    <row r="156" spans="2:13" s="148" customFormat="1" ht="21.75" customHeight="1" x14ac:dyDescent="0.3">
      <c r="B156" s="24" t="s">
        <v>116</v>
      </c>
      <c r="C156" s="24">
        <v>1112158</v>
      </c>
      <c r="D156" s="24" t="s">
        <v>247</v>
      </c>
      <c r="E156" s="24">
        <v>1</v>
      </c>
      <c r="F156" s="24">
        <v>0.02</v>
      </c>
      <c r="G156" s="25">
        <f t="shared" si="12"/>
        <v>0.02</v>
      </c>
      <c r="H156" s="242"/>
      <c r="I156" s="147">
        <f t="shared" si="10"/>
        <v>1500</v>
      </c>
      <c r="J156" s="24"/>
      <c r="K156" s="145">
        <v>181</v>
      </c>
      <c r="L156" s="16">
        <v>42193</v>
      </c>
      <c r="M156" s="16">
        <v>42193</v>
      </c>
    </row>
    <row r="157" spans="2:13" s="148" customFormat="1" ht="21.75" customHeight="1" x14ac:dyDescent="0.3">
      <c r="B157" s="24" t="s">
        <v>116</v>
      </c>
      <c r="C157" s="24">
        <v>1112270</v>
      </c>
      <c r="D157" s="24" t="s">
        <v>248</v>
      </c>
      <c r="E157" s="24">
        <v>1</v>
      </c>
      <c r="F157" s="24">
        <v>0.02</v>
      </c>
      <c r="G157" s="25">
        <f t="shared" si="12"/>
        <v>0.02</v>
      </c>
      <c r="H157" s="242"/>
      <c r="I157" s="147">
        <f t="shared" si="10"/>
        <v>1500</v>
      </c>
      <c r="J157" s="24"/>
      <c r="K157" s="145">
        <v>181</v>
      </c>
      <c r="L157" s="16">
        <v>42193</v>
      </c>
      <c r="M157" s="16">
        <v>42193</v>
      </c>
    </row>
    <row r="158" spans="2:13" s="148" customFormat="1" ht="21.75" customHeight="1" x14ac:dyDescent="0.3">
      <c r="B158" s="24" t="s">
        <v>100</v>
      </c>
      <c r="C158" s="24">
        <v>1052833</v>
      </c>
      <c r="D158" s="24" t="s">
        <v>252</v>
      </c>
      <c r="E158" s="24">
        <v>1</v>
      </c>
      <c r="F158" s="24">
        <v>5.0000000000000001E-3</v>
      </c>
      <c r="G158" s="25">
        <f>F158</f>
        <v>5.0000000000000001E-3</v>
      </c>
      <c r="H158" s="239">
        <f>SUM(G158:G171)</f>
        <v>9.9999999999999978E-2</v>
      </c>
      <c r="I158" s="147">
        <f t="shared" si="10"/>
        <v>6000</v>
      </c>
      <c r="J158" s="24"/>
      <c r="K158" s="145">
        <v>182</v>
      </c>
      <c r="L158" s="16">
        <v>42214</v>
      </c>
      <c r="M158" s="16">
        <v>42214</v>
      </c>
    </row>
    <row r="159" spans="2:13" s="148" customFormat="1" ht="21.75" customHeight="1" x14ac:dyDescent="0.3">
      <c r="B159" s="24" t="s">
        <v>100</v>
      </c>
      <c r="C159" s="24">
        <v>1052834</v>
      </c>
      <c r="D159" s="24" t="s">
        <v>253</v>
      </c>
      <c r="E159" s="24">
        <v>1</v>
      </c>
      <c r="F159" s="24">
        <v>5.0000000000000001E-3</v>
      </c>
      <c r="G159" s="25">
        <f t="shared" ref="G159:G171" si="13">F159</f>
        <v>5.0000000000000001E-3</v>
      </c>
      <c r="H159" s="240"/>
      <c r="I159" s="147">
        <f t="shared" si="10"/>
        <v>6000</v>
      </c>
      <c r="J159" s="24"/>
      <c r="K159" s="145">
        <v>182</v>
      </c>
      <c r="L159" s="16">
        <v>42214</v>
      </c>
      <c r="M159" s="16">
        <v>42214</v>
      </c>
    </row>
    <row r="160" spans="2:13" s="148" customFormat="1" ht="21.75" customHeight="1" x14ac:dyDescent="0.3">
      <c r="B160" s="24" t="s">
        <v>100</v>
      </c>
      <c r="C160" s="24">
        <v>1052831</v>
      </c>
      <c r="D160" s="24" t="s">
        <v>254</v>
      </c>
      <c r="E160" s="24">
        <v>1</v>
      </c>
      <c r="F160" s="24">
        <v>5.0000000000000001E-3</v>
      </c>
      <c r="G160" s="25">
        <f t="shared" si="13"/>
        <v>5.0000000000000001E-3</v>
      </c>
      <c r="H160" s="240"/>
      <c r="I160" s="147">
        <f t="shared" si="10"/>
        <v>6000</v>
      </c>
      <c r="J160" s="24"/>
      <c r="K160" s="145">
        <v>182</v>
      </c>
      <c r="L160" s="16">
        <v>42214</v>
      </c>
      <c r="M160" s="16">
        <v>42214</v>
      </c>
    </row>
    <row r="161" spans="2:13" s="148" customFormat="1" ht="21.75" customHeight="1" x14ac:dyDescent="0.3">
      <c r="B161" s="24" t="s">
        <v>100</v>
      </c>
      <c r="C161" s="24">
        <v>1052832</v>
      </c>
      <c r="D161" s="24" t="s">
        <v>255</v>
      </c>
      <c r="E161" s="24">
        <v>1</v>
      </c>
      <c r="F161" s="24">
        <v>5.0000000000000001E-3</v>
      </c>
      <c r="G161" s="25">
        <f t="shared" si="13"/>
        <v>5.0000000000000001E-3</v>
      </c>
      <c r="H161" s="240"/>
      <c r="I161" s="147">
        <f t="shared" si="10"/>
        <v>6000</v>
      </c>
      <c r="J161" s="24"/>
      <c r="K161" s="145">
        <v>182</v>
      </c>
      <c r="L161" s="16">
        <v>42214</v>
      </c>
      <c r="M161" s="16">
        <v>42214</v>
      </c>
    </row>
    <row r="162" spans="2:13" s="148" customFormat="1" ht="21.75" customHeight="1" x14ac:dyDescent="0.3">
      <c r="B162" s="24" t="s">
        <v>109</v>
      </c>
      <c r="C162" s="24">
        <v>1702544</v>
      </c>
      <c r="D162" s="24" t="s">
        <v>256</v>
      </c>
      <c r="E162" s="24">
        <v>1</v>
      </c>
      <c r="F162" s="24">
        <v>5.0000000000000001E-3</v>
      </c>
      <c r="G162" s="25">
        <f t="shared" si="13"/>
        <v>5.0000000000000001E-3</v>
      </c>
      <c r="H162" s="240"/>
      <c r="I162" s="147">
        <f t="shared" si="10"/>
        <v>6000</v>
      </c>
      <c r="J162" s="24"/>
      <c r="K162" s="145">
        <v>182</v>
      </c>
      <c r="L162" s="16">
        <v>42214</v>
      </c>
      <c r="M162" s="16">
        <v>42214</v>
      </c>
    </row>
    <row r="163" spans="2:13" s="148" customFormat="1" ht="21.75" customHeight="1" x14ac:dyDescent="0.3">
      <c r="B163" s="24" t="s">
        <v>107</v>
      </c>
      <c r="C163" s="24">
        <v>1073000</v>
      </c>
      <c r="D163" s="24" t="s">
        <v>257</v>
      </c>
      <c r="E163" s="24">
        <v>1</v>
      </c>
      <c r="F163" s="24">
        <v>7.0000000000000001E-3</v>
      </c>
      <c r="G163" s="25">
        <f t="shared" si="13"/>
        <v>7.0000000000000001E-3</v>
      </c>
      <c r="H163" s="240"/>
      <c r="I163" s="147">
        <f t="shared" si="10"/>
        <v>4285.7142857142862</v>
      </c>
      <c r="J163" s="24"/>
      <c r="K163" s="145">
        <v>182</v>
      </c>
      <c r="L163" s="16">
        <v>42214</v>
      </c>
      <c r="M163" s="16">
        <v>42214</v>
      </c>
    </row>
    <row r="164" spans="2:13" s="148" customFormat="1" ht="21.75" customHeight="1" x14ac:dyDescent="0.3">
      <c r="B164" s="24" t="s">
        <v>107</v>
      </c>
      <c r="C164" s="24">
        <v>1073001</v>
      </c>
      <c r="D164" s="24" t="s">
        <v>258</v>
      </c>
      <c r="E164" s="24">
        <v>1</v>
      </c>
      <c r="F164" s="24">
        <v>7.0000000000000001E-3</v>
      </c>
      <c r="G164" s="25">
        <f t="shared" si="13"/>
        <v>7.0000000000000001E-3</v>
      </c>
      <c r="H164" s="240"/>
      <c r="I164" s="147">
        <f t="shared" si="10"/>
        <v>4285.7142857142862</v>
      </c>
      <c r="J164" s="24"/>
      <c r="K164" s="145">
        <v>182</v>
      </c>
      <c r="L164" s="16">
        <v>42214</v>
      </c>
      <c r="M164" s="16">
        <v>42214</v>
      </c>
    </row>
    <row r="165" spans="2:13" s="148" customFormat="1" ht="21.75" customHeight="1" x14ac:dyDescent="0.3">
      <c r="B165" s="24" t="s">
        <v>107</v>
      </c>
      <c r="C165" s="24">
        <v>1073002</v>
      </c>
      <c r="D165" s="24" t="s">
        <v>259</v>
      </c>
      <c r="E165" s="24">
        <v>1</v>
      </c>
      <c r="F165" s="24">
        <v>7.0000000000000001E-3</v>
      </c>
      <c r="G165" s="25">
        <f t="shared" si="13"/>
        <v>7.0000000000000001E-3</v>
      </c>
      <c r="H165" s="240"/>
      <c r="I165" s="147">
        <f t="shared" si="10"/>
        <v>4285.7142857142862</v>
      </c>
      <c r="J165" s="24"/>
      <c r="K165" s="145">
        <v>182</v>
      </c>
      <c r="L165" s="16">
        <v>42214</v>
      </c>
      <c r="M165" s="16">
        <v>42214</v>
      </c>
    </row>
    <row r="166" spans="2:13" s="148" customFormat="1" ht="21.75" customHeight="1" x14ac:dyDescent="0.3">
      <c r="B166" s="24" t="s">
        <v>260</v>
      </c>
      <c r="C166" s="24">
        <v>1112279</v>
      </c>
      <c r="D166" s="24" t="s">
        <v>261</v>
      </c>
      <c r="E166" s="24">
        <v>1</v>
      </c>
      <c r="F166" s="24">
        <v>8.9999999999999993E-3</v>
      </c>
      <c r="G166" s="25">
        <f t="shared" si="13"/>
        <v>8.9999999999999993E-3</v>
      </c>
      <c r="H166" s="240"/>
      <c r="I166" s="147">
        <f t="shared" si="10"/>
        <v>3333.3333333333335</v>
      </c>
      <c r="J166" s="24"/>
      <c r="K166" s="145">
        <v>182</v>
      </c>
      <c r="L166" s="16">
        <v>42214</v>
      </c>
      <c r="M166" s="16">
        <v>42214</v>
      </c>
    </row>
    <row r="167" spans="2:13" s="148" customFormat="1" ht="21.75" customHeight="1" x14ac:dyDescent="0.3">
      <c r="B167" s="24" t="s">
        <v>260</v>
      </c>
      <c r="C167" s="24">
        <v>1112280</v>
      </c>
      <c r="D167" s="24" t="s">
        <v>262</v>
      </c>
      <c r="E167" s="24">
        <v>1</v>
      </c>
      <c r="F167" s="24">
        <v>8.9999999999999993E-3</v>
      </c>
      <c r="G167" s="25">
        <f t="shared" si="13"/>
        <v>8.9999999999999993E-3</v>
      </c>
      <c r="H167" s="240"/>
      <c r="I167" s="147">
        <f t="shared" si="10"/>
        <v>3333.3333333333335</v>
      </c>
      <c r="J167" s="24"/>
      <c r="K167" s="145">
        <v>182</v>
      </c>
      <c r="L167" s="16">
        <v>42214</v>
      </c>
      <c r="M167" s="16">
        <v>42214</v>
      </c>
    </row>
    <row r="168" spans="2:13" s="148" customFormat="1" ht="21.75" customHeight="1" x14ac:dyDescent="0.3">
      <c r="B168" s="24" t="s">
        <v>260</v>
      </c>
      <c r="C168" s="24">
        <v>1112281</v>
      </c>
      <c r="D168" s="24" t="s">
        <v>263</v>
      </c>
      <c r="E168" s="24">
        <v>1</v>
      </c>
      <c r="F168" s="24">
        <v>8.9999999999999993E-3</v>
      </c>
      <c r="G168" s="25">
        <f t="shared" si="13"/>
        <v>8.9999999999999993E-3</v>
      </c>
      <c r="H168" s="240"/>
      <c r="I168" s="147">
        <f t="shared" si="10"/>
        <v>3333.3333333333335</v>
      </c>
      <c r="J168" s="24"/>
      <c r="K168" s="145">
        <v>182</v>
      </c>
      <c r="L168" s="16">
        <v>42214</v>
      </c>
      <c r="M168" s="16">
        <v>42214</v>
      </c>
    </row>
    <row r="169" spans="2:13" s="148" customFormat="1" ht="21.75" customHeight="1" x14ac:dyDescent="0.3">
      <c r="B169" s="24" t="s">
        <v>264</v>
      </c>
      <c r="C169" s="24">
        <v>1112167</v>
      </c>
      <c r="D169" s="24" t="s">
        <v>265</v>
      </c>
      <c r="E169" s="24">
        <v>1</v>
      </c>
      <c r="F169" s="24">
        <v>8.9999999999999993E-3</v>
      </c>
      <c r="G169" s="25">
        <f t="shared" si="13"/>
        <v>8.9999999999999993E-3</v>
      </c>
      <c r="H169" s="240"/>
      <c r="I169" s="147">
        <f t="shared" si="10"/>
        <v>3333.3333333333335</v>
      </c>
      <c r="J169" s="24"/>
      <c r="K169" s="145">
        <v>182</v>
      </c>
      <c r="L169" s="16">
        <v>42214</v>
      </c>
      <c r="M169" s="16">
        <v>42214</v>
      </c>
    </row>
    <row r="170" spans="2:13" s="148" customFormat="1" ht="21.75" customHeight="1" x14ac:dyDescent="0.3">
      <c r="B170" s="24" t="s">
        <v>264</v>
      </c>
      <c r="C170" s="24">
        <v>1112169</v>
      </c>
      <c r="D170" s="24" t="s">
        <v>266</v>
      </c>
      <c r="E170" s="24">
        <v>1</v>
      </c>
      <c r="F170" s="24">
        <v>8.9999999999999993E-3</v>
      </c>
      <c r="G170" s="25">
        <f t="shared" si="13"/>
        <v>8.9999999999999993E-3</v>
      </c>
      <c r="H170" s="240"/>
      <c r="I170" s="147">
        <f t="shared" si="10"/>
        <v>3333.3333333333335</v>
      </c>
      <c r="J170" s="24"/>
      <c r="K170" s="145">
        <v>182</v>
      </c>
      <c r="L170" s="16">
        <v>42214</v>
      </c>
      <c r="M170" s="16">
        <v>42214</v>
      </c>
    </row>
    <row r="171" spans="2:13" s="148" customFormat="1" ht="21.75" customHeight="1" x14ac:dyDescent="0.3">
      <c r="B171" s="24" t="s">
        <v>264</v>
      </c>
      <c r="C171" s="24">
        <v>1112168</v>
      </c>
      <c r="D171" s="24" t="s">
        <v>267</v>
      </c>
      <c r="E171" s="24">
        <v>1</v>
      </c>
      <c r="F171" s="24">
        <v>8.9999999999999993E-3</v>
      </c>
      <c r="G171" s="25">
        <f t="shared" si="13"/>
        <v>8.9999999999999993E-3</v>
      </c>
      <c r="H171" s="241"/>
      <c r="I171" s="147">
        <f t="shared" si="10"/>
        <v>3333.3333333333335</v>
      </c>
      <c r="J171" s="24"/>
      <c r="K171" s="145">
        <v>182</v>
      </c>
      <c r="L171" s="16">
        <v>42214</v>
      </c>
      <c r="M171" s="16">
        <v>42214</v>
      </c>
    </row>
    <row r="172" spans="2:13" s="148" customFormat="1" ht="21.75" customHeight="1" x14ac:dyDescent="0.3">
      <c r="B172" s="24" t="s">
        <v>119</v>
      </c>
      <c r="C172" s="24">
        <v>1004455</v>
      </c>
      <c r="D172" s="24" t="s">
        <v>275</v>
      </c>
      <c r="E172" s="24">
        <v>1</v>
      </c>
      <c r="F172" s="24">
        <v>7.0000000000000001E-3</v>
      </c>
      <c r="G172" s="25">
        <f>F172</f>
        <v>7.0000000000000001E-3</v>
      </c>
      <c r="H172" s="239">
        <f>SUM(G172:G182)</f>
        <v>0.11999999999999998</v>
      </c>
      <c r="I172" s="147">
        <f t="shared" si="10"/>
        <v>4285.7142857142862</v>
      </c>
      <c r="J172" s="24"/>
      <c r="K172" s="145">
        <v>182</v>
      </c>
      <c r="L172" s="16">
        <v>42242</v>
      </c>
      <c r="M172" s="16">
        <v>42242</v>
      </c>
    </row>
    <row r="173" spans="2:13" s="148" customFormat="1" ht="21.75" customHeight="1" x14ac:dyDescent="0.3">
      <c r="B173" s="24" t="s">
        <v>100</v>
      </c>
      <c r="C173" s="24">
        <v>1052903</v>
      </c>
      <c r="D173" s="24" t="s">
        <v>276</v>
      </c>
      <c r="E173" s="24">
        <v>1</v>
      </c>
      <c r="F173" s="24">
        <v>8.0000000000000002E-3</v>
      </c>
      <c r="G173" s="25">
        <f t="shared" ref="G173:G182" si="14">F173</f>
        <v>8.0000000000000002E-3</v>
      </c>
      <c r="H173" s="240"/>
      <c r="I173" s="147">
        <f t="shared" si="10"/>
        <v>3750</v>
      </c>
      <c r="J173" s="24"/>
      <c r="K173" s="145">
        <v>182</v>
      </c>
      <c r="L173" s="16">
        <v>42242</v>
      </c>
      <c r="M173" s="16">
        <v>42242</v>
      </c>
    </row>
    <row r="174" spans="2:13" s="148" customFormat="1" ht="21.75" customHeight="1" x14ac:dyDescent="0.3">
      <c r="B174" s="24" t="s">
        <v>105</v>
      </c>
      <c r="C174" s="24">
        <v>1102813</v>
      </c>
      <c r="D174" s="24" t="s">
        <v>277</v>
      </c>
      <c r="E174" s="24">
        <v>1</v>
      </c>
      <c r="F174" s="24">
        <v>0.01</v>
      </c>
      <c r="G174" s="25">
        <f t="shared" si="14"/>
        <v>0.01</v>
      </c>
      <c r="H174" s="240"/>
      <c r="I174" s="147">
        <f t="shared" si="10"/>
        <v>3000</v>
      </c>
      <c r="J174" s="24"/>
      <c r="K174" s="145">
        <v>182</v>
      </c>
      <c r="L174" s="16">
        <v>42242</v>
      </c>
      <c r="M174" s="16">
        <v>42242</v>
      </c>
    </row>
    <row r="175" spans="2:13" s="148" customFormat="1" ht="21.75" customHeight="1" x14ac:dyDescent="0.3">
      <c r="B175" s="24" t="s">
        <v>119</v>
      </c>
      <c r="C175" s="24">
        <v>1004456</v>
      </c>
      <c r="D175" s="24" t="s">
        <v>278</v>
      </c>
      <c r="E175" s="24">
        <v>1</v>
      </c>
      <c r="F175" s="24">
        <v>2.5000000000000001E-2</v>
      </c>
      <c r="G175" s="25">
        <f t="shared" si="14"/>
        <v>2.5000000000000001E-2</v>
      </c>
      <c r="H175" s="240"/>
      <c r="I175" s="147">
        <f t="shared" si="10"/>
        <v>1200</v>
      </c>
      <c r="J175" s="24"/>
      <c r="K175" s="145">
        <v>182</v>
      </c>
      <c r="L175" s="16">
        <v>42242</v>
      </c>
      <c r="M175" s="16">
        <v>42242</v>
      </c>
    </row>
    <row r="176" spans="2:13" s="148" customFormat="1" ht="21.75" customHeight="1" x14ac:dyDescent="0.3">
      <c r="B176" s="24" t="s">
        <v>100</v>
      </c>
      <c r="C176" s="24">
        <v>1052904</v>
      </c>
      <c r="D176" s="24" t="s">
        <v>279</v>
      </c>
      <c r="E176" s="24">
        <v>1</v>
      </c>
      <c r="F176" s="24">
        <v>0.02</v>
      </c>
      <c r="G176" s="25">
        <f t="shared" si="14"/>
        <v>0.02</v>
      </c>
      <c r="H176" s="240"/>
      <c r="I176" s="147">
        <f t="shared" si="10"/>
        <v>1500</v>
      </c>
      <c r="J176" s="24"/>
      <c r="K176" s="145">
        <v>182</v>
      </c>
      <c r="L176" s="16">
        <v>42242</v>
      </c>
      <c r="M176" s="16">
        <v>42242</v>
      </c>
    </row>
    <row r="177" spans="2:13" s="148" customFormat="1" ht="21.75" customHeight="1" x14ac:dyDescent="0.3">
      <c r="B177" s="24" t="s">
        <v>109</v>
      </c>
      <c r="C177" s="24">
        <v>1702572</v>
      </c>
      <c r="D177" s="24" t="s">
        <v>280</v>
      </c>
      <c r="E177" s="24">
        <v>1</v>
      </c>
      <c r="F177" s="24">
        <v>0</v>
      </c>
      <c r="G177" s="25">
        <f t="shared" si="14"/>
        <v>0</v>
      </c>
      <c r="H177" s="240"/>
      <c r="I177" s="147" t="e">
        <f t="shared" si="10"/>
        <v>#DIV/0!</v>
      </c>
      <c r="J177" s="24" t="s">
        <v>318</v>
      </c>
      <c r="K177" s="145">
        <v>182</v>
      </c>
      <c r="L177" s="16">
        <v>42242</v>
      </c>
      <c r="M177" s="16">
        <v>42242</v>
      </c>
    </row>
    <row r="178" spans="2:13" s="148" customFormat="1" ht="21.75" customHeight="1" x14ac:dyDescent="0.3">
      <c r="B178" s="24" t="s">
        <v>119</v>
      </c>
      <c r="C178" s="24">
        <v>1004548</v>
      </c>
      <c r="D178" s="24" t="s">
        <v>281</v>
      </c>
      <c r="E178" s="24">
        <v>1</v>
      </c>
      <c r="F178" s="24">
        <v>0.01</v>
      </c>
      <c r="G178" s="25">
        <f t="shared" si="14"/>
        <v>0.01</v>
      </c>
      <c r="H178" s="240"/>
      <c r="I178" s="147">
        <f t="shared" si="10"/>
        <v>3000</v>
      </c>
      <c r="J178" s="24"/>
      <c r="K178" s="145">
        <v>182</v>
      </c>
      <c r="L178" s="16">
        <v>42242</v>
      </c>
      <c r="M178" s="16">
        <v>42242</v>
      </c>
    </row>
    <row r="179" spans="2:13" s="148" customFormat="1" ht="21.75" customHeight="1" x14ac:dyDescent="0.3">
      <c r="B179" s="24" t="s">
        <v>119</v>
      </c>
      <c r="C179" s="24">
        <v>1004547</v>
      </c>
      <c r="D179" s="24" t="s">
        <v>282</v>
      </c>
      <c r="E179" s="24">
        <v>1</v>
      </c>
      <c r="F179" s="24">
        <v>0.01</v>
      </c>
      <c r="G179" s="25">
        <f t="shared" si="14"/>
        <v>0.01</v>
      </c>
      <c r="H179" s="240"/>
      <c r="I179" s="147">
        <f t="shared" si="10"/>
        <v>3000</v>
      </c>
      <c r="J179" s="24"/>
      <c r="K179" s="145">
        <v>182</v>
      </c>
      <c r="L179" s="16">
        <v>42242</v>
      </c>
      <c r="M179" s="16">
        <v>42242</v>
      </c>
    </row>
    <row r="180" spans="2:13" s="148" customFormat="1" ht="21.75" customHeight="1" x14ac:dyDescent="0.3">
      <c r="B180" s="24" t="s">
        <v>119</v>
      </c>
      <c r="C180" s="24">
        <v>1004546</v>
      </c>
      <c r="D180" s="24" t="s">
        <v>283</v>
      </c>
      <c r="E180" s="24">
        <v>1</v>
      </c>
      <c r="F180" s="24">
        <v>0.01</v>
      </c>
      <c r="G180" s="25">
        <f t="shared" si="14"/>
        <v>0.01</v>
      </c>
      <c r="H180" s="240"/>
      <c r="I180" s="147">
        <f t="shared" si="10"/>
        <v>3000</v>
      </c>
      <c r="J180" s="24"/>
      <c r="K180" s="145">
        <v>182</v>
      </c>
      <c r="L180" s="16">
        <v>42242</v>
      </c>
      <c r="M180" s="16">
        <v>42242</v>
      </c>
    </row>
    <row r="181" spans="2:13" s="148" customFormat="1" ht="21.75" customHeight="1" x14ac:dyDescent="0.3">
      <c r="B181" s="24" t="s">
        <v>119</v>
      </c>
      <c r="C181" s="24">
        <v>1004545</v>
      </c>
      <c r="D181" s="24" t="s">
        <v>284</v>
      </c>
      <c r="E181" s="24">
        <v>1</v>
      </c>
      <c r="F181" s="24">
        <v>0.01</v>
      </c>
      <c r="G181" s="25">
        <f t="shared" si="14"/>
        <v>0.01</v>
      </c>
      <c r="H181" s="240"/>
      <c r="I181" s="147">
        <f t="shared" si="10"/>
        <v>3000</v>
      </c>
      <c r="J181" s="24"/>
      <c r="K181" s="145">
        <v>182</v>
      </c>
      <c r="L181" s="16">
        <v>42242</v>
      </c>
      <c r="M181" s="16">
        <v>42242</v>
      </c>
    </row>
    <row r="182" spans="2:13" s="148" customFormat="1" ht="21.75" customHeight="1" x14ac:dyDescent="0.3">
      <c r="B182" s="24" t="s">
        <v>119</v>
      </c>
      <c r="C182" s="24">
        <v>1004544</v>
      </c>
      <c r="D182" s="24" t="s">
        <v>285</v>
      </c>
      <c r="E182" s="24">
        <v>1</v>
      </c>
      <c r="F182" s="24">
        <v>0.01</v>
      </c>
      <c r="G182" s="25">
        <f t="shared" si="14"/>
        <v>0.01</v>
      </c>
      <c r="H182" s="240"/>
      <c r="I182" s="147">
        <f t="shared" si="10"/>
        <v>3000</v>
      </c>
      <c r="J182" s="24"/>
      <c r="K182" s="145">
        <v>182</v>
      </c>
      <c r="L182" s="16">
        <v>42242</v>
      </c>
      <c r="M182" s="16">
        <v>42242</v>
      </c>
    </row>
    <row r="183" spans="2:13" s="148" customFormat="1" ht="21.75" customHeight="1" x14ac:dyDescent="0.3">
      <c r="B183" s="24" t="s">
        <v>119</v>
      </c>
      <c r="C183" s="24">
        <v>1004477</v>
      </c>
      <c r="D183" s="24" t="s">
        <v>299</v>
      </c>
      <c r="E183" s="24">
        <v>1</v>
      </c>
      <c r="F183" s="24">
        <v>0.01</v>
      </c>
      <c r="G183" s="25">
        <f>F183</f>
        <v>0.01</v>
      </c>
      <c r="H183" s="239">
        <f>SUM(G183:G196)</f>
        <v>0.23799999999999993</v>
      </c>
      <c r="I183" s="147">
        <f t="shared" si="10"/>
        <v>3000</v>
      </c>
      <c r="J183" s="24"/>
      <c r="K183" s="145">
        <v>183</v>
      </c>
      <c r="L183" s="16">
        <v>42256</v>
      </c>
      <c r="M183" s="16">
        <v>42256</v>
      </c>
    </row>
    <row r="184" spans="2:13" s="148" customFormat="1" ht="21.75" customHeight="1" x14ac:dyDescent="0.3">
      <c r="B184" s="24" t="s">
        <v>119</v>
      </c>
      <c r="C184" s="24">
        <v>1004476</v>
      </c>
      <c r="D184" s="24" t="s">
        <v>297</v>
      </c>
      <c r="E184" s="24">
        <v>1</v>
      </c>
      <c r="F184" s="24">
        <v>0.01</v>
      </c>
      <c r="G184" s="25">
        <f t="shared" ref="G184:G196" si="15">F184</f>
        <v>0.01</v>
      </c>
      <c r="H184" s="240"/>
      <c r="I184" s="147">
        <f t="shared" si="10"/>
        <v>3000</v>
      </c>
      <c r="J184" s="24"/>
      <c r="K184" s="145">
        <v>183</v>
      </c>
      <c r="L184" s="16">
        <v>42256</v>
      </c>
      <c r="M184" s="16">
        <v>42256</v>
      </c>
    </row>
    <row r="185" spans="2:13" s="148" customFormat="1" ht="21.75" customHeight="1" x14ac:dyDescent="0.3">
      <c r="B185" s="24" t="s">
        <v>119</v>
      </c>
      <c r="C185" s="24">
        <v>1004435</v>
      </c>
      <c r="D185" s="24" t="s">
        <v>298</v>
      </c>
      <c r="E185" s="24">
        <v>1</v>
      </c>
      <c r="F185" s="24">
        <v>0.01</v>
      </c>
      <c r="G185" s="25">
        <f t="shared" si="15"/>
        <v>0.01</v>
      </c>
      <c r="H185" s="240"/>
      <c r="I185" s="147">
        <f t="shared" si="10"/>
        <v>3000</v>
      </c>
      <c r="J185" s="24"/>
      <c r="K185" s="145">
        <v>183</v>
      </c>
      <c r="L185" s="16">
        <v>42256</v>
      </c>
      <c r="M185" s="16">
        <v>42256</v>
      </c>
    </row>
    <row r="186" spans="2:13" s="148" customFormat="1" ht="21.75" customHeight="1" x14ac:dyDescent="0.3">
      <c r="B186" s="24" t="s">
        <v>119</v>
      </c>
      <c r="C186" s="24">
        <v>1004437</v>
      </c>
      <c r="D186" s="24" t="s">
        <v>300</v>
      </c>
      <c r="E186" s="24">
        <v>1</v>
      </c>
      <c r="F186" s="24">
        <v>1.4999999999999999E-2</v>
      </c>
      <c r="G186" s="25">
        <f t="shared" si="15"/>
        <v>1.4999999999999999E-2</v>
      </c>
      <c r="H186" s="240"/>
      <c r="I186" s="147">
        <f t="shared" si="10"/>
        <v>2000.0000000000002</v>
      </c>
      <c r="J186" s="24"/>
      <c r="K186" s="145">
        <v>183</v>
      </c>
      <c r="L186" s="16">
        <v>42256</v>
      </c>
      <c r="M186" s="16">
        <v>42256</v>
      </c>
    </row>
    <row r="187" spans="2:13" s="148" customFormat="1" ht="21.75" customHeight="1" x14ac:dyDescent="0.3">
      <c r="B187" s="24" t="s">
        <v>119</v>
      </c>
      <c r="C187" s="24">
        <v>1004475</v>
      </c>
      <c r="D187" s="24" t="s">
        <v>288</v>
      </c>
      <c r="E187" s="24">
        <v>1</v>
      </c>
      <c r="F187" s="24">
        <v>1.4999999999999999E-2</v>
      </c>
      <c r="G187" s="25">
        <f t="shared" si="15"/>
        <v>1.4999999999999999E-2</v>
      </c>
      <c r="H187" s="240"/>
      <c r="I187" s="147">
        <f t="shared" si="10"/>
        <v>2000.0000000000002</v>
      </c>
      <c r="J187" s="24"/>
      <c r="K187" s="145">
        <v>183</v>
      </c>
      <c r="L187" s="16">
        <v>42256</v>
      </c>
      <c r="M187" s="16">
        <v>42256</v>
      </c>
    </row>
    <row r="188" spans="2:13" s="148" customFormat="1" ht="21.75" customHeight="1" x14ac:dyDescent="0.3">
      <c r="B188" s="24" t="s">
        <v>119</v>
      </c>
      <c r="C188" s="24">
        <v>1004436</v>
      </c>
      <c r="D188" s="24" t="s">
        <v>289</v>
      </c>
      <c r="E188" s="24">
        <v>1</v>
      </c>
      <c r="F188" s="24">
        <v>1.4999999999999999E-2</v>
      </c>
      <c r="G188" s="25">
        <f t="shared" si="15"/>
        <v>1.4999999999999999E-2</v>
      </c>
      <c r="H188" s="240"/>
      <c r="I188" s="147">
        <f t="shared" si="10"/>
        <v>2000.0000000000002</v>
      </c>
      <c r="J188" s="24"/>
      <c r="K188" s="145">
        <v>183</v>
      </c>
      <c r="L188" s="16">
        <v>42256</v>
      </c>
      <c r="M188" s="16">
        <v>42256</v>
      </c>
    </row>
    <row r="189" spans="2:13" s="148" customFormat="1" ht="21.75" customHeight="1" x14ac:dyDescent="0.3">
      <c r="B189" s="24" t="s">
        <v>301</v>
      </c>
      <c r="C189" s="24">
        <v>1012527</v>
      </c>
      <c r="D189" s="24" t="s">
        <v>290</v>
      </c>
      <c r="E189" s="24">
        <v>1</v>
      </c>
      <c r="F189" s="24">
        <v>8.0000000000000002E-3</v>
      </c>
      <c r="G189" s="25">
        <f t="shared" si="15"/>
        <v>8.0000000000000002E-3</v>
      </c>
      <c r="H189" s="240"/>
      <c r="I189" s="147">
        <f t="shared" ref="I189" si="16">1/F189*$A$1</f>
        <v>3750</v>
      </c>
      <c r="J189" s="24"/>
      <c r="K189" s="145">
        <v>183</v>
      </c>
      <c r="L189" s="16">
        <v>42256</v>
      </c>
      <c r="M189" s="16">
        <v>42256</v>
      </c>
    </row>
    <row r="190" spans="2:13" s="148" customFormat="1" ht="21.75" customHeight="1" x14ac:dyDescent="0.3">
      <c r="B190" s="24" t="s">
        <v>251</v>
      </c>
      <c r="C190" s="24">
        <v>1022243</v>
      </c>
      <c r="D190" s="24" t="s">
        <v>291</v>
      </c>
      <c r="E190" s="24">
        <v>1</v>
      </c>
      <c r="F190" s="24">
        <v>0.03</v>
      </c>
      <c r="G190" s="25">
        <f t="shared" si="15"/>
        <v>0.03</v>
      </c>
      <c r="H190" s="240"/>
      <c r="I190" s="147">
        <f t="shared" si="10"/>
        <v>1000.0000000000001</v>
      </c>
      <c r="J190" s="24"/>
      <c r="K190" s="145">
        <v>183</v>
      </c>
      <c r="L190" s="16">
        <v>42256</v>
      </c>
      <c r="M190" s="16">
        <v>42256</v>
      </c>
    </row>
    <row r="191" spans="2:13" s="148" customFormat="1" ht="21.75" customHeight="1" x14ac:dyDescent="0.3">
      <c r="B191" s="24" t="s">
        <v>251</v>
      </c>
      <c r="C191" s="24">
        <v>1022249</v>
      </c>
      <c r="D191" s="24" t="s">
        <v>316</v>
      </c>
      <c r="E191" s="24">
        <v>1</v>
      </c>
      <c r="F191" s="24">
        <v>0.03</v>
      </c>
      <c r="G191" s="25">
        <f t="shared" si="15"/>
        <v>0.03</v>
      </c>
      <c r="H191" s="240"/>
      <c r="I191" s="147">
        <f t="shared" si="10"/>
        <v>1000.0000000000001</v>
      </c>
      <c r="J191" s="24"/>
      <c r="K191" s="145">
        <v>183</v>
      </c>
      <c r="L191" s="16">
        <v>42256</v>
      </c>
      <c r="M191" s="16">
        <v>42256</v>
      </c>
    </row>
    <row r="192" spans="2:13" s="148" customFormat="1" ht="21.75" customHeight="1" x14ac:dyDescent="0.3">
      <c r="B192" s="24" t="s">
        <v>46</v>
      </c>
      <c r="C192" s="24">
        <v>1004298</v>
      </c>
      <c r="D192" s="24" t="s">
        <v>292</v>
      </c>
      <c r="E192" s="24">
        <v>1</v>
      </c>
      <c r="F192" s="24">
        <v>0.02</v>
      </c>
      <c r="G192" s="25">
        <f t="shared" si="15"/>
        <v>0.02</v>
      </c>
      <c r="H192" s="240"/>
      <c r="I192" s="147">
        <f t="shared" si="10"/>
        <v>1500</v>
      </c>
      <c r="J192" s="24"/>
      <c r="K192" s="145">
        <v>183</v>
      </c>
      <c r="L192" s="16">
        <v>42256</v>
      </c>
      <c r="M192" s="16">
        <v>42256</v>
      </c>
    </row>
    <row r="193" spans="2:13" s="148" customFormat="1" ht="21.75" customHeight="1" x14ac:dyDescent="0.3">
      <c r="B193" s="24" t="s">
        <v>47</v>
      </c>
      <c r="C193" s="24">
        <v>1052842</v>
      </c>
      <c r="D193" s="24" t="s">
        <v>293</v>
      </c>
      <c r="E193" s="24">
        <v>1</v>
      </c>
      <c r="F193" s="24">
        <v>0.02</v>
      </c>
      <c r="G193" s="25">
        <f t="shared" si="15"/>
        <v>0.02</v>
      </c>
      <c r="H193" s="240"/>
      <c r="I193" s="147">
        <f t="shared" si="10"/>
        <v>1500</v>
      </c>
      <c r="J193" s="24"/>
      <c r="K193" s="145">
        <v>183</v>
      </c>
      <c r="L193" s="16">
        <v>42256</v>
      </c>
      <c r="M193" s="16">
        <v>42256</v>
      </c>
    </row>
    <row r="194" spans="2:13" s="148" customFormat="1" ht="21.75" customHeight="1" x14ac:dyDescent="0.3">
      <c r="B194" s="24" t="s">
        <v>78</v>
      </c>
      <c r="C194" s="24">
        <v>1702559</v>
      </c>
      <c r="D194" s="24" t="s">
        <v>294</v>
      </c>
      <c r="E194" s="24">
        <v>1</v>
      </c>
      <c r="F194" s="24">
        <v>1.4999999999999999E-2</v>
      </c>
      <c r="G194" s="25">
        <f t="shared" si="15"/>
        <v>1.4999999999999999E-2</v>
      </c>
      <c r="H194" s="240"/>
      <c r="I194" s="147">
        <f t="shared" si="10"/>
        <v>2000.0000000000002</v>
      </c>
      <c r="J194" s="24"/>
      <c r="K194" s="145">
        <v>183</v>
      </c>
      <c r="L194" s="16">
        <v>42256</v>
      </c>
      <c r="M194" s="16">
        <v>42256</v>
      </c>
    </row>
    <row r="195" spans="2:13" s="148" customFormat="1" ht="21.75" customHeight="1" x14ac:dyDescent="0.3">
      <c r="B195" s="24" t="s">
        <v>302</v>
      </c>
      <c r="C195" s="24">
        <v>1112171</v>
      </c>
      <c r="D195" s="24" t="s">
        <v>295</v>
      </c>
      <c r="E195" s="24">
        <v>1</v>
      </c>
      <c r="F195" s="24">
        <v>0.02</v>
      </c>
      <c r="G195" s="25">
        <f t="shared" si="15"/>
        <v>0.02</v>
      </c>
      <c r="H195" s="240"/>
      <c r="I195" s="147">
        <f t="shared" si="10"/>
        <v>1500</v>
      </c>
      <c r="J195" s="24"/>
      <c r="K195" s="145">
        <v>183</v>
      </c>
      <c r="L195" s="16">
        <v>42256</v>
      </c>
      <c r="M195" s="16">
        <v>42256</v>
      </c>
    </row>
    <row r="196" spans="2:13" s="148" customFormat="1" ht="21.75" customHeight="1" x14ac:dyDescent="0.3">
      <c r="B196" s="24" t="s">
        <v>303</v>
      </c>
      <c r="C196" s="24">
        <v>1112283</v>
      </c>
      <c r="D196" s="24" t="s">
        <v>296</v>
      </c>
      <c r="E196" s="24">
        <v>1</v>
      </c>
      <c r="F196" s="24">
        <v>0.02</v>
      </c>
      <c r="G196" s="25">
        <f t="shared" si="15"/>
        <v>0.02</v>
      </c>
      <c r="H196" s="240"/>
      <c r="I196" s="147">
        <f t="shared" si="10"/>
        <v>1500</v>
      </c>
      <c r="J196" s="24"/>
      <c r="K196" s="145">
        <v>183</v>
      </c>
      <c r="L196" s="16">
        <v>42256</v>
      </c>
      <c r="M196" s="16">
        <v>42256</v>
      </c>
    </row>
    <row r="197" spans="2:13" s="148" customFormat="1" ht="21.75" customHeight="1" x14ac:dyDescent="0.3">
      <c r="B197" s="24" t="s">
        <v>119</v>
      </c>
      <c r="C197" s="24">
        <v>1004570</v>
      </c>
      <c r="D197" s="24" t="s">
        <v>305</v>
      </c>
      <c r="E197" s="24">
        <v>1</v>
      </c>
      <c r="F197" s="24">
        <v>8.0000000000000002E-3</v>
      </c>
      <c r="G197" s="25">
        <f>F197</f>
        <v>8.0000000000000002E-3</v>
      </c>
      <c r="H197" s="239">
        <f>SUM(G197:G207)</f>
        <v>0.17599999999999999</v>
      </c>
      <c r="I197" s="147">
        <f t="shared" si="10"/>
        <v>3750</v>
      </c>
      <c r="J197" s="24"/>
      <c r="K197" s="145">
        <v>183</v>
      </c>
      <c r="L197" s="16">
        <v>42277</v>
      </c>
      <c r="M197" s="16">
        <v>42277</v>
      </c>
    </row>
    <row r="198" spans="2:13" s="148" customFormat="1" ht="21.75" customHeight="1" x14ac:dyDescent="0.3">
      <c r="B198" s="24" t="s">
        <v>119</v>
      </c>
      <c r="C198" s="24">
        <v>1004571</v>
      </c>
      <c r="D198" s="24" t="s">
        <v>306</v>
      </c>
      <c r="E198" s="24">
        <v>1</v>
      </c>
      <c r="F198" s="24">
        <v>8.0000000000000002E-3</v>
      </c>
      <c r="G198" s="25">
        <f t="shared" ref="G198:G207" si="17">F198</f>
        <v>8.0000000000000002E-3</v>
      </c>
      <c r="H198" s="240"/>
      <c r="I198" s="147">
        <f t="shared" si="10"/>
        <v>3750</v>
      </c>
      <c r="J198" s="24"/>
      <c r="K198" s="145">
        <v>183</v>
      </c>
      <c r="L198" s="16">
        <v>42277</v>
      </c>
      <c r="M198" s="16">
        <v>42277</v>
      </c>
    </row>
    <row r="199" spans="2:13" s="148" customFormat="1" ht="21.75" customHeight="1" x14ac:dyDescent="0.3">
      <c r="B199" s="24" t="s">
        <v>47</v>
      </c>
      <c r="C199" s="24">
        <v>1052964</v>
      </c>
      <c r="D199" s="24" t="s">
        <v>307</v>
      </c>
      <c r="E199" s="24">
        <v>1</v>
      </c>
      <c r="F199" s="24">
        <v>0.01</v>
      </c>
      <c r="G199" s="25">
        <f t="shared" si="17"/>
        <v>0.01</v>
      </c>
      <c r="H199" s="240"/>
      <c r="I199" s="147">
        <f t="shared" ref="I199:I262" si="18">1/F199*$A$1</f>
        <v>3000</v>
      </c>
      <c r="J199" s="24"/>
      <c r="K199" s="145">
        <v>183</v>
      </c>
      <c r="L199" s="16">
        <v>42277</v>
      </c>
      <c r="M199" s="16">
        <v>42277</v>
      </c>
    </row>
    <row r="200" spans="2:13" s="148" customFormat="1" ht="21.75" customHeight="1" x14ac:dyDescent="0.3">
      <c r="B200" s="24" t="s">
        <v>47</v>
      </c>
      <c r="C200" s="24">
        <v>1052965</v>
      </c>
      <c r="D200" s="24" t="s">
        <v>308</v>
      </c>
      <c r="E200" s="24">
        <v>1</v>
      </c>
      <c r="F200" s="24">
        <v>0.01</v>
      </c>
      <c r="G200" s="25">
        <f t="shared" si="17"/>
        <v>0.01</v>
      </c>
      <c r="H200" s="240"/>
      <c r="I200" s="147">
        <f t="shared" si="18"/>
        <v>3000</v>
      </c>
      <c r="J200" s="24"/>
      <c r="K200" s="145">
        <v>183</v>
      </c>
      <c r="L200" s="16">
        <v>42277</v>
      </c>
      <c r="M200" s="16">
        <v>42277</v>
      </c>
    </row>
    <row r="201" spans="2:13" s="148" customFormat="1" ht="21.75" customHeight="1" x14ac:dyDescent="0.3">
      <c r="B201" s="24" t="s">
        <v>48</v>
      </c>
      <c r="C201" s="24">
        <v>1073080</v>
      </c>
      <c r="D201" s="24" t="s">
        <v>309</v>
      </c>
      <c r="E201" s="24">
        <v>1</v>
      </c>
      <c r="F201" s="24">
        <v>1.4999999999999999E-2</v>
      </c>
      <c r="G201" s="25">
        <f t="shared" si="17"/>
        <v>1.4999999999999999E-2</v>
      </c>
      <c r="H201" s="240"/>
      <c r="I201" s="147">
        <f t="shared" si="18"/>
        <v>2000.0000000000002</v>
      </c>
      <c r="J201" s="24"/>
      <c r="K201" s="145">
        <v>183</v>
      </c>
      <c r="L201" s="16">
        <v>42277</v>
      </c>
      <c r="M201" s="16">
        <v>42277</v>
      </c>
    </row>
    <row r="202" spans="2:13" s="148" customFormat="1" ht="21.75" customHeight="1" x14ac:dyDescent="0.3">
      <c r="B202" s="24" t="s">
        <v>314</v>
      </c>
      <c r="C202" s="24">
        <v>1012479</v>
      </c>
      <c r="D202" s="24" t="s">
        <v>198</v>
      </c>
      <c r="E202" s="24">
        <v>1</v>
      </c>
      <c r="F202" s="24">
        <v>0.01</v>
      </c>
      <c r="G202" s="25">
        <f t="shared" si="17"/>
        <v>0.01</v>
      </c>
      <c r="H202" s="240"/>
      <c r="I202" s="147">
        <f t="shared" si="18"/>
        <v>3000</v>
      </c>
      <c r="J202" s="24"/>
      <c r="K202" s="145">
        <v>183</v>
      </c>
      <c r="L202" s="16">
        <v>42277</v>
      </c>
      <c r="M202" s="16">
        <v>42277</v>
      </c>
    </row>
    <row r="203" spans="2:13" s="148" customFormat="1" ht="21.75" customHeight="1" x14ac:dyDescent="0.3">
      <c r="B203" s="24" t="s">
        <v>46</v>
      </c>
      <c r="C203" s="24">
        <v>1004299</v>
      </c>
      <c r="D203" s="24" t="s">
        <v>310</v>
      </c>
      <c r="E203" s="24">
        <v>1</v>
      </c>
      <c r="F203" s="24">
        <v>0.03</v>
      </c>
      <c r="G203" s="25">
        <f t="shared" si="17"/>
        <v>0.03</v>
      </c>
      <c r="H203" s="240"/>
      <c r="I203" s="147">
        <f t="shared" si="18"/>
        <v>1000.0000000000001</v>
      </c>
      <c r="J203" s="24"/>
      <c r="K203" s="145">
        <v>183</v>
      </c>
      <c r="L203" s="16">
        <v>42277</v>
      </c>
      <c r="M203" s="16">
        <v>42277</v>
      </c>
    </row>
    <row r="204" spans="2:13" s="148" customFormat="1" ht="21.75" customHeight="1" x14ac:dyDescent="0.3">
      <c r="B204" s="24" t="s">
        <v>47</v>
      </c>
      <c r="C204" s="24">
        <v>1052843</v>
      </c>
      <c r="D204" s="24" t="s">
        <v>311</v>
      </c>
      <c r="E204" s="24">
        <v>1</v>
      </c>
      <c r="F204" s="24">
        <v>0.03</v>
      </c>
      <c r="G204" s="25">
        <f t="shared" si="17"/>
        <v>0.03</v>
      </c>
      <c r="H204" s="240"/>
      <c r="I204" s="147">
        <f t="shared" si="18"/>
        <v>1000.0000000000001</v>
      </c>
      <c r="J204" s="24"/>
      <c r="K204" s="145">
        <v>183</v>
      </c>
      <c r="L204" s="16">
        <v>42277</v>
      </c>
      <c r="M204" s="16">
        <v>42277</v>
      </c>
    </row>
    <row r="205" spans="2:13" s="148" customFormat="1" ht="21.75" customHeight="1" x14ac:dyDescent="0.3">
      <c r="B205" s="24" t="s">
        <v>78</v>
      </c>
      <c r="C205" s="24">
        <v>1702560</v>
      </c>
      <c r="D205" s="24" t="s">
        <v>294</v>
      </c>
      <c r="E205" s="24">
        <v>1</v>
      </c>
      <c r="F205" s="24">
        <v>1.4999999999999999E-2</v>
      </c>
      <c r="G205" s="25">
        <f t="shared" si="17"/>
        <v>1.4999999999999999E-2</v>
      </c>
      <c r="H205" s="240"/>
      <c r="I205" s="147">
        <f t="shared" si="18"/>
        <v>2000.0000000000002</v>
      </c>
      <c r="J205" s="24"/>
      <c r="K205" s="145">
        <v>183</v>
      </c>
      <c r="L205" s="16">
        <v>42277</v>
      </c>
      <c r="M205" s="16">
        <v>42277</v>
      </c>
    </row>
    <row r="206" spans="2:13" s="148" customFormat="1" ht="21.75" customHeight="1" x14ac:dyDescent="0.3">
      <c r="B206" s="24" t="s">
        <v>302</v>
      </c>
      <c r="C206" s="24">
        <v>1112172</v>
      </c>
      <c r="D206" s="24" t="s">
        <v>312</v>
      </c>
      <c r="E206" s="24">
        <v>1</v>
      </c>
      <c r="F206" s="24">
        <v>0.02</v>
      </c>
      <c r="G206" s="25">
        <f t="shared" si="17"/>
        <v>0.02</v>
      </c>
      <c r="H206" s="240"/>
      <c r="I206" s="147">
        <f t="shared" si="18"/>
        <v>1500</v>
      </c>
      <c r="J206" s="24"/>
      <c r="K206" s="145">
        <v>183</v>
      </c>
      <c r="L206" s="16">
        <v>42277</v>
      </c>
      <c r="M206" s="16">
        <v>42277</v>
      </c>
    </row>
    <row r="207" spans="2:13" s="148" customFormat="1" ht="21.75" customHeight="1" x14ac:dyDescent="0.3">
      <c r="B207" s="24" t="s">
        <v>315</v>
      </c>
      <c r="C207" s="24">
        <v>1112284</v>
      </c>
      <c r="D207" s="24" t="s">
        <v>313</v>
      </c>
      <c r="E207" s="24">
        <v>1</v>
      </c>
      <c r="F207" s="24">
        <v>0.02</v>
      </c>
      <c r="G207" s="25">
        <f t="shared" si="17"/>
        <v>0.02</v>
      </c>
      <c r="H207" s="240"/>
      <c r="I207" s="147">
        <f t="shared" si="18"/>
        <v>1500</v>
      </c>
      <c r="J207" s="24"/>
      <c r="K207" s="145">
        <v>183</v>
      </c>
      <c r="L207" s="16">
        <v>42277</v>
      </c>
      <c r="M207" s="16">
        <v>42277</v>
      </c>
    </row>
    <row r="208" spans="2:13" s="148" customFormat="1" ht="21.75" customHeight="1" x14ac:dyDescent="0.3">
      <c r="B208" s="24" t="s">
        <v>119</v>
      </c>
      <c r="C208" s="24">
        <v>1004483</v>
      </c>
      <c r="D208" s="24" t="s">
        <v>320</v>
      </c>
      <c r="E208" s="24">
        <v>1</v>
      </c>
      <c r="F208" s="24">
        <v>8.9999999999999993E-3</v>
      </c>
      <c r="G208" s="25">
        <f>F208</f>
        <v>8.9999999999999993E-3</v>
      </c>
      <c r="H208" s="239">
        <f>SUM(G208:G217)</f>
        <v>0.104</v>
      </c>
      <c r="I208" s="147">
        <f t="shared" si="18"/>
        <v>3333.3333333333335</v>
      </c>
      <c r="J208" s="24"/>
      <c r="K208" s="145">
        <v>184</v>
      </c>
      <c r="L208" s="16">
        <v>42298</v>
      </c>
      <c r="M208" s="16">
        <v>42298</v>
      </c>
    </row>
    <row r="209" spans="2:13" s="148" customFormat="1" ht="21.75" customHeight="1" x14ac:dyDescent="0.3">
      <c r="B209" s="24" t="s">
        <v>100</v>
      </c>
      <c r="C209" s="24">
        <v>1052917</v>
      </c>
      <c r="D209" s="24" t="s">
        <v>321</v>
      </c>
      <c r="E209" s="24">
        <v>1</v>
      </c>
      <c r="F209" s="24">
        <v>8.9999999999999993E-3</v>
      </c>
      <c r="G209" s="25">
        <f t="shared" ref="G209:G217" si="19">F209</f>
        <v>8.9999999999999993E-3</v>
      </c>
      <c r="H209" s="240"/>
      <c r="I209" s="147">
        <f t="shared" si="18"/>
        <v>3333.3333333333335</v>
      </c>
      <c r="J209" s="24"/>
      <c r="K209" s="145">
        <v>184</v>
      </c>
      <c r="L209" s="16">
        <v>42298</v>
      </c>
      <c r="M209" s="16">
        <v>42298</v>
      </c>
    </row>
    <row r="210" spans="2:13" s="148" customFormat="1" ht="21.75" customHeight="1" x14ac:dyDescent="0.3">
      <c r="B210" s="24" t="s">
        <v>105</v>
      </c>
      <c r="C210" s="24">
        <v>1102820</v>
      </c>
      <c r="D210" s="24" t="s">
        <v>322</v>
      </c>
      <c r="E210" s="24">
        <v>1</v>
      </c>
      <c r="F210" s="24">
        <v>8.9999999999999993E-3</v>
      </c>
      <c r="G210" s="25">
        <f t="shared" si="19"/>
        <v>8.9999999999999993E-3</v>
      </c>
      <c r="H210" s="240"/>
      <c r="I210" s="147">
        <f t="shared" si="18"/>
        <v>3333.3333333333335</v>
      </c>
      <c r="J210" s="24"/>
      <c r="K210" s="145">
        <v>184</v>
      </c>
      <c r="L210" s="16">
        <v>42298</v>
      </c>
      <c r="M210" s="16">
        <v>42298</v>
      </c>
    </row>
    <row r="211" spans="2:13" s="148" customFormat="1" ht="21.75" customHeight="1" x14ac:dyDescent="0.3">
      <c r="B211" s="24" t="s">
        <v>119</v>
      </c>
      <c r="C211" s="24">
        <v>1004482</v>
      </c>
      <c r="D211" s="24" t="s">
        <v>323</v>
      </c>
      <c r="E211" s="24">
        <v>1</v>
      </c>
      <c r="F211" s="24">
        <v>8.9999999999999993E-3</v>
      </c>
      <c r="G211" s="25">
        <f t="shared" si="19"/>
        <v>8.9999999999999993E-3</v>
      </c>
      <c r="H211" s="240"/>
      <c r="I211" s="147">
        <f t="shared" si="18"/>
        <v>3333.3333333333335</v>
      </c>
      <c r="J211" s="24"/>
      <c r="K211" s="145">
        <v>184</v>
      </c>
      <c r="L211" s="16">
        <v>42298</v>
      </c>
      <c r="M211" s="16">
        <v>42298</v>
      </c>
    </row>
    <row r="212" spans="2:13" s="148" customFormat="1" ht="21.75" customHeight="1" x14ac:dyDescent="0.3">
      <c r="B212" s="24" t="s">
        <v>100</v>
      </c>
      <c r="C212" s="24">
        <v>1052916</v>
      </c>
      <c r="D212" s="24" t="s">
        <v>329</v>
      </c>
      <c r="E212" s="24">
        <v>1</v>
      </c>
      <c r="F212" s="24">
        <v>8.9999999999999993E-3</v>
      </c>
      <c r="G212" s="25">
        <f t="shared" si="19"/>
        <v>8.9999999999999993E-3</v>
      </c>
      <c r="H212" s="240"/>
      <c r="I212" s="147">
        <f t="shared" si="18"/>
        <v>3333.3333333333335</v>
      </c>
      <c r="J212" s="24"/>
      <c r="K212" s="145">
        <v>184</v>
      </c>
      <c r="L212" s="16">
        <v>42298</v>
      </c>
      <c r="M212" s="16">
        <v>42298</v>
      </c>
    </row>
    <row r="213" spans="2:13" s="148" customFormat="1" ht="21.75" customHeight="1" x14ac:dyDescent="0.3">
      <c r="B213" s="24" t="s">
        <v>107</v>
      </c>
      <c r="C213" s="24">
        <v>1073055</v>
      </c>
      <c r="D213" s="24" t="s">
        <v>324</v>
      </c>
      <c r="E213" s="24">
        <v>1</v>
      </c>
      <c r="F213" s="24">
        <v>8.9999999999999993E-3</v>
      </c>
      <c r="G213" s="25">
        <f t="shared" si="19"/>
        <v>8.9999999999999993E-3</v>
      </c>
      <c r="H213" s="240"/>
      <c r="I213" s="147">
        <f t="shared" si="18"/>
        <v>3333.3333333333335</v>
      </c>
      <c r="J213" s="24"/>
      <c r="K213" s="145">
        <v>184</v>
      </c>
      <c r="L213" s="16">
        <v>42298</v>
      </c>
      <c r="M213" s="16">
        <v>42298</v>
      </c>
    </row>
    <row r="214" spans="2:13" s="148" customFormat="1" ht="21.75" customHeight="1" x14ac:dyDescent="0.3">
      <c r="B214" s="24" t="s">
        <v>109</v>
      </c>
      <c r="C214" s="24">
        <v>1702577</v>
      </c>
      <c r="D214" s="24" t="s">
        <v>325</v>
      </c>
      <c r="E214" s="24">
        <v>1</v>
      </c>
      <c r="F214" s="24">
        <v>0.01</v>
      </c>
      <c r="G214" s="25">
        <f t="shared" si="19"/>
        <v>0.01</v>
      </c>
      <c r="H214" s="240"/>
      <c r="I214" s="147">
        <f t="shared" si="18"/>
        <v>3000</v>
      </c>
      <c r="J214" s="24"/>
      <c r="K214" s="145">
        <v>184</v>
      </c>
      <c r="L214" s="16">
        <v>42298</v>
      </c>
      <c r="M214" s="16">
        <v>42298</v>
      </c>
    </row>
    <row r="215" spans="2:13" s="148" customFormat="1" ht="21.75" customHeight="1" x14ac:dyDescent="0.3">
      <c r="B215" s="24" t="s">
        <v>109</v>
      </c>
      <c r="C215" s="24">
        <v>1702581</v>
      </c>
      <c r="D215" s="24" t="s">
        <v>326</v>
      </c>
      <c r="E215" s="24">
        <v>1</v>
      </c>
      <c r="F215" s="24">
        <v>0.01</v>
      </c>
      <c r="G215" s="25">
        <f t="shared" si="19"/>
        <v>0.01</v>
      </c>
      <c r="H215" s="240"/>
      <c r="I215" s="147">
        <f t="shared" si="18"/>
        <v>3000</v>
      </c>
      <c r="J215" s="24"/>
      <c r="K215" s="145">
        <v>184</v>
      </c>
      <c r="L215" s="16">
        <v>42298</v>
      </c>
      <c r="M215" s="16">
        <v>42298</v>
      </c>
    </row>
    <row r="216" spans="2:13" s="148" customFormat="1" ht="21.75" customHeight="1" x14ac:dyDescent="0.3">
      <c r="B216" s="24" t="s">
        <v>112</v>
      </c>
      <c r="C216" s="24">
        <v>1022241</v>
      </c>
      <c r="D216" s="24" t="s">
        <v>327</v>
      </c>
      <c r="E216" s="24">
        <v>1</v>
      </c>
      <c r="F216" s="24">
        <v>1.4999999999999999E-2</v>
      </c>
      <c r="G216" s="25">
        <f t="shared" si="19"/>
        <v>1.4999999999999999E-2</v>
      </c>
      <c r="H216" s="240"/>
      <c r="I216" s="147">
        <f t="shared" si="18"/>
        <v>2000.0000000000002</v>
      </c>
      <c r="J216" s="24"/>
      <c r="K216" s="145">
        <v>184</v>
      </c>
      <c r="L216" s="16">
        <v>42298</v>
      </c>
      <c r="M216" s="16">
        <v>42298</v>
      </c>
    </row>
    <row r="217" spans="2:13" s="148" customFormat="1" ht="21.75" customHeight="1" x14ac:dyDescent="0.3">
      <c r="B217" s="24" t="s">
        <v>112</v>
      </c>
      <c r="C217" s="24">
        <v>1022242</v>
      </c>
      <c r="D217" s="24" t="s">
        <v>328</v>
      </c>
      <c r="E217" s="24">
        <v>1</v>
      </c>
      <c r="F217" s="24">
        <v>1.4999999999999999E-2</v>
      </c>
      <c r="G217" s="25">
        <f t="shared" si="19"/>
        <v>1.4999999999999999E-2</v>
      </c>
      <c r="H217" s="240"/>
      <c r="I217" s="147">
        <f t="shared" si="18"/>
        <v>2000.0000000000002</v>
      </c>
      <c r="J217" s="24"/>
      <c r="K217" s="145">
        <v>184</v>
      </c>
      <c r="L217" s="16">
        <v>42298</v>
      </c>
      <c r="M217" s="16">
        <v>42298</v>
      </c>
    </row>
    <row r="218" spans="2:13" s="148" customFormat="1" ht="21.75" customHeight="1" x14ac:dyDescent="0.3">
      <c r="B218" s="24" t="s">
        <v>119</v>
      </c>
      <c r="C218" s="24">
        <v>1004503</v>
      </c>
      <c r="D218" s="24" t="s">
        <v>331</v>
      </c>
      <c r="E218" s="24">
        <v>1</v>
      </c>
      <c r="F218" s="24">
        <v>8.0000000000000002E-3</v>
      </c>
      <c r="G218" s="25">
        <f>F218</f>
        <v>8.0000000000000002E-3</v>
      </c>
      <c r="H218" s="239">
        <f>SUM(G218:G226)</f>
        <v>0.11499999999999999</v>
      </c>
      <c r="I218" s="147">
        <f t="shared" si="18"/>
        <v>3750</v>
      </c>
      <c r="J218" s="24"/>
      <c r="K218" s="145">
        <v>184</v>
      </c>
      <c r="L218" s="16">
        <v>42319</v>
      </c>
      <c r="M218" s="16">
        <v>42319</v>
      </c>
    </row>
    <row r="219" spans="2:13" s="148" customFormat="1" ht="21.75" customHeight="1" x14ac:dyDescent="0.3">
      <c r="B219" s="24" t="s">
        <v>100</v>
      </c>
      <c r="C219" s="24">
        <v>1052923</v>
      </c>
      <c r="D219" s="24" t="s">
        <v>332</v>
      </c>
      <c r="E219" s="24">
        <v>1</v>
      </c>
      <c r="F219" s="24">
        <v>0.01</v>
      </c>
      <c r="G219" s="25">
        <f t="shared" ref="G219:G226" si="20">F219</f>
        <v>0.01</v>
      </c>
      <c r="H219" s="240"/>
      <c r="I219" s="147">
        <f t="shared" si="18"/>
        <v>3000</v>
      </c>
      <c r="J219" s="24"/>
      <c r="K219" s="145">
        <v>184</v>
      </c>
      <c r="L219" s="16">
        <v>42319</v>
      </c>
      <c r="M219" s="16">
        <v>42319</v>
      </c>
    </row>
    <row r="220" spans="2:13" s="148" customFormat="1" ht="21.75" customHeight="1" x14ac:dyDescent="0.3">
      <c r="B220" s="24" t="s">
        <v>107</v>
      </c>
      <c r="C220" s="24">
        <v>1073059</v>
      </c>
      <c r="D220" s="24" t="s">
        <v>333</v>
      </c>
      <c r="E220" s="24">
        <v>1</v>
      </c>
      <c r="F220" s="24">
        <v>8.9999999999999993E-3</v>
      </c>
      <c r="G220" s="25">
        <f t="shared" si="20"/>
        <v>8.9999999999999993E-3</v>
      </c>
      <c r="H220" s="240"/>
      <c r="I220" s="147">
        <f t="shared" si="18"/>
        <v>3333.3333333333335</v>
      </c>
      <c r="J220" s="24"/>
      <c r="K220" s="145">
        <v>184</v>
      </c>
      <c r="L220" s="16">
        <v>42319</v>
      </c>
      <c r="M220" s="16">
        <v>42319</v>
      </c>
    </row>
    <row r="221" spans="2:13" s="148" customFormat="1" ht="21.75" customHeight="1" x14ac:dyDescent="0.3">
      <c r="B221" s="24" t="s">
        <v>109</v>
      </c>
      <c r="C221" s="24">
        <v>1702588</v>
      </c>
      <c r="D221" s="24" t="s">
        <v>334</v>
      </c>
      <c r="E221" s="24">
        <v>1</v>
      </c>
      <c r="F221" s="24">
        <v>8.9999999999999993E-3</v>
      </c>
      <c r="G221" s="25">
        <f t="shared" si="20"/>
        <v>8.9999999999999993E-3</v>
      </c>
      <c r="H221" s="240"/>
      <c r="I221" s="147">
        <f t="shared" si="18"/>
        <v>3333.3333333333335</v>
      </c>
      <c r="J221" s="24"/>
      <c r="K221" s="145">
        <v>184</v>
      </c>
      <c r="L221" s="16">
        <v>42319</v>
      </c>
      <c r="M221" s="16">
        <v>42319</v>
      </c>
    </row>
    <row r="222" spans="2:13" s="148" customFormat="1" ht="21.75" customHeight="1" x14ac:dyDescent="0.3">
      <c r="B222" s="24" t="s">
        <v>46</v>
      </c>
      <c r="C222" s="24">
        <v>1004543</v>
      </c>
      <c r="D222" s="24" t="s">
        <v>335</v>
      </c>
      <c r="E222" s="24">
        <v>1</v>
      </c>
      <c r="F222" s="24">
        <v>0.01</v>
      </c>
      <c r="G222" s="25">
        <f t="shared" si="20"/>
        <v>0.01</v>
      </c>
      <c r="H222" s="240"/>
      <c r="I222" s="147">
        <f t="shared" si="18"/>
        <v>3000</v>
      </c>
      <c r="J222" s="24"/>
      <c r="K222" s="145">
        <v>184</v>
      </c>
      <c r="L222" s="16">
        <v>42319</v>
      </c>
      <c r="M222" s="16">
        <v>42319</v>
      </c>
    </row>
    <row r="223" spans="2:13" s="148" customFormat="1" ht="21.75" customHeight="1" x14ac:dyDescent="0.3">
      <c r="B223" s="24" t="s">
        <v>47</v>
      </c>
      <c r="C223" s="24">
        <v>1052951</v>
      </c>
      <c r="D223" s="24" t="s">
        <v>336</v>
      </c>
      <c r="E223" s="24">
        <v>1</v>
      </c>
      <c r="F223" s="24">
        <v>8.9999999999999993E-3</v>
      </c>
      <c r="G223" s="25">
        <f t="shared" si="20"/>
        <v>8.9999999999999993E-3</v>
      </c>
      <c r="H223" s="240"/>
      <c r="I223" s="147">
        <f t="shared" si="18"/>
        <v>3333.3333333333335</v>
      </c>
      <c r="J223" s="24"/>
      <c r="K223" s="145">
        <v>184</v>
      </c>
      <c r="L223" s="16">
        <v>42319</v>
      </c>
      <c r="M223" s="16">
        <v>42319</v>
      </c>
    </row>
    <row r="224" spans="2:13" s="148" customFormat="1" ht="21.75" customHeight="1" x14ac:dyDescent="0.3">
      <c r="B224" s="24" t="s">
        <v>251</v>
      </c>
      <c r="C224" s="24">
        <v>1022247</v>
      </c>
      <c r="D224" s="24" t="s">
        <v>337</v>
      </c>
      <c r="E224" s="24">
        <v>1</v>
      </c>
      <c r="F224" s="24">
        <v>0.01</v>
      </c>
      <c r="G224" s="25">
        <f t="shared" si="20"/>
        <v>0.01</v>
      </c>
      <c r="H224" s="240"/>
      <c r="I224" s="147">
        <f t="shared" si="18"/>
        <v>3000</v>
      </c>
      <c r="J224" s="24"/>
      <c r="K224" s="145">
        <v>184</v>
      </c>
      <c r="L224" s="16">
        <v>42319</v>
      </c>
      <c r="M224" s="16">
        <v>42319</v>
      </c>
    </row>
    <row r="225" spans="2:13" s="148" customFormat="1" ht="21.75" customHeight="1" x14ac:dyDescent="0.3">
      <c r="B225" s="24" t="s">
        <v>116</v>
      </c>
      <c r="C225" s="24">
        <v>1112146</v>
      </c>
      <c r="D225" s="24" t="s">
        <v>338</v>
      </c>
      <c r="E225" s="24">
        <v>1</v>
      </c>
      <c r="F225" s="24">
        <v>2.5000000000000001E-2</v>
      </c>
      <c r="G225" s="25">
        <f t="shared" si="20"/>
        <v>2.5000000000000001E-2</v>
      </c>
      <c r="H225" s="240"/>
      <c r="I225" s="147">
        <f t="shared" si="18"/>
        <v>1200</v>
      </c>
      <c r="J225" s="24"/>
      <c r="K225" s="145">
        <v>184</v>
      </c>
      <c r="L225" s="16">
        <v>42319</v>
      </c>
      <c r="M225" s="16">
        <v>42319</v>
      </c>
    </row>
    <row r="226" spans="2:13" s="148" customFormat="1" ht="21.75" customHeight="1" x14ac:dyDescent="0.3">
      <c r="B226" s="24" t="s">
        <v>116</v>
      </c>
      <c r="C226" s="24">
        <v>1112258</v>
      </c>
      <c r="D226" s="24" t="s">
        <v>339</v>
      </c>
      <c r="E226" s="24">
        <v>1</v>
      </c>
      <c r="F226" s="24">
        <v>2.5000000000000001E-2</v>
      </c>
      <c r="G226" s="25">
        <f t="shared" si="20"/>
        <v>2.5000000000000001E-2</v>
      </c>
      <c r="H226" s="240"/>
      <c r="I226" s="147">
        <f t="shared" si="18"/>
        <v>1200</v>
      </c>
      <c r="J226" s="24"/>
      <c r="K226" s="145">
        <v>184</v>
      </c>
      <c r="L226" s="16">
        <v>42319</v>
      </c>
      <c r="M226" s="16">
        <v>42319</v>
      </c>
    </row>
    <row r="227" spans="2:13" s="148" customFormat="1" ht="21.75" customHeight="1" x14ac:dyDescent="0.3">
      <c r="B227" s="24" t="s">
        <v>140</v>
      </c>
      <c r="C227" s="24">
        <v>1004413</v>
      </c>
      <c r="D227" s="24" t="s">
        <v>341</v>
      </c>
      <c r="E227" s="24">
        <v>1</v>
      </c>
      <c r="F227" s="24">
        <v>5.0000000000000001E-3</v>
      </c>
      <c r="G227" s="25">
        <f>F227</f>
        <v>5.0000000000000001E-3</v>
      </c>
      <c r="H227" s="239">
        <f>SUM(G227:G246)</f>
        <v>0.19999999999999996</v>
      </c>
      <c r="I227" s="147">
        <f t="shared" si="18"/>
        <v>6000</v>
      </c>
      <c r="J227" s="24"/>
      <c r="K227" s="145">
        <v>185</v>
      </c>
      <c r="L227" s="16">
        <v>42340</v>
      </c>
      <c r="M227" s="16">
        <v>42340</v>
      </c>
    </row>
    <row r="228" spans="2:13" s="148" customFormat="1" ht="21.75" customHeight="1" x14ac:dyDescent="0.3">
      <c r="B228" s="24" t="s">
        <v>100</v>
      </c>
      <c r="C228" s="24">
        <v>1052872</v>
      </c>
      <c r="D228" s="24" t="s">
        <v>342</v>
      </c>
      <c r="E228" s="24">
        <v>1</v>
      </c>
      <c r="F228" s="24">
        <v>7.0000000000000001E-3</v>
      </c>
      <c r="G228" s="25">
        <f t="shared" ref="G228:G246" si="21">F228</f>
        <v>7.0000000000000001E-3</v>
      </c>
      <c r="H228" s="240"/>
      <c r="I228" s="147">
        <f t="shared" si="18"/>
        <v>4285.7142857142862</v>
      </c>
      <c r="J228" s="24"/>
      <c r="K228" s="145">
        <v>185</v>
      </c>
      <c r="L228" s="16">
        <v>42340</v>
      </c>
      <c r="M228" s="16">
        <v>42340</v>
      </c>
    </row>
    <row r="229" spans="2:13" s="148" customFormat="1" ht="21.75" customHeight="1" x14ac:dyDescent="0.3">
      <c r="B229" s="24" t="s">
        <v>107</v>
      </c>
      <c r="C229" s="24">
        <v>1073024</v>
      </c>
      <c r="D229" s="24" t="s">
        <v>343</v>
      </c>
      <c r="E229" s="24">
        <v>1</v>
      </c>
      <c r="F229" s="24">
        <v>7.0000000000000001E-3</v>
      </c>
      <c r="G229" s="25">
        <f t="shared" si="21"/>
        <v>7.0000000000000001E-3</v>
      </c>
      <c r="H229" s="240"/>
      <c r="I229" s="147">
        <f t="shared" si="18"/>
        <v>4285.7142857142862</v>
      </c>
      <c r="J229" s="24"/>
      <c r="K229" s="145">
        <v>185</v>
      </c>
      <c r="L229" s="16">
        <v>42340</v>
      </c>
      <c r="M229" s="16">
        <v>42340</v>
      </c>
    </row>
    <row r="230" spans="2:13" s="148" customFormat="1" ht="21.75" customHeight="1" x14ac:dyDescent="0.3">
      <c r="B230" s="24" t="s">
        <v>140</v>
      </c>
      <c r="C230" s="24">
        <v>1003043</v>
      </c>
      <c r="D230" s="24" t="s">
        <v>344</v>
      </c>
      <c r="E230" s="24">
        <v>1</v>
      </c>
      <c r="F230" s="24">
        <v>8.0000000000000002E-3</v>
      </c>
      <c r="G230" s="25">
        <f t="shared" si="21"/>
        <v>8.0000000000000002E-3</v>
      </c>
      <c r="H230" s="240"/>
      <c r="I230" s="147">
        <f t="shared" si="18"/>
        <v>3750</v>
      </c>
      <c r="J230" s="24"/>
      <c r="K230" s="145">
        <v>185</v>
      </c>
      <c r="L230" s="16">
        <v>42340</v>
      </c>
      <c r="M230" s="16">
        <v>42340</v>
      </c>
    </row>
    <row r="231" spans="2:13" s="148" customFormat="1" ht="21.75" customHeight="1" x14ac:dyDescent="0.3">
      <c r="B231" s="24" t="s">
        <v>46</v>
      </c>
      <c r="C231" s="24">
        <v>1003009</v>
      </c>
      <c r="D231" s="24" t="s">
        <v>345</v>
      </c>
      <c r="E231" s="24">
        <v>1</v>
      </c>
      <c r="F231" s="24">
        <v>8.0000000000000002E-3</v>
      </c>
      <c r="G231" s="25">
        <f t="shared" si="21"/>
        <v>8.0000000000000002E-3</v>
      </c>
      <c r="H231" s="240"/>
      <c r="I231" s="147">
        <f t="shared" si="18"/>
        <v>3750</v>
      </c>
      <c r="J231" s="24"/>
      <c r="K231" s="145">
        <v>185</v>
      </c>
      <c r="L231" s="16">
        <v>42340</v>
      </c>
      <c r="M231" s="16">
        <v>42340</v>
      </c>
    </row>
    <row r="232" spans="2:13" s="148" customFormat="1" ht="21.75" customHeight="1" x14ac:dyDescent="0.3">
      <c r="B232" s="24" t="s">
        <v>46</v>
      </c>
      <c r="C232" s="24">
        <v>1001063</v>
      </c>
      <c r="D232" s="24" t="s">
        <v>346</v>
      </c>
      <c r="E232" s="24">
        <v>1</v>
      </c>
      <c r="F232" s="24">
        <v>8.0000000000000002E-3</v>
      </c>
      <c r="G232" s="25">
        <f t="shared" si="21"/>
        <v>8.0000000000000002E-3</v>
      </c>
      <c r="H232" s="240"/>
      <c r="I232" s="147">
        <f t="shared" si="18"/>
        <v>3750</v>
      </c>
      <c r="J232" s="24"/>
      <c r="K232" s="145">
        <v>185</v>
      </c>
      <c r="L232" s="16">
        <v>42340</v>
      </c>
      <c r="M232" s="16">
        <v>42340</v>
      </c>
    </row>
    <row r="233" spans="2:13" s="148" customFormat="1" ht="21.75" customHeight="1" x14ac:dyDescent="0.3">
      <c r="B233" s="24" t="s">
        <v>46</v>
      </c>
      <c r="C233" s="24">
        <v>1003048</v>
      </c>
      <c r="D233" s="24" t="s">
        <v>347</v>
      </c>
      <c r="E233" s="24">
        <v>1</v>
      </c>
      <c r="F233" s="24">
        <v>8.0000000000000002E-3</v>
      </c>
      <c r="G233" s="25">
        <f t="shared" si="21"/>
        <v>8.0000000000000002E-3</v>
      </c>
      <c r="H233" s="240"/>
      <c r="I233" s="147">
        <f t="shared" si="18"/>
        <v>3750</v>
      </c>
      <c r="J233" s="24"/>
      <c r="K233" s="145">
        <v>185</v>
      </c>
      <c r="L233" s="16">
        <v>42340</v>
      </c>
      <c r="M233" s="16">
        <v>42340</v>
      </c>
    </row>
    <row r="234" spans="2:13" s="148" customFormat="1" ht="21.75" customHeight="1" x14ac:dyDescent="0.3">
      <c r="B234" s="24" t="s">
        <v>46</v>
      </c>
      <c r="C234" s="24">
        <v>1002720</v>
      </c>
      <c r="D234" s="24" t="s">
        <v>348</v>
      </c>
      <c r="E234" s="24">
        <v>1</v>
      </c>
      <c r="F234" s="24">
        <v>8.0000000000000002E-3</v>
      </c>
      <c r="G234" s="25">
        <f t="shared" si="21"/>
        <v>8.0000000000000002E-3</v>
      </c>
      <c r="H234" s="240"/>
      <c r="I234" s="147">
        <f t="shared" si="18"/>
        <v>3750</v>
      </c>
      <c r="J234" s="24"/>
      <c r="K234" s="145">
        <v>185</v>
      </c>
      <c r="L234" s="16">
        <v>42340</v>
      </c>
      <c r="M234" s="16">
        <v>42340</v>
      </c>
    </row>
    <row r="235" spans="2:13" s="148" customFormat="1" ht="21.75" customHeight="1" x14ac:dyDescent="0.3">
      <c r="B235" s="24" t="s">
        <v>46</v>
      </c>
      <c r="C235" s="24">
        <v>1004386</v>
      </c>
      <c r="D235" s="24" t="s">
        <v>349</v>
      </c>
      <c r="E235" s="24">
        <v>1</v>
      </c>
      <c r="F235" s="24">
        <v>8.0000000000000002E-3</v>
      </c>
      <c r="G235" s="25">
        <f t="shared" si="21"/>
        <v>8.0000000000000002E-3</v>
      </c>
      <c r="H235" s="240"/>
      <c r="I235" s="147">
        <f t="shared" si="18"/>
        <v>3750</v>
      </c>
      <c r="J235" s="24"/>
      <c r="K235" s="145">
        <v>185</v>
      </c>
      <c r="L235" s="16">
        <v>42340</v>
      </c>
      <c r="M235" s="16">
        <v>42340</v>
      </c>
    </row>
    <row r="236" spans="2:13" s="148" customFormat="1" ht="21.75" customHeight="1" x14ac:dyDescent="0.3">
      <c r="B236" s="24" t="s">
        <v>361</v>
      </c>
      <c r="C236" s="24">
        <v>1702562</v>
      </c>
      <c r="D236" s="24" t="s">
        <v>350</v>
      </c>
      <c r="E236" s="24">
        <v>1</v>
      </c>
      <c r="F236" s="24">
        <v>8.9999999999999993E-3</v>
      </c>
      <c r="G236" s="25">
        <f t="shared" si="21"/>
        <v>8.9999999999999993E-3</v>
      </c>
      <c r="H236" s="240"/>
      <c r="I236" s="147">
        <f t="shared" si="18"/>
        <v>3333.3333333333335</v>
      </c>
      <c r="J236" s="24"/>
      <c r="K236" s="145">
        <v>185</v>
      </c>
      <c r="L236" s="16">
        <v>42340</v>
      </c>
      <c r="M236" s="16">
        <v>42340</v>
      </c>
    </row>
    <row r="237" spans="2:13" s="148" customFormat="1" ht="21.75" customHeight="1" x14ac:dyDescent="0.3">
      <c r="B237" s="24" t="s">
        <v>362</v>
      </c>
      <c r="C237" s="24">
        <v>5010051</v>
      </c>
      <c r="D237" s="24" t="s">
        <v>351</v>
      </c>
      <c r="E237" s="24">
        <v>1</v>
      </c>
      <c r="F237" s="24">
        <v>8.9999999999999993E-3</v>
      </c>
      <c r="G237" s="25">
        <f t="shared" si="21"/>
        <v>8.9999999999999993E-3</v>
      </c>
      <c r="H237" s="240"/>
      <c r="I237" s="147">
        <f t="shared" si="18"/>
        <v>3333.3333333333335</v>
      </c>
      <c r="J237" s="24"/>
      <c r="K237" s="145">
        <v>185</v>
      </c>
      <c r="L237" s="16">
        <v>42340</v>
      </c>
      <c r="M237" s="16">
        <v>42340</v>
      </c>
    </row>
    <row r="238" spans="2:13" s="148" customFormat="1" ht="21.75" customHeight="1" x14ac:dyDescent="0.3">
      <c r="B238" s="24" t="s">
        <v>362</v>
      </c>
      <c r="C238" s="24">
        <v>5010052</v>
      </c>
      <c r="D238" s="24" t="s">
        <v>352</v>
      </c>
      <c r="E238" s="24">
        <v>1</v>
      </c>
      <c r="F238" s="24">
        <v>8.9999999999999993E-3</v>
      </c>
      <c r="G238" s="25">
        <f t="shared" si="21"/>
        <v>8.9999999999999993E-3</v>
      </c>
      <c r="H238" s="240"/>
      <c r="I238" s="147">
        <f t="shared" si="18"/>
        <v>3333.3333333333335</v>
      </c>
      <c r="J238" s="24"/>
      <c r="K238" s="145">
        <v>185</v>
      </c>
      <c r="L238" s="16">
        <v>42340</v>
      </c>
      <c r="M238" s="16">
        <v>42340</v>
      </c>
    </row>
    <row r="239" spans="2:13" s="148" customFormat="1" ht="21.75" customHeight="1" x14ac:dyDescent="0.3">
      <c r="B239" s="24" t="s">
        <v>362</v>
      </c>
      <c r="C239" s="24">
        <v>5010053</v>
      </c>
      <c r="D239" s="24" t="s">
        <v>353</v>
      </c>
      <c r="E239" s="24">
        <v>1</v>
      </c>
      <c r="F239" s="24">
        <v>8.9999999999999993E-3</v>
      </c>
      <c r="G239" s="25">
        <f t="shared" si="21"/>
        <v>8.9999999999999993E-3</v>
      </c>
      <c r="H239" s="240"/>
      <c r="I239" s="147">
        <f t="shared" si="18"/>
        <v>3333.3333333333335</v>
      </c>
      <c r="J239" s="24"/>
      <c r="K239" s="145">
        <v>185</v>
      </c>
      <c r="L239" s="16">
        <v>42340</v>
      </c>
      <c r="M239" s="16">
        <v>42340</v>
      </c>
    </row>
    <row r="240" spans="2:13" s="148" customFormat="1" ht="21.75" customHeight="1" x14ac:dyDescent="0.3">
      <c r="B240" s="24" t="s">
        <v>362</v>
      </c>
      <c r="C240" s="24">
        <v>5010054</v>
      </c>
      <c r="D240" s="24" t="s">
        <v>354</v>
      </c>
      <c r="E240" s="24">
        <v>1</v>
      </c>
      <c r="F240" s="24">
        <v>8.9999999999999993E-3</v>
      </c>
      <c r="G240" s="25">
        <f t="shared" si="21"/>
        <v>8.9999999999999993E-3</v>
      </c>
      <c r="H240" s="240"/>
      <c r="I240" s="147">
        <f t="shared" si="18"/>
        <v>3333.3333333333335</v>
      </c>
      <c r="J240" s="24"/>
      <c r="K240" s="145">
        <v>185</v>
      </c>
      <c r="L240" s="16">
        <v>42340</v>
      </c>
      <c r="M240" s="16">
        <v>42340</v>
      </c>
    </row>
    <row r="241" spans="2:13" s="148" customFormat="1" ht="21.75" customHeight="1" x14ac:dyDescent="0.3">
      <c r="B241" s="24" t="s">
        <v>362</v>
      </c>
      <c r="C241" s="24">
        <v>5010034</v>
      </c>
      <c r="D241" s="24" t="s">
        <v>355</v>
      </c>
      <c r="E241" s="24">
        <v>1</v>
      </c>
      <c r="F241" s="24">
        <v>8.9999999999999993E-3</v>
      </c>
      <c r="G241" s="25">
        <f t="shared" si="21"/>
        <v>8.9999999999999993E-3</v>
      </c>
      <c r="H241" s="240"/>
      <c r="I241" s="147">
        <f t="shared" si="18"/>
        <v>3333.3333333333335</v>
      </c>
      <c r="J241" s="24"/>
      <c r="K241" s="145">
        <v>185</v>
      </c>
      <c r="L241" s="16">
        <v>42340</v>
      </c>
      <c r="M241" s="16">
        <v>42340</v>
      </c>
    </row>
    <row r="242" spans="2:13" s="148" customFormat="1" ht="21.75" customHeight="1" x14ac:dyDescent="0.3">
      <c r="B242" s="24" t="s">
        <v>362</v>
      </c>
      <c r="C242" s="24">
        <v>5010135</v>
      </c>
      <c r="D242" s="24" t="s">
        <v>356</v>
      </c>
      <c r="E242" s="24">
        <v>1</v>
      </c>
      <c r="F242" s="24">
        <v>8.9999999999999993E-3</v>
      </c>
      <c r="G242" s="25">
        <f t="shared" si="21"/>
        <v>8.9999999999999993E-3</v>
      </c>
      <c r="H242" s="240"/>
      <c r="I242" s="147">
        <f t="shared" si="18"/>
        <v>3333.3333333333335</v>
      </c>
      <c r="J242" s="24"/>
      <c r="K242" s="145">
        <v>185</v>
      </c>
      <c r="L242" s="16">
        <v>42340</v>
      </c>
      <c r="M242" s="16">
        <v>42340</v>
      </c>
    </row>
    <row r="243" spans="2:13" s="148" customFormat="1" ht="21.75" customHeight="1" x14ac:dyDescent="0.3">
      <c r="B243" s="24" t="s">
        <v>224</v>
      </c>
      <c r="C243" s="24">
        <v>1112165</v>
      </c>
      <c r="D243" s="24" t="s">
        <v>357</v>
      </c>
      <c r="E243" s="24">
        <v>1</v>
      </c>
      <c r="F243" s="24">
        <v>0.02</v>
      </c>
      <c r="G243" s="25">
        <f t="shared" si="21"/>
        <v>0.02</v>
      </c>
      <c r="H243" s="240"/>
      <c r="I243" s="147">
        <f t="shared" si="18"/>
        <v>1500</v>
      </c>
      <c r="J243" s="24"/>
      <c r="K243" s="145">
        <v>185</v>
      </c>
      <c r="L243" s="16">
        <v>42340</v>
      </c>
      <c r="M243" s="16">
        <v>42340</v>
      </c>
    </row>
    <row r="244" spans="2:13" s="148" customFormat="1" ht="21.75" customHeight="1" x14ac:dyDescent="0.3">
      <c r="B244" s="24" t="s">
        <v>224</v>
      </c>
      <c r="C244" s="24">
        <v>1112277</v>
      </c>
      <c r="D244" s="24" t="s">
        <v>358</v>
      </c>
      <c r="E244" s="24">
        <v>1</v>
      </c>
      <c r="F244" s="24">
        <v>0.02</v>
      </c>
      <c r="G244" s="25">
        <f t="shared" si="21"/>
        <v>0.02</v>
      </c>
      <c r="H244" s="240"/>
      <c r="I244" s="147">
        <f t="shared" si="18"/>
        <v>1500</v>
      </c>
      <c r="J244" s="24"/>
      <c r="K244" s="145">
        <v>185</v>
      </c>
      <c r="L244" s="16">
        <v>42340</v>
      </c>
      <c r="M244" s="16">
        <v>42340</v>
      </c>
    </row>
    <row r="245" spans="2:13" s="148" customFormat="1" ht="21.75" customHeight="1" x14ac:dyDescent="0.3">
      <c r="B245" s="24" t="s">
        <v>116</v>
      </c>
      <c r="C245" s="24">
        <v>1112179</v>
      </c>
      <c r="D245" s="24" t="s">
        <v>359</v>
      </c>
      <c r="E245" s="24">
        <v>1</v>
      </c>
      <c r="F245" s="24">
        <v>1.4999999999999999E-2</v>
      </c>
      <c r="G245" s="25">
        <f t="shared" si="21"/>
        <v>1.4999999999999999E-2</v>
      </c>
      <c r="H245" s="240"/>
      <c r="I245" s="147">
        <f t="shared" si="18"/>
        <v>2000.0000000000002</v>
      </c>
      <c r="J245" s="24"/>
      <c r="K245" s="145">
        <v>185</v>
      </c>
      <c r="L245" s="16">
        <v>42340</v>
      </c>
      <c r="M245" s="16">
        <v>42340</v>
      </c>
    </row>
    <row r="246" spans="2:13" s="148" customFormat="1" ht="21.75" customHeight="1" x14ac:dyDescent="0.3">
      <c r="B246" s="24" t="s">
        <v>116</v>
      </c>
      <c r="C246" s="24">
        <v>1112291</v>
      </c>
      <c r="D246" s="24" t="s">
        <v>360</v>
      </c>
      <c r="E246" s="24">
        <v>1</v>
      </c>
      <c r="F246" s="24">
        <v>1.4999999999999999E-2</v>
      </c>
      <c r="G246" s="25">
        <f t="shared" si="21"/>
        <v>1.4999999999999999E-2</v>
      </c>
      <c r="H246" s="240"/>
      <c r="I246" s="147">
        <f t="shared" si="18"/>
        <v>2000.0000000000002</v>
      </c>
      <c r="J246" s="24"/>
      <c r="K246" s="145">
        <v>185</v>
      </c>
      <c r="L246" s="16">
        <v>42340</v>
      </c>
      <c r="M246" s="16">
        <v>42340</v>
      </c>
    </row>
    <row r="247" spans="2:13" s="148" customFormat="1" ht="21.75" customHeight="1" x14ac:dyDescent="0.3">
      <c r="B247" s="24" t="s">
        <v>140</v>
      </c>
      <c r="C247" s="24">
        <v>1004466</v>
      </c>
      <c r="D247" s="24" t="s">
        <v>364</v>
      </c>
      <c r="E247" s="24">
        <v>1</v>
      </c>
      <c r="F247" s="24">
        <v>7.0000000000000001E-3</v>
      </c>
      <c r="G247" s="25">
        <f>F247</f>
        <v>7.0000000000000001E-3</v>
      </c>
      <c r="H247" s="239">
        <f>SUM(G247:G257)</f>
        <v>0.2</v>
      </c>
      <c r="I247" s="147">
        <f t="shared" si="18"/>
        <v>4285.7142857142862</v>
      </c>
      <c r="J247" s="24"/>
      <c r="K247" s="145">
        <v>185</v>
      </c>
      <c r="L247" s="16">
        <v>42368</v>
      </c>
      <c r="M247" s="16">
        <v>42368</v>
      </c>
    </row>
    <row r="248" spans="2:13" s="148" customFormat="1" ht="21.75" customHeight="1" x14ac:dyDescent="0.3">
      <c r="B248" s="24" t="s">
        <v>177</v>
      </c>
      <c r="C248" s="24">
        <v>1052908</v>
      </c>
      <c r="D248" s="24" t="s">
        <v>365</v>
      </c>
      <c r="E248" s="24">
        <v>1</v>
      </c>
      <c r="F248" s="24">
        <v>8.0000000000000002E-3</v>
      </c>
      <c r="G248" s="25">
        <f t="shared" ref="G248:G257" si="22">F248</f>
        <v>8.0000000000000002E-3</v>
      </c>
      <c r="H248" s="240"/>
      <c r="I248" s="147">
        <f t="shared" si="18"/>
        <v>3750</v>
      </c>
      <c r="J248" s="24"/>
      <c r="K248" s="145">
        <v>185</v>
      </c>
      <c r="L248" s="16">
        <v>42368</v>
      </c>
      <c r="M248" s="16">
        <v>42368</v>
      </c>
    </row>
    <row r="249" spans="2:13" s="148" customFormat="1" ht="21.75" customHeight="1" x14ac:dyDescent="0.3">
      <c r="B249" s="24" t="s">
        <v>177</v>
      </c>
      <c r="C249" s="24">
        <v>1052907</v>
      </c>
      <c r="D249" s="24" t="s">
        <v>366</v>
      </c>
      <c r="E249" s="24">
        <v>1</v>
      </c>
      <c r="F249" s="24">
        <v>8.0000000000000002E-3</v>
      </c>
      <c r="G249" s="25">
        <f t="shared" si="22"/>
        <v>8.0000000000000002E-3</v>
      </c>
      <c r="H249" s="240"/>
      <c r="I249" s="147">
        <f t="shared" si="18"/>
        <v>3750</v>
      </c>
      <c r="J249" s="24"/>
      <c r="K249" s="145">
        <v>185</v>
      </c>
      <c r="L249" s="16">
        <v>42368</v>
      </c>
      <c r="M249" s="16">
        <v>42368</v>
      </c>
    </row>
    <row r="250" spans="2:13" s="148" customFormat="1" ht="21.75" customHeight="1" x14ac:dyDescent="0.3">
      <c r="B250" s="24" t="s">
        <v>374</v>
      </c>
      <c r="C250" s="24">
        <v>1073049</v>
      </c>
      <c r="D250" s="24" t="s">
        <v>367</v>
      </c>
      <c r="E250" s="24">
        <v>1</v>
      </c>
      <c r="F250" s="24">
        <v>3.5000000000000003E-2</v>
      </c>
      <c r="G250" s="25">
        <f t="shared" si="22"/>
        <v>3.5000000000000003E-2</v>
      </c>
      <c r="H250" s="240"/>
      <c r="I250" s="147">
        <f t="shared" si="18"/>
        <v>857.14285714285711</v>
      </c>
      <c r="J250" s="24"/>
      <c r="K250" s="145">
        <v>185</v>
      </c>
      <c r="L250" s="16">
        <v>42368</v>
      </c>
      <c r="M250" s="16">
        <v>42368</v>
      </c>
    </row>
    <row r="251" spans="2:13" s="148" customFormat="1" ht="21.75" customHeight="1" x14ac:dyDescent="0.3">
      <c r="B251" s="24" t="s">
        <v>374</v>
      </c>
      <c r="C251" s="24">
        <v>1073048</v>
      </c>
      <c r="D251" s="24" t="s">
        <v>367</v>
      </c>
      <c r="E251" s="24">
        <v>1</v>
      </c>
      <c r="F251" s="24">
        <v>3.5000000000000003E-2</v>
      </c>
      <c r="G251" s="25">
        <f t="shared" si="22"/>
        <v>3.5000000000000003E-2</v>
      </c>
      <c r="H251" s="240"/>
      <c r="I251" s="147">
        <f t="shared" si="18"/>
        <v>857.14285714285711</v>
      </c>
      <c r="J251" s="24"/>
      <c r="K251" s="145">
        <v>185</v>
      </c>
      <c r="L251" s="16">
        <v>42368</v>
      </c>
      <c r="M251" s="16">
        <v>42368</v>
      </c>
    </row>
    <row r="252" spans="2:13" s="148" customFormat="1" ht="21.75" customHeight="1" x14ac:dyDescent="0.3">
      <c r="B252" s="24" t="s">
        <v>139</v>
      </c>
      <c r="C252" s="24">
        <v>1102814</v>
      </c>
      <c r="D252" s="24" t="s">
        <v>368</v>
      </c>
      <c r="E252" s="24">
        <v>1</v>
      </c>
      <c r="F252" s="24">
        <v>8.0000000000000002E-3</v>
      </c>
      <c r="G252" s="25">
        <f t="shared" si="22"/>
        <v>8.0000000000000002E-3</v>
      </c>
      <c r="H252" s="240"/>
      <c r="I252" s="147">
        <f t="shared" si="18"/>
        <v>3750</v>
      </c>
      <c r="J252" s="24"/>
      <c r="K252" s="145">
        <v>185</v>
      </c>
      <c r="L252" s="16">
        <v>42368</v>
      </c>
      <c r="M252" s="16">
        <v>42368</v>
      </c>
    </row>
    <row r="253" spans="2:13" s="148" customFormat="1" ht="21.75" customHeight="1" x14ac:dyDescent="0.3">
      <c r="B253" s="24" t="s">
        <v>361</v>
      </c>
      <c r="C253" s="24">
        <v>1702573</v>
      </c>
      <c r="D253" s="24" t="s">
        <v>369</v>
      </c>
      <c r="E253" s="24">
        <v>1</v>
      </c>
      <c r="F253" s="24">
        <v>8.9999999999999993E-3</v>
      </c>
      <c r="G253" s="25">
        <f t="shared" si="22"/>
        <v>8.9999999999999993E-3</v>
      </c>
      <c r="H253" s="240"/>
      <c r="I253" s="147">
        <f t="shared" si="18"/>
        <v>3333.3333333333335</v>
      </c>
      <c r="J253" s="24"/>
      <c r="K253" s="145">
        <v>185</v>
      </c>
      <c r="L253" s="16">
        <v>42368</v>
      </c>
      <c r="M253" s="16">
        <v>42368</v>
      </c>
    </row>
    <row r="254" spans="2:13" s="148" customFormat="1" ht="21.75" customHeight="1" x14ac:dyDescent="0.3">
      <c r="B254" s="24" t="s">
        <v>140</v>
      </c>
      <c r="C254" s="24">
        <v>1004454</v>
      </c>
      <c r="D254" s="24" t="s">
        <v>372</v>
      </c>
      <c r="E254" s="24">
        <v>1</v>
      </c>
      <c r="F254" s="24">
        <v>0.05</v>
      </c>
      <c r="G254" s="25">
        <f t="shared" si="22"/>
        <v>0.05</v>
      </c>
      <c r="H254" s="240"/>
      <c r="I254" s="147">
        <f t="shared" si="18"/>
        <v>600</v>
      </c>
      <c r="J254" s="24"/>
      <c r="K254" s="145">
        <v>185</v>
      </c>
      <c r="L254" s="16">
        <v>42368</v>
      </c>
      <c r="M254" s="16">
        <v>42368</v>
      </c>
    </row>
    <row r="255" spans="2:13" s="148" customFormat="1" ht="21.75" customHeight="1" x14ac:dyDescent="0.3">
      <c r="B255" s="24" t="s">
        <v>375</v>
      </c>
      <c r="C255" s="24">
        <v>1012502</v>
      </c>
      <c r="D255" s="24" t="s">
        <v>370</v>
      </c>
      <c r="E255" s="24">
        <v>1</v>
      </c>
      <c r="F255" s="24">
        <v>1.6E-2</v>
      </c>
      <c r="G255" s="25">
        <f t="shared" si="22"/>
        <v>1.6E-2</v>
      </c>
      <c r="H255" s="240"/>
      <c r="I255" s="147">
        <f t="shared" si="18"/>
        <v>1875</v>
      </c>
      <c r="J255" s="24"/>
      <c r="K255" s="145">
        <v>185</v>
      </c>
      <c r="L255" s="16">
        <v>42368</v>
      </c>
      <c r="M255" s="16">
        <v>42368</v>
      </c>
    </row>
    <row r="256" spans="2:13" s="148" customFormat="1" ht="21.75" customHeight="1" x14ac:dyDescent="0.3">
      <c r="B256" s="24" t="s">
        <v>361</v>
      </c>
      <c r="C256" s="24">
        <v>1702571</v>
      </c>
      <c r="D256" s="24" t="s">
        <v>371</v>
      </c>
      <c r="E256" s="24">
        <v>1</v>
      </c>
      <c r="F256" s="24">
        <v>1.6E-2</v>
      </c>
      <c r="G256" s="25">
        <f t="shared" si="22"/>
        <v>1.6E-2</v>
      </c>
      <c r="H256" s="240"/>
      <c r="I256" s="147">
        <f t="shared" si="18"/>
        <v>1875</v>
      </c>
      <c r="J256" s="24"/>
      <c r="K256" s="145">
        <v>185</v>
      </c>
      <c r="L256" s="16">
        <v>42368</v>
      </c>
      <c r="M256" s="16">
        <v>42368</v>
      </c>
    </row>
    <row r="257" spans="2:13" s="148" customFormat="1" ht="21.75" customHeight="1" x14ac:dyDescent="0.3">
      <c r="B257" s="24" t="s">
        <v>139</v>
      </c>
      <c r="C257" s="24">
        <v>1102812</v>
      </c>
      <c r="D257" s="24" t="s">
        <v>373</v>
      </c>
      <c r="E257" s="24">
        <v>1</v>
      </c>
      <c r="F257" s="24">
        <v>8.0000000000000002E-3</v>
      </c>
      <c r="G257" s="25">
        <f t="shared" si="22"/>
        <v>8.0000000000000002E-3</v>
      </c>
      <c r="H257" s="240"/>
      <c r="I257" s="147">
        <f t="shared" si="18"/>
        <v>3750</v>
      </c>
      <c r="J257" s="24"/>
      <c r="K257" s="145">
        <v>185</v>
      </c>
      <c r="L257" s="16">
        <v>42368</v>
      </c>
      <c r="M257" s="16">
        <v>42368</v>
      </c>
    </row>
    <row r="258" spans="2:13" s="148" customFormat="1" ht="21.75" customHeight="1" x14ac:dyDescent="0.3">
      <c r="B258" s="24" t="s">
        <v>100</v>
      </c>
      <c r="C258" s="24">
        <v>1053021</v>
      </c>
      <c r="D258" s="24" t="s">
        <v>377</v>
      </c>
      <c r="E258" s="24">
        <v>1</v>
      </c>
      <c r="F258" s="24">
        <v>5.0000000000000001E-3</v>
      </c>
      <c r="G258" s="25">
        <f>F258</f>
        <v>5.0000000000000001E-3</v>
      </c>
      <c r="H258" s="239">
        <f>SUM(G258:G273)</f>
        <v>0.15</v>
      </c>
      <c r="I258" s="147">
        <f t="shared" si="18"/>
        <v>6000</v>
      </c>
      <c r="J258" s="24"/>
      <c r="K258" s="145">
        <v>186</v>
      </c>
      <c r="L258" s="16">
        <v>42389</v>
      </c>
      <c r="M258" s="16">
        <v>42389</v>
      </c>
    </row>
    <row r="259" spans="2:13" s="148" customFormat="1" ht="21.75" customHeight="1" x14ac:dyDescent="0.3">
      <c r="B259" s="24" t="s">
        <v>107</v>
      </c>
      <c r="C259" s="24">
        <v>1073131</v>
      </c>
      <c r="D259" s="24" t="s">
        <v>378</v>
      </c>
      <c r="E259" s="24">
        <v>1</v>
      </c>
      <c r="F259" s="24">
        <v>8.0000000000000002E-3</v>
      </c>
      <c r="G259" s="25">
        <f t="shared" ref="G259:G273" si="23">F259</f>
        <v>8.0000000000000002E-3</v>
      </c>
      <c r="H259" s="240"/>
      <c r="I259" s="147">
        <f t="shared" si="18"/>
        <v>3750</v>
      </c>
      <c r="J259" s="24"/>
      <c r="K259" s="145">
        <v>186</v>
      </c>
      <c r="L259" s="16">
        <v>42389</v>
      </c>
      <c r="M259" s="16">
        <v>42389</v>
      </c>
    </row>
    <row r="260" spans="2:13" s="148" customFormat="1" ht="21.75" customHeight="1" x14ac:dyDescent="0.3">
      <c r="B260" s="24" t="s">
        <v>109</v>
      </c>
      <c r="C260" s="24">
        <v>1702671</v>
      </c>
      <c r="D260" s="24" t="s">
        <v>379</v>
      </c>
      <c r="E260" s="24">
        <v>1</v>
      </c>
      <c r="F260" s="24">
        <v>7.0000000000000001E-3</v>
      </c>
      <c r="G260" s="25">
        <f t="shared" si="23"/>
        <v>7.0000000000000001E-3</v>
      </c>
      <c r="H260" s="240"/>
      <c r="I260" s="147">
        <f t="shared" si="18"/>
        <v>4285.7142857142862</v>
      </c>
      <c r="J260" s="24"/>
      <c r="K260" s="145">
        <v>186</v>
      </c>
      <c r="L260" s="16">
        <v>42389</v>
      </c>
      <c r="M260" s="16">
        <v>42389</v>
      </c>
    </row>
    <row r="261" spans="2:13" s="148" customFormat="1" ht="21.75" customHeight="1" x14ac:dyDescent="0.3">
      <c r="B261" s="24" t="s">
        <v>157</v>
      </c>
      <c r="C261" s="24">
        <v>5010151</v>
      </c>
      <c r="D261" s="24" t="s">
        <v>380</v>
      </c>
      <c r="E261" s="24">
        <v>1</v>
      </c>
      <c r="F261" s="24">
        <v>0.01</v>
      </c>
      <c r="G261" s="25">
        <f t="shared" si="23"/>
        <v>0.01</v>
      </c>
      <c r="H261" s="240"/>
      <c r="I261" s="147">
        <f t="shared" si="18"/>
        <v>3000</v>
      </c>
      <c r="J261" s="24"/>
      <c r="K261" s="145">
        <v>186</v>
      </c>
      <c r="L261" s="16">
        <v>42389</v>
      </c>
      <c r="M261" s="16">
        <v>42389</v>
      </c>
    </row>
    <row r="262" spans="2:13" s="148" customFormat="1" ht="21.75" customHeight="1" x14ac:dyDescent="0.3">
      <c r="B262" s="24" t="s">
        <v>105</v>
      </c>
      <c r="C262" s="24">
        <v>1102846</v>
      </c>
      <c r="D262" s="24" t="s">
        <v>381</v>
      </c>
      <c r="E262" s="24">
        <v>1</v>
      </c>
      <c r="F262" s="24">
        <v>5.0000000000000001E-3</v>
      </c>
      <c r="G262" s="25">
        <f t="shared" si="23"/>
        <v>5.0000000000000001E-3</v>
      </c>
      <c r="H262" s="240"/>
      <c r="I262" s="147">
        <f t="shared" si="18"/>
        <v>6000</v>
      </c>
      <c r="J262" s="24"/>
      <c r="K262" s="145">
        <v>186</v>
      </c>
      <c r="L262" s="16">
        <v>42389</v>
      </c>
      <c r="M262" s="16">
        <v>42389</v>
      </c>
    </row>
    <row r="263" spans="2:13" s="148" customFormat="1" ht="21.75" customHeight="1" x14ac:dyDescent="0.3">
      <c r="B263" s="24" t="s">
        <v>119</v>
      </c>
      <c r="C263" s="24">
        <v>1004589</v>
      </c>
      <c r="D263" s="24" t="s">
        <v>382</v>
      </c>
      <c r="E263" s="24">
        <v>1</v>
      </c>
      <c r="F263" s="24">
        <v>5.0000000000000001E-3</v>
      </c>
      <c r="G263" s="25">
        <f t="shared" si="23"/>
        <v>5.0000000000000001E-3</v>
      </c>
      <c r="H263" s="240"/>
      <c r="I263" s="147">
        <f t="shared" ref="I263:I326" si="24">1/F263*$A$1</f>
        <v>6000</v>
      </c>
      <c r="J263" s="24"/>
      <c r="K263" s="145">
        <v>186</v>
      </c>
      <c r="L263" s="16">
        <v>42389</v>
      </c>
      <c r="M263" s="16">
        <v>42389</v>
      </c>
    </row>
    <row r="264" spans="2:13" s="148" customFormat="1" ht="21.75" customHeight="1" x14ac:dyDescent="0.3">
      <c r="B264" s="24" t="s">
        <v>109</v>
      </c>
      <c r="C264" s="24">
        <v>1702623</v>
      </c>
      <c r="D264" s="24" t="s">
        <v>383</v>
      </c>
      <c r="E264" s="24">
        <v>1</v>
      </c>
      <c r="F264" s="24">
        <v>5.0000000000000001E-3</v>
      </c>
      <c r="G264" s="25">
        <f t="shared" si="23"/>
        <v>5.0000000000000001E-3</v>
      </c>
      <c r="H264" s="240"/>
      <c r="I264" s="147">
        <f t="shared" si="24"/>
        <v>6000</v>
      </c>
      <c r="J264" s="24"/>
      <c r="K264" s="145">
        <v>186</v>
      </c>
      <c r="L264" s="16">
        <v>42389</v>
      </c>
      <c r="M264" s="16">
        <v>42389</v>
      </c>
    </row>
    <row r="265" spans="2:13" s="148" customFormat="1" ht="21.75" customHeight="1" x14ac:dyDescent="0.3">
      <c r="B265" s="24" t="s">
        <v>393</v>
      </c>
      <c r="C265" s="24">
        <v>1012518</v>
      </c>
      <c r="D265" s="24" t="s">
        <v>384</v>
      </c>
      <c r="E265" s="24">
        <v>1</v>
      </c>
      <c r="F265" s="24">
        <v>7.0000000000000001E-3</v>
      </c>
      <c r="G265" s="25">
        <f t="shared" si="23"/>
        <v>7.0000000000000001E-3</v>
      </c>
      <c r="H265" s="240"/>
      <c r="I265" s="147">
        <f t="shared" si="24"/>
        <v>4285.7142857142862</v>
      </c>
      <c r="J265" s="24"/>
      <c r="K265" s="145">
        <v>186</v>
      </c>
      <c r="L265" s="16">
        <v>42389</v>
      </c>
      <c r="M265" s="16">
        <v>42389</v>
      </c>
    </row>
    <row r="266" spans="2:13" s="148" customFormat="1" ht="21.75" customHeight="1" x14ac:dyDescent="0.3">
      <c r="B266" s="24" t="s">
        <v>119</v>
      </c>
      <c r="C266" s="24">
        <v>1004489</v>
      </c>
      <c r="D266" s="24" t="s">
        <v>385</v>
      </c>
      <c r="E266" s="24">
        <v>1</v>
      </c>
      <c r="F266" s="24">
        <v>7.0000000000000001E-3</v>
      </c>
      <c r="G266" s="25">
        <f t="shared" si="23"/>
        <v>7.0000000000000001E-3</v>
      </c>
      <c r="H266" s="240"/>
      <c r="I266" s="147">
        <f t="shared" si="24"/>
        <v>4285.7142857142862</v>
      </c>
      <c r="J266" s="24"/>
      <c r="K266" s="145">
        <v>186</v>
      </c>
      <c r="L266" s="16">
        <v>42389</v>
      </c>
      <c r="M266" s="16">
        <v>42389</v>
      </c>
    </row>
    <row r="267" spans="2:13" s="148" customFormat="1" ht="21.75" customHeight="1" x14ac:dyDescent="0.3">
      <c r="B267" s="24" t="s">
        <v>119</v>
      </c>
      <c r="C267" s="24">
        <v>1004490</v>
      </c>
      <c r="D267" s="24" t="s">
        <v>386</v>
      </c>
      <c r="E267" s="24">
        <v>1</v>
      </c>
      <c r="F267" s="24">
        <v>7.0000000000000001E-3</v>
      </c>
      <c r="G267" s="25">
        <f t="shared" si="23"/>
        <v>7.0000000000000001E-3</v>
      </c>
      <c r="H267" s="240"/>
      <c r="I267" s="147">
        <f t="shared" si="24"/>
        <v>4285.7142857142862</v>
      </c>
      <c r="J267" s="24"/>
      <c r="K267" s="145">
        <v>186</v>
      </c>
      <c r="L267" s="16">
        <v>42389</v>
      </c>
      <c r="M267" s="16">
        <v>42389</v>
      </c>
    </row>
    <row r="268" spans="2:13" s="148" customFormat="1" ht="21.75" customHeight="1" x14ac:dyDescent="0.3">
      <c r="B268" s="24" t="s">
        <v>112</v>
      </c>
      <c r="C268" s="24">
        <v>1022244</v>
      </c>
      <c r="D268" s="24" t="s">
        <v>387</v>
      </c>
      <c r="E268" s="24">
        <v>1</v>
      </c>
      <c r="F268" s="24">
        <v>7.0000000000000001E-3</v>
      </c>
      <c r="G268" s="25">
        <f t="shared" si="23"/>
        <v>7.0000000000000001E-3</v>
      </c>
      <c r="H268" s="240"/>
      <c r="I268" s="147">
        <f t="shared" si="24"/>
        <v>4285.7142857142862</v>
      </c>
      <c r="J268" s="24"/>
      <c r="K268" s="145">
        <v>186</v>
      </c>
      <c r="L268" s="16">
        <v>42389</v>
      </c>
      <c r="M268" s="16">
        <v>42389</v>
      </c>
    </row>
    <row r="269" spans="2:13" s="148" customFormat="1" ht="21.75" customHeight="1" x14ac:dyDescent="0.3">
      <c r="B269" s="24" t="s">
        <v>393</v>
      </c>
      <c r="C269" s="24">
        <v>1012517</v>
      </c>
      <c r="D269" s="24" t="s">
        <v>388</v>
      </c>
      <c r="E269" s="24">
        <v>1</v>
      </c>
      <c r="F269" s="24">
        <v>7.0000000000000001E-3</v>
      </c>
      <c r="G269" s="25">
        <f t="shared" si="23"/>
        <v>7.0000000000000001E-3</v>
      </c>
      <c r="H269" s="240"/>
      <c r="I269" s="147">
        <f t="shared" si="24"/>
        <v>4285.7142857142862</v>
      </c>
      <c r="J269" s="24"/>
      <c r="K269" s="145">
        <v>186</v>
      </c>
      <c r="L269" s="16">
        <v>42389</v>
      </c>
      <c r="M269" s="16">
        <v>42389</v>
      </c>
    </row>
    <row r="270" spans="2:13" s="148" customFormat="1" ht="21.75" customHeight="1" x14ac:dyDescent="0.3">
      <c r="B270" s="24" t="s">
        <v>116</v>
      </c>
      <c r="C270" s="24">
        <v>1112194</v>
      </c>
      <c r="D270" s="24" t="s">
        <v>389</v>
      </c>
      <c r="E270" s="24">
        <v>1</v>
      </c>
      <c r="F270" s="24">
        <v>1.4999999999999999E-2</v>
      </c>
      <c r="G270" s="25">
        <f t="shared" si="23"/>
        <v>1.4999999999999999E-2</v>
      </c>
      <c r="H270" s="240"/>
      <c r="I270" s="147">
        <f t="shared" si="24"/>
        <v>2000.0000000000002</v>
      </c>
      <c r="J270" s="24"/>
      <c r="K270" s="145">
        <v>186</v>
      </c>
      <c r="L270" s="16">
        <v>42389</v>
      </c>
      <c r="M270" s="16">
        <v>42389</v>
      </c>
    </row>
    <row r="271" spans="2:13" s="148" customFormat="1" ht="21.75" customHeight="1" x14ac:dyDescent="0.3">
      <c r="B271" s="24" t="s">
        <v>116</v>
      </c>
      <c r="C271" s="24">
        <v>1115007</v>
      </c>
      <c r="D271" s="24" t="s">
        <v>390</v>
      </c>
      <c r="E271" s="24">
        <v>1</v>
      </c>
      <c r="F271" s="24">
        <v>1.4999999999999999E-2</v>
      </c>
      <c r="G271" s="25">
        <f t="shared" si="23"/>
        <v>1.4999999999999999E-2</v>
      </c>
      <c r="H271" s="240"/>
      <c r="I271" s="147">
        <f t="shared" si="24"/>
        <v>2000.0000000000002</v>
      </c>
      <c r="J271" s="24"/>
      <c r="K271" s="145">
        <v>186</v>
      </c>
      <c r="L271" s="16">
        <v>42389</v>
      </c>
      <c r="M271" s="16">
        <v>42389</v>
      </c>
    </row>
    <row r="272" spans="2:13" s="148" customFormat="1" ht="21.75" customHeight="1" x14ac:dyDescent="0.3">
      <c r="B272" s="24" t="s">
        <v>116</v>
      </c>
      <c r="C272" s="24">
        <v>1112195</v>
      </c>
      <c r="D272" s="24" t="s">
        <v>391</v>
      </c>
      <c r="E272" s="24">
        <v>1</v>
      </c>
      <c r="F272" s="24">
        <v>0.02</v>
      </c>
      <c r="G272" s="25">
        <f t="shared" si="23"/>
        <v>0.02</v>
      </c>
      <c r="H272" s="240"/>
      <c r="I272" s="147">
        <f t="shared" si="24"/>
        <v>1500</v>
      </c>
      <c r="J272" s="24"/>
      <c r="K272" s="145">
        <v>186</v>
      </c>
      <c r="L272" s="16">
        <v>42389</v>
      </c>
      <c r="M272" s="16">
        <v>42389</v>
      </c>
    </row>
    <row r="273" spans="2:13" s="148" customFormat="1" ht="21.75" customHeight="1" x14ac:dyDescent="0.3">
      <c r="B273" s="24" t="s">
        <v>116</v>
      </c>
      <c r="C273" s="24">
        <v>1115008</v>
      </c>
      <c r="D273" s="24" t="s">
        <v>392</v>
      </c>
      <c r="E273" s="24">
        <v>1</v>
      </c>
      <c r="F273" s="24">
        <v>0.02</v>
      </c>
      <c r="G273" s="25">
        <f t="shared" si="23"/>
        <v>0.02</v>
      </c>
      <c r="H273" s="240"/>
      <c r="I273" s="147">
        <f t="shared" si="24"/>
        <v>1500</v>
      </c>
      <c r="J273" s="24"/>
      <c r="K273" s="145">
        <v>186</v>
      </c>
      <c r="L273" s="16">
        <v>42389</v>
      </c>
      <c r="M273" s="16">
        <v>42389</v>
      </c>
    </row>
    <row r="274" spans="2:13" s="148" customFormat="1" ht="21.75" customHeight="1" x14ac:dyDescent="0.3">
      <c r="B274" s="24" t="s">
        <v>119</v>
      </c>
      <c r="C274" s="24">
        <v>1004469</v>
      </c>
      <c r="D274" s="24" t="s">
        <v>396</v>
      </c>
      <c r="E274" s="24">
        <v>1</v>
      </c>
      <c r="F274" s="24">
        <v>8.0000000000000002E-3</v>
      </c>
      <c r="G274" s="25">
        <f>F274</f>
        <v>8.0000000000000002E-3</v>
      </c>
      <c r="H274" s="239">
        <f>SUM(G274:G288)</f>
        <v>0.2</v>
      </c>
      <c r="I274" s="147">
        <f t="shared" si="24"/>
        <v>3750</v>
      </c>
      <c r="J274" s="24"/>
      <c r="K274" s="145">
        <v>186</v>
      </c>
      <c r="L274" s="16">
        <v>42410</v>
      </c>
      <c r="M274" s="16">
        <v>42410</v>
      </c>
    </row>
    <row r="275" spans="2:13" s="148" customFormat="1" ht="21.75" customHeight="1" x14ac:dyDescent="0.3">
      <c r="B275" s="24" t="s">
        <v>100</v>
      </c>
      <c r="C275" s="24">
        <v>1050361</v>
      </c>
      <c r="D275" s="24" t="s">
        <v>397</v>
      </c>
      <c r="E275" s="24">
        <v>1</v>
      </c>
      <c r="F275" s="24">
        <v>8.0000000000000002E-3</v>
      </c>
      <c r="G275" s="25">
        <f t="shared" ref="G275:G288" si="25">F275</f>
        <v>8.0000000000000002E-3</v>
      </c>
      <c r="H275" s="240"/>
      <c r="I275" s="147">
        <f t="shared" si="24"/>
        <v>3750</v>
      </c>
      <c r="J275" s="24"/>
      <c r="K275" s="145">
        <v>186</v>
      </c>
      <c r="L275" s="16">
        <v>42410</v>
      </c>
      <c r="M275" s="16">
        <v>42410</v>
      </c>
    </row>
    <row r="276" spans="2:13" s="148" customFormat="1" ht="21.75" customHeight="1" x14ac:dyDescent="0.3">
      <c r="B276" s="24" t="s">
        <v>100</v>
      </c>
      <c r="C276" s="24">
        <v>1051431</v>
      </c>
      <c r="D276" s="24" t="s">
        <v>399</v>
      </c>
      <c r="E276" s="24">
        <v>1</v>
      </c>
      <c r="F276" s="24">
        <v>7.0000000000000001E-3</v>
      </c>
      <c r="G276" s="25">
        <f t="shared" si="25"/>
        <v>7.0000000000000001E-3</v>
      </c>
      <c r="H276" s="240"/>
      <c r="I276" s="147">
        <f t="shared" si="24"/>
        <v>4285.7142857142862</v>
      </c>
      <c r="J276" s="24"/>
      <c r="K276" s="145">
        <v>186</v>
      </c>
      <c r="L276" s="16">
        <v>42410</v>
      </c>
      <c r="M276" s="16">
        <v>42410</v>
      </c>
    </row>
    <row r="277" spans="2:13" s="148" customFormat="1" ht="21.75" customHeight="1" x14ac:dyDescent="0.3">
      <c r="B277" s="24" t="s">
        <v>109</v>
      </c>
      <c r="C277" s="24">
        <v>1702575</v>
      </c>
      <c r="D277" s="24" t="s">
        <v>398</v>
      </c>
      <c r="E277" s="24">
        <v>1</v>
      </c>
      <c r="F277" s="24">
        <v>7.0000000000000001E-3</v>
      </c>
      <c r="G277" s="25">
        <f t="shared" si="25"/>
        <v>7.0000000000000001E-3</v>
      </c>
      <c r="H277" s="240"/>
      <c r="I277" s="147">
        <f t="shared" si="24"/>
        <v>4285.7142857142862</v>
      </c>
      <c r="J277" s="24"/>
      <c r="K277" s="145">
        <v>186</v>
      </c>
      <c r="L277" s="16">
        <v>42410</v>
      </c>
      <c r="M277" s="16">
        <v>42410</v>
      </c>
    </row>
    <row r="278" spans="2:13" s="148" customFormat="1" ht="21.75" customHeight="1" x14ac:dyDescent="0.3">
      <c r="B278" s="24" t="s">
        <v>119</v>
      </c>
      <c r="C278" s="24">
        <v>1004467</v>
      </c>
      <c r="D278" s="24" t="s">
        <v>400</v>
      </c>
      <c r="E278" s="24">
        <v>1</v>
      </c>
      <c r="F278" s="24">
        <v>0.01</v>
      </c>
      <c r="G278" s="25">
        <f t="shared" si="25"/>
        <v>0.01</v>
      </c>
      <c r="H278" s="240"/>
      <c r="I278" s="147">
        <f t="shared" si="24"/>
        <v>3000</v>
      </c>
      <c r="J278" s="24"/>
      <c r="K278" s="145">
        <v>186</v>
      </c>
      <c r="L278" s="16">
        <v>42410</v>
      </c>
      <c r="M278" s="16">
        <v>42410</v>
      </c>
    </row>
    <row r="279" spans="2:13" s="148" customFormat="1" ht="21.75" customHeight="1" x14ac:dyDescent="0.3">
      <c r="B279" s="24" t="s">
        <v>112</v>
      </c>
      <c r="C279" s="24">
        <v>1022025</v>
      </c>
      <c r="D279" s="24" t="s">
        <v>401</v>
      </c>
      <c r="E279" s="24">
        <v>1</v>
      </c>
      <c r="F279" s="24">
        <v>1.4999999999999999E-2</v>
      </c>
      <c r="G279" s="25">
        <f t="shared" si="25"/>
        <v>1.4999999999999999E-2</v>
      </c>
      <c r="H279" s="240"/>
      <c r="I279" s="147">
        <f t="shared" si="24"/>
        <v>2000.0000000000002</v>
      </c>
      <c r="J279" s="24"/>
      <c r="K279" s="145">
        <v>186</v>
      </c>
      <c r="L279" s="16">
        <v>42410</v>
      </c>
      <c r="M279" s="16">
        <v>42410</v>
      </c>
    </row>
    <row r="280" spans="2:13" s="148" customFormat="1" ht="21.75" customHeight="1" x14ac:dyDescent="0.3">
      <c r="B280" s="24" t="s">
        <v>119</v>
      </c>
      <c r="C280" s="24">
        <v>1000090</v>
      </c>
      <c r="D280" s="24" t="s">
        <v>402</v>
      </c>
      <c r="E280" s="24">
        <v>1</v>
      </c>
      <c r="F280" s="24">
        <v>0.02</v>
      </c>
      <c r="G280" s="25">
        <f t="shared" si="25"/>
        <v>0.02</v>
      </c>
      <c r="H280" s="240"/>
      <c r="I280" s="147">
        <f t="shared" si="24"/>
        <v>1500</v>
      </c>
      <c r="J280" s="24"/>
      <c r="K280" s="145">
        <v>186</v>
      </c>
      <c r="L280" s="16">
        <v>42410</v>
      </c>
      <c r="M280" s="16">
        <v>42410</v>
      </c>
    </row>
    <row r="281" spans="2:13" s="148" customFormat="1" ht="21.75" customHeight="1" x14ac:dyDescent="0.3">
      <c r="B281" s="24" t="s">
        <v>119</v>
      </c>
      <c r="C281" s="24">
        <v>1001112</v>
      </c>
      <c r="D281" s="24" t="s">
        <v>403</v>
      </c>
      <c r="E281" s="24">
        <v>1</v>
      </c>
      <c r="F281" s="24">
        <v>1.4999999999999999E-2</v>
      </c>
      <c r="G281" s="25">
        <f t="shared" si="25"/>
        <v>1.4999999999999999E-2</v>
      </c>
      <c r="H281" s="240"/>
      <c r="I281" s="147">
        <f t="shared" si="24"/>
        <v>2000.0000000000002</v>
      </c>
      <c r="J281" s="24"/>
      <c r="K281" s="145">
        <v>186</v>
      </c>
      <c r="L281" s="16">
        <v>42410</v>
      </c>
      <c r="M281" s="16">
        <v>42410</v>
      </c>
    </row>
    <row r="282" spans="2:13" s="148" customFormat="1" ht="21.75" customHeight="1" x14ac:dyDescent="0.3">
      <c r="B282" s="24" t="s">
        <v>100</v>
      </c>
      <c r="C282" s="24">
        <v>1050384</v>
      </c>
      <c r="D282" s="24" t="s">
        <v>404</v>
      </c>
      <c r="E282" s="24">
        <v>1</v>
      </c>
      <c r="F282" s="24">
        <v>1.4999999999999999E-2</v>
      </c>
      <c r="G282" s="25">
        <f t="shared" si="25"/>
        <v>1.4999999999999999E-2</v>
      </c>
      <c r="H282" s="240"/>
      <c r="I282" s="147">
        <f t="shared" si="24"/>
        <v>2000.0000000000002</v>
      </c>
      <c r="J282" s="24"/>
      <c r="K282" s="145">
        <v>186</v>
      </c>
      <c r="L282" s="16">
        <v>42410</v>
      </c>
      <c r="M282" s="16">
        <v>42410</v>
      </c>
    </row>
    <row r="283" spans="2:13" s="148" customFormat="1" ht="21.75" customHeight="1" x14ac:dyDescent="0.3">
      <c r="B283" s="24" t="s">
        <v>100</v>
      </c>
      <c r="C283" s="24">
        <v>1051454</v>
      </c>
      <c r="D283" s="24" t="s">
        <v>405</v>
      </c>
      <c r="E283" s="24">
        <v>1</v>
      </c>
      <c r="F283" s="24">
        <v>1.4999999999999999E-2</v>
      </c>
      <c r="G283" s="25">
        <f t="shared" si="25"/>
        <v>1.4999999999999999E-2</v>
      </c>
      <c r="H283" s="240"/>
      <c r="I283" s="147">
        <f t="shared" si="24"/>
        <v>2000.0000000000002</v>
      </c>
      <c r="J283" s="24"/>
      <c r="K283" s="145">
        <v>186</v>
      </c>
      <c r="L283" s="16">
        <v>42410</v>
      </c>
      <c r="M283" s="16">
        <v>42410</v>
      </c>
    </row>
    <row r="284" spans="2:13" s="148" customFormat="1" ht="21.75" customHeight="1" x14ac:dyDescent="0.3">
      <c r="B284" s="24" t="s">
        <v>105</v>
      </c>
      <c r="C284" s="24">
        <v>1102857</v>
      </c>
      <c r="D284" s="24" t="s">
        <v>406</v>
      </c>
      <c r="E284" s="24">
        <v>1</v>
      </c>
      <c r="F284" s="24">
        <v>0.01</v>
      </c>
      <c r="G284" s="25">
        <f t="shared" si="25"/>
        <v>0.01</v>
      </c>
      <c r="H284" s="240"/>
      <c r="I284" s="147">
        <f t="shared" si="24"/>
        <v>3000</v>
      </c>
      <c r="J284" s="24"/>
      <c r="K284" s="145">
        <v>186</v>
      </c>
      <c r="L284" s="16">
        <v>42410</v>
      </c>
      <c r="M284" s="16">
        <v>42410</v>
      </c>
    </row>
    <row r="285" spans="2:13" s="148" customFormat="1" ht="21.75" customHeight="1" x14ac:dyDescent="0.3">
      <c r="B285" s="24" t="s">
        <v>124</v>
      </c>
      <c r="C285" s="24">
        <v>1080009</v>
      </c>
      <c r="D285" s="24" t="s">
        <v>407</v>
      </c>
      <c r="E285" s="24">
        <v>1</v>
      </c>
      <c r="F285" s="24">
        <v>0.02</v>
      </c>
      <c r="G285" s="25">
        <f t="shared" si="25"/>
        <v>0.02</v>
      </c>
      <c r="H285" s="240"/>
      <c r="I285" s="147">
        <f t="shared" si="24"/>
        <v>1500</v>
      </c>
      <c r="J285" s="24"/>
      <c r="K285" s="145">
        <v>186</v>
      </c>
      <c r="L285" s="16">
        <v>42410</v>
      </c>
      <c r="M285" s="16">
        <v>42410</v>
      </c>
    </row>
    <row r="286" spans="2:13" s="148" customFormat="1" ht="21.75" customHeight="1" x14ac:dyDescent="0.3">
      <c r="B286" s="24" t="s">
        <v>124</v>
      </c>
      <c r="C286" s="24">
        <v>1081015</v>
      </c>
      <c r="D286" s="24" t="s">
        <v>408</v>
      </c>
      <c r="E286" s="24">
        <v>1</v>
      </c>
      <c r="F286" s="24">
        <v>0.02</v>
      </c>
      <c r="G286" s="25">
        <f t="shared" si="25"/>
        <v>0.02</v>
      </c>
      <c r="H286" s="240"/>
      <c r="I286" s="147">
        <f t="shared" si="24"/>
        <v>1500</v>
      </c>
      <c r="J286" s="24"/>
      <c r="K286" s="145">
        <v>186</v>
      </c>
      <c r="L286" s="16">
        <v>42410</v>
      </c>
      <c r="M286" s="16">
        <v>42410</v>
      </c>
    </row>
    <row r="287" spans="2:13" s="148" customFormat="1" ht="21.75" customHeight="1" x14ac:dyDescent="0.3">
      <c r="B287" s="24" t="s">
        <v>116</v>
      </c>
      <c r="C287" s="24">
        <v>1112193</v>
      </c>
      <c r="D287" s="24" t="s">
        <v>409</v>
      </c>
      <c r="E287" s="24">
        <v>1</v>
      </c>
      <c r="F287" s="24">
        <v>1.4999999999999999E-2</v>
      </c>
      <c r="G287" s="25">
        <f t="shared" si="25"/>
        <v>1.4999999999999999E-2</v>
      </c>
      <c r="H287" s="240"/>
      <c r="I287" s="147">
        <f t="shared" si="24"/>
        <v>2000.0000000000002</v>
      </c>
      <c r="J287" s="24"/>
      <c r="K287" s="145">
        <v>186</v>
      </c>
      <c r="L287" s="16">
        <v>42410</v>
      </c>
      <c r="M287" s="16">
        <v>42410</v>
      </c>
    </row>
    <row r="288" spans="2:13" s="148" customFormat="1" ht="21.75" customHeight="1" x14ac:dyDescent="0.3">
      <c r="B288" s="24" t="s">
        <v>116</v>
      </c>
      <c r="C288" s="24">
        <v>1115006</v>
      </c>
      <c r="D288" s="24" t="s">
        <v>410</v>
      </c>
      <c r="E288" s="24">
        <v>1</v>
      </c>
      <c r="F288" s="24">
        <v>1.4999999999999999E-2</v>
      </c>
      <c r="G288" s="25">
        <f t="shared" si="25"/>
        <v>1.4999999999999999E-2</v>
      </c>
      <c r="H288" s="240"/>
      <c r="I288" s="147">
        <f t="shared" si="24"/>
        <v>2000.0000000000002</v>
      </c>
      <c r="J288" s="24"/>
      <c r="K288" s="145">
        <v>186</v>
      </c>
      <c r="L288" s="16">
        <v>42410</v>
      </c>
      <c r="M288" s="16">
        <v>42410</v>
      </c>
    </row>
    <row r="289" spans="2:13" s="148" customFormat="1" ht="21.75" customHeight="1" x14ac:dyDescent="0.3">
      <c r="B289" s="24" t="s">
        <v>119</v>
      </c>
      <c r="C289" s="24">
        <v>1004540</v>
      </c>
      <c r="D289" s="24" t="s">
        <v>413</v>
      </c>
      <c r="E289" s="24">
        <v>1</v>
      </c>
      <c r="F289" s="24">
        <v>5.0000000000000001E-3</v>
      </c>
      <c r="G289" s="25">
        <f>F289</f>
        <v>5.0000000000000001E-3</v>
      </c>
      <c r="H289" s="239">
        <f>SUM(G289:G301)</f>
        <v>9.9000000000000005E-2</v>
      </c>
      <c r="I289" s="147">
        <f t="shared" si="24"/>
        <v>6000</v>
      </c>
      <c r="J289" s="24"/>
      <c r="K289" s="145">
        <v>187</v>
      </c>
      <c r="L289" s="16">
        <v>42424</v>
      </c>
      <c r="M289" s="16">
        <v>42424</v>
      </c>
    </row>
    <row r="290" spans="2:13" s="148" customFormat="1" ht="21.75" customHeight="1" x14ac:dyDescent="0.3">
      <c r="B290" s="24" t="s">
        <v>105</v>
      </c>
      <c r="C290" s="24">
        <v>1102837</v>
      </c>
      <c r="D290" s="24" t="s">
        <v>414</v>
      </c>
      <c r="E290" s="24">
        <v>1</v>
      </c>
      <c r="F290" s="24">
        <v>7.0000000000000001E-3</v>
      </c>
      <c r="G290" s="25">
        <f t="shared" ref="G290:G301" si="26">F290</f>
        <v>7.0000000000000001E-3</v>
      </c>
      <c r="H290" s="240"/>
      <c r="I290" s="147">
        <f t="shared" si="24"/>
        <v>4285.7142857142862</v>
      </c>
      <c r="J290" s="24"/>
      <c r="K290" s="145">
        <v>187</v>
      </c>
      <c r="L290" s="16">
        <v>42424</v>
      </c>
      <c r="M290" s="16">
        <v>42424</v>
      </c>
    </row>
    <row r="291" spans="2:13" s="148" customFormat="1" ht="21.75" customHeight="1" x14ac:dyDescent="0.3">
      <c r="B291" s="24" t="s">
        <v>109</v>
      </c>
      <c r="C291" s="24">
        <v>1702594</v>
      </c>
      <c r="D291" s="24" t="s">
        <v>415</v>
      </c>
      <c r="E291" s="24">
        <v>1</v>
      </c>
      <c r="F291" s="24">
        <v>5.0000000000000001E-3</v>
      </c>
      <c r="G291" s="25">
        <f t="shared" si="26"/>
        <v>5.0000000000000001E-3</v>
      </c>
      <c r="H291" s="240"/>
      <c r="I291" s="147">
        <f t="shared" si="24"/>
        <v>6000</v>
      </c>
      <c r="J291" s="24"/>
      <c r="K291" s="145">
        <v>187</v>
      </c>
      <c r="L291" s="16">
        <v>42424</v>
      </c>
      <c r="M291" s="16">
        <v>42424</v>
      </c>
    </row>
    <row r="292" spans="2:13" s="148" customFormat="1" ht="21.75" customHeight="1" x14ac:dyDescent="0.3">
      <c r="B292" s="24" t="s">
        <v>100</v>
      </c>
      <c r="C292" s="24">
        <v>1052948</v>
      </c>
      <c r="D292" s="24" t="s">
        <v>413</v>
      </c>
      <c r="E292" s="24">
        <v>1</v>
      </c>
      <c r="F292" s="24">
        <v>5.0000000000000001E-3</v>
      </c>
      <c r="G292" s="25">
        <f t="shared" si="26"/>
        <v>5.0000000000000001E-3</v>
      </c>
      <c r="H292" s="240"/>
      <c r="I292" s="147">
        <f t="shared" si="24"/>
        <v>6000</v>
      </c>
      <c r="J292" s="24"/>
      <c r="K292" s="145">
        <v>187</v>
      </c>
      <c r="L292" s="16">
        <v>42424</v>
      </c>
      <c r="M292" s="16">
        <v>42424</v>
      </c>
    </row>
    <row r="293" spans="2:13" s="148" customFormat="1" ht="21.75" customHeight="1" x14ac:dyDescent="0.3">
      <c r="B293" s="24" t="s">
        <v>119</v>
      </c>
      <c r="C293" s="24">
        <v>1000087</v>
      </c>
      <c r="D293" s="24" t="s">
        <v>416</v>
      </c>
      <c r="E293" s="24">
        <v>1</v>
      </c>
      <c r="F293" s="24">
        <v>8.0000000000000002E-3</v>
      </c>
      <c r="G293" s="25">
        <f t="shared" si="26"/>
        <v>8.0000000000000002E-3</v>
      </c>
      <c r="H293" s="240"/>
      <c r="I293" s="147">
        <f t="shared" si="24"/>
        <v>3750</v>
      </c>
      <c r="J293" s="24"/>
      <c r="K293" s="145">
        <v>187</v>
      </c>
      <c r="L293" s="16">
        <v>42424</v>
      </c>
      <c r="M293" s="16">
        <v>42424</v>
      </c>
    </row>
    <row r="294" spans="2:13" s="148" customFormat="1" ht="21.75" customHeight="1" x14ac:dyDescent="0.3">
      <c r="B294" s="24" t="s">
        <v>119</v>
      </c>
      <c r="C294" s="24">
        <v>1001108</v>
      </c>
      <c r="D294" s="24" t="s">
        <v>416</v>
      </c>
      <c r="E294" s="24">
        <v>1</v>
      </c>
      <c r="F294" s="24">
        <v>8.0000000000000002E-3</v>
      </c>
      <c r="G294" s="25">
        <f t="shared" si="26"/>
        <v>8.0000000000000002E-3</v>
      </c>
      <c r="H294" s="240"/>
      <c r="I294" s="147">
        <f t="shared" si="24"/>
        <v>3750</v>
      </c>
      <c r="J294" s="24"/>
      <c r="K294" s="145">
        <v>187</v>
      </c>
      <c r="L294" s="16">
        <v>42424</v>
      </c>
      <c r="M294" s="16">
        <v>42424</v>
      </c>
    </row>
    <row r="295" spans="2:13" s="148" customFormat="1" ht="21.75" customHeight="1" x14ac:dyDescent="0.3">
      <c r="B295" s="24" t="s">
        <v>412</v>
      </c>
      <c r="C295" s="24">
        <v>1032255</v>
      </c>
      <c r="D295" s="24" t="s">
        <v>417</v>
      </c>
      <c r="E295" s="24">
        <v>1</v>
      </c>
      <c r="F295" s="24">
        <v>5.0000000000000001E-3</v>
      </c>
      <c r="G295" s="25">
        <f t="shared" si="26"/>
        <v>5.0000000000000001E-3</v>
      </c>
      <c r="H295" s="240"/>
      <c r="I295" s="147">
        <f t="shared" si="24"/>
        <v>6000</v>
      </c>
      <c r="J295" s="24"/>
      <c r="K295" s="145">
        <v>187</v>
      </c>
      <c r="L295" s="16">
        <v>42424</v>
      </c>
      <c r="M295" s="16">
        <v>42424</v>
      </c>
    </row>
    <row r="296" spans="2:13" s="148" customFormat="1" ht="21.75" customHeight="1" x14ac:dyDescent="0.3">
      <c r="B296" s="24" t="s">
        <v>120</v>
      </c>
      <c r="C296" s="24">
        <v>1040195</v>
      </c>
      <c r="D296" s="24" t="s">
        <v>418</v>
      </c>
      <c r="E296" s="24">
        <v>1</v>
      </c>
      <c r="F296" s="24">
        <v>8.0000000000000002E-3</v>
      </c>
      <c r="G296" s="25">
        <f t="shared" si="26"/>
        <v>8.0000000000000002E-3</v>
      </c>
      <c r="H296" s="240"/>
      <c r="I296" s="147">
        <f t="shared" si="24"/>
        <v>3750</v>
      </c>
      <c r="J296" s="24"/>
      <c r="K296" s="145">
        <v>187</v>
      </c>
      <c r="L296" s="16">
        <v>42424</v>
      </c>
      <c r="M296" s="16">
        <v>42424</v>
      </c>
    </row>
    <row r="297" spans="2:13" s="148" customFormat="1" ht="21.75" customHeight="1" x14ac:dyDescent="0.3">
      <c r="B297" s="24" t="s">
        <v>122</v>
      </c>
      <c r="C297" s="24">
        <v>1060188</v>
      </c>
      <c r="D297" s="24" t="s">
        <v>419</v>
      </c>
      <c r="E297" s="24">
        <v>1</v>
      </c>
      <c r="F297" s="24">
        <v>5.0000000000000001E-3</v>
      </c>
      <c r="G297" s="25">
        <f t="shared" si="26"/>
        <v>5.0000000000000001E-3</v>
      </c>
      <c r="H297" s="240"/>
      <c r="I297" s="147">
        <f t="shared" si="24"/>
        <v>6000</v>
      </c>
      <c r="J297" s="24"/>
      <c r="K297" s="145">
        <v>187</v>
      </c>
      <c r="L297" s="16">
        <v>42424</v>
      </c>
      <c r="M297" s="16">
        <v>42424</v>
      </c>
    </row>
    <row r="298" spans="2:13" s="148" customFormat="1" ht="21.75" customHeight="1" x14ac:dyDescent="0.3">
      <c r="B298" s="24" t="s">
        <v>120</v>
      </c>
      <c r="C298" s="24">
        <v>1041197</v>
      </c>
      <c r="D298" s="24" t="s">
        <v>420</v>
      </c>
      <c r="E298" s="24">
        <v>1</v>
      </c>
      <c r="F298" s="24">
        <v>8.0000000000000002E-3</v>
      </c>
      <c r="G298" s="25">
        <f t="shared" si="26"/>
        <v>8.0000000000000002E-3</v>
      </c>
      <c r="H298" s="240"/>
      <c r="I298" s="147">
        <f t="shared" si="24"/>
        <v>3750</v>
      </c>
      <c r="J298" s="24"/>
      <c r="K298" s="145">
        <v>187</v>
      </c>
      <c r="L298" s="16">
        <v>42424</v>
      </c>
      <c r="M298" s="16">
        <v>42424</v>
      </c>
    </row>
    <row r="299" spans="2:13" s="148" customFormat="1" ht="21.75" customHeight="1" x14ac:dyDescent="0.3">
      <c r="B299" s="24" t="s">
        <v>122</v>
      </c>
      <c r="C299" s="24">
        <v>1061212</v>
      </c>
      <c r="D299" s="24" t="s">
        <v>419</v>
      </c>
      <c r="E299" s="24">
        <v>1</v>
      </c>
      <c r="F299" s="24">
        <v>5.0000000000000001E-3</v>
      </c>
      <c r="G299" s="25">
        <f t="shared" si="26"/>
        <v>5.0000000000000001E-3</v>
      </c>
      <c r="H299" s="240"/>
      <c r="I299" s="147">
        <f t="shared" si="24"/>
        <v>6000</v>
      </c>
      <c r="J299" s="24"/>
      <c r="K299" s="145">
        <v>187</v>
      </c>
      <c r="L299" s="16">
        <v>42424</v>
      </c>
      <c r="M299" s="16">
        <v>42424</v>
      </c>
    </row>
    <row r="300" spans="2:13" s="148" customFormat="1" ht="21.75" customHeight="1" x14ac:dyDescent="0.3">
      <c r="B300" s="24" t="s">
        <v>116</v>
      </c>
      <c r="C300" s="24">
        <v>1112196</v>
      </c>
      <c r="D300" s="24" t="s">
        <v>421</v>
      </c>
      <c r="E300" s="24">
        <v>1</v>
      </c>
      <c r="F300" s="24">
        <v>1.4999999999999999E-2</v>
      </c>
      <c r="G300" s="25">
        <f t="shared" si="26"/>
        <v>1.4999999999999999E-2</v>
      </c>
      <c r="H300" s="240"/>
      <c r="I300" s="147">
        <f t="shared" si="24"/>
        <v>2000.0000000000002</v>
      </c>
      <c r="J300" s="24"/>
      <c r="K300" s="145">
        <v>187</v>
      </c>
      <c r="L300" s="16">
        <v>42424</v>
      </c>
      <c r="M300" s="16">
        <v>42424</v>
      </c>
    </row>
    <row r="301" spans="2:13" s="148" customFormat="1" ht="21.75" customHeight="1" x14ac:dyDescent="0.3">
      <c r="B301" s="24" t="s">
        <v>116</v>
      </c>
      <c r="C301" s="24">
        <v>1115009</v>
      </c>
      <c r="D301" s="24" t="s">
        <v>422</v>
      </c>
      <c r="E301" s="24">
        <v>1</v>
      </c>
      <c r="F301" s="24">
        <v>1.4999999999999999E-2</v>
      </c>
      <c r="G301" s="25">
        <f t="shared" si="26"/>
        <v>1.4999999999999999E-2</v>
      </c>
      <c r="H301" s="240"/>
      <c r="I301" s="147">
        <f t="shared" si="24"/>
        <v>2000.0000000000002</v>
      </c>
      <c r="J301" s="24"/>
      <c r="K301" s="145">
        <v>187</v>
      </c>
      <c r="L301" s="16">
        <v>42424</v>
      </c>
      <c r="M301" s="16">
        <v>42424</v>
      </c>
    </row>
    <row r="302" spans="2:13" s="148" customFormat="1" ht="21.75" customHeight="1" x14ac:dyDescent="0.3">
      <c r="B302" s="24" t="s">
        <v>119</v>
      </c>
      <c r="C302" s="24">
        <v>1004699</v>
      </c>
      <c r="D302" s="24" t="s">
        <v>424</v>
      </c>
      <c r="E302" s="24">
        <v>1</v>
      </c>
      <c r="F302" s="24">
        <v>8.0000000000000002E-3</v>
      </c>
      <c r="G302" s="25">
        <f>F302</f>
        <v>8.0000000000000002E-3</v>
      </c>
      <c r="H302" s="239">
        <f>SUM(G302:G313)</f>
        <v>0.11899999999999999</v>
      </c>
      <c r="I302" s="147">
        <f t="shared" si="24"/>
        <v>3750</v>
      </c>
      <c r="J302" s="24"/>
      <c r="K302" s="145">
        <v>187</v>
      </c>
      <c r="L302" s="16">
        <v>42438</v>
      </c>
      <c r="M302" s="16">
        <v>42438</v>
      </c>
    </row>
    <row r="303" spans="2:13" s="148" customFormat="1" ht="21.75" customHeight="1" x14ac:dyDescent="0.3">
      <c r="B303" s="24" t="s">
        <v>100</v>
      </c>
      <c r="C303" s="24">
        <v>1053026</v>
      </c>
      <c r="D303" s="24" t="s">
        <v>425</v>
      </c>
      <c r="E303" s="24">
        <v>1</v>
      </c>
      <c r="F303" s="24">
        <v>7.0000000000000001E-3</v>
      </c>
      <c r="G303" s="25">
        <f t="shared" ref="G303:G313" si="27">F303</f>
        <v>7.0000000000000001E-3</v>
      </c>
      <c r="H303" s="240"/>
      <c r="I303" s="147">
        <f t="shared" si="24"/>
        <v>4285.7142857142862</v>
      </c>
      <c r="J303" s="24"/>
      <c r="K303" s="145">
        <v>187</v>
      </c>
      <c r="L303" s="16">
        <v>42438</v>
      </c>
      <c r="M303" s="16">
        <v>42438</v>
      </c>
    </row>
    <row r="304" spans="2:13" s="148" customFormat="1" ht="21.75" customHeight="1" x14ac:dyDescent="0.3">
      <c r="B304" s="24" t="s">
        <v>100</v>
      </c>
      <c r="C304" s="24">
        <v>1053027</v>
      </c>
      <c r="D304" s="24" t="s">
        <v>426</v>
      </c>
      <c r="E304" s="24">
        <v>1</v>
      </c>
      <c r="F304" s="24">
        <v>7.0000000000000001E-3</v>
      </c>
      <c r="G304" s="25">
        <f t="shared" si="27"/>
        <v>7.0000000000000001E-3</v>
      </c>
      <c r="H304" s="240"/>
      <c r="I304" s="147">
        <f t="shared" si="24"/>
        <v>4285.7142857142862</v>
      </c>
      <c r="J304" s="24"/>
      <c r="K304" s="145">
        <v>187</v>
      </c>
      <c r="L304" s="16">
        <v>42438</v>
      </c>
      <c r="M304" s="16">
        <v>42438</v>
      </c>
    </row>
    <row r="305" spans="2:13" s="148" customFormat="1" ht="21.75" customHeight="1" x14ac:dyDescent="0.3">
      <c r="B305" s="24" t="s">
        <v>107</v>
      </c>
      <c r="C305" s="24">
        <v>1073136</v>
      </c>
      <c r="D305" s="24" t="s">
        <v>427</v>
      </c>
      <c r="E305" s="24">
        <v>1</v>
      </c>
      <c r="F305" s="24">
        <v>8.0000000000000002E-3</v>
      </c>
      <c r="G305" s="25">
        <f t="shared" si="27"/>
        <v>8.0000000000000002E-3</v>
      </c>
      <c r="H305" s="240"/>
      <c r="I305" s="147">
        <f t="shared" si="24"/>
        <v>3750</v>
      </c>
      <c r="J305" s="24"/>
      <c r="K305" s="145">
        <v>187</v>
      </c>
      <c r="L305" s="16">
        <v>42438</v>
      </c>
      <c r="M305" s="16">
        <v>42438</v>
      </c>
    </row>
    <row r="306" spans="2:13" s="148" customFormat="1" ht="21.75" customHeight="1" x14ac:dyDescent="0.3">
      <c r="B306" s="24" t="s">
        <v>107</v>
      </c>
      <c r="C306" s="24">
        <v>1073137</v>
      </c>
      <c r="D306" s="24" t="s">
        <v>428</v>
      </c>
      <c r="E306" s="24">
        <v>1</v>
      </c>
      <c r="F306" s="24">
        <v>8.0000000000000002E-3</v>
      </c>
      <c r="G306" s="25">
        <f t="shared" si="27"/>
        <v>8.0000000000000002E-3</v>
      </c>
      <c r="H306" s="240"/>
      <c r="I306" s="147">
        <f t="shared" si="24"/>
        <v>3750</v>
      </c>
      <c r="J306" s="24"/>
      <c r="K306" s="145">
        <v>187</v>
      </c>
      <c r="L306" s="16">
        <v>42438</v>
      </c>
      <c r="M306" s="16">
        <v>42438</v>
      </c>
    </row>
    <row r="307" spans="2:13" s="148" customFormat="1" ht="21.75" customHeight="1" x14ac:dyDescent="0.3">
      <c r="B307" s="24" t="s">
        <v>124</v>
      </c>
      <c r="C307" s="24">
        <v>1082686</v>
      </c>
      <c r="D307" s="24" t="s">
        <v>429</v>
      </c>
      <c r="E307" s="24">
        <v>1</v>
      </c>
      <c r="F307" s="24">
        <v>7.0000000000000001E-3</v>
      </c>
      <c r="G307" s="25">
        <f t="shared" si="27"/>
        <v>7.0000000000000001E-3</v>
      </c>
      <c r="H307" s="240"/>
      <c r="I307" s="147">
        <f t="shared" si="24"/>
        <v>4285.7142857142862</v>
      </c>
      <c r="J307" s="24"/>
      <c r="K307" s="145">
        <v>187</v>
      </c>
      <c r="L307" s="16">
        <v>42438</v>
      </c>
      <c r="M307" s="16">
        <v>42438</v>
      </c>
    </row>
    <row r="308" spans="2:13" s="148" customFormat="1" ht="21.75" customHeight="1" x14ac:dyDescent="0.3">
      <c r="B308" s="24" t="s">
        <v>124</v>
      </c>
      <c r="C308" s="24">
        <v>1082687</v>
      </c>
      <c r="D308" s="24" t="s">
        <v>430</v>
      </c>
      <c r="E308" s="24">
        <v>1</v>
      </c>
      <c r="F308" s="24">
        <v>7.0000000000000001E-3</v>
      </c>
      <c r="G308" s="25">
        <f t="shared" si="27"/>
        <v>7.0000000000000001E-3</v>
      </c>
      <c r="H308" s="240"/>
      <c r="I308" s="147">
        <f t="shared" si="24"/>
        <v>4285.7142857142862</v>
      </c>
      <c r="J308" s="24"/>
      <c r="K308" s="145">
        <v>187</v>
      </c>
      <c r="L308" s="16">
        <v>42438</v>
      </c>
      <c r="M308" s="16">
        <v>42438</v>
      </c>
    </row>
    <row r="309" spans="2:13" s="148" customFormat="1" ht="21.75" customHeight="1" x14ac:dyDescent="0.3">
      <c r="B309" s="24" t="s">
        <v>109</v>
      </c>
      <c r="C309" s="24">
        <v>1702674</v>
      </c>
      <c r="D309" s="24" t="s">
        <v>431</v>
      </c>
      <c r="E309" s="24">
        <v>1</v>
      </c>
      <c r="F309" s="24">
        <v>7.0000000000000001E-3</v>
      </c>
      <c r="G309" s="25">
        <f t="shared" si="27"/>
        <v>7.0000000000000001E-3</v>
      </c>
      <c r="H309" s="240"/>
      <c r="I309" s="147">
        <f t="shared" si="24"/>
        <v>4285.7142857142862</v>
      </c>
      <c r="J309" s="24"/>
      <c r="K309" s="145">
        <v>187</v>
      </c>
      <c r="L309" s="16">
        <v>42438</v>
      </c>
      <c r="M309" s="16">
        <v>42438</v>
      </c>
    </row>
    <row r="310" spans="2:13" s="148" customFormat="1" ht="21.75" customHeight="1" x14ac:dyDescent="0.3">
      <c r="B310" s="24" t="s">
        <v>119</v>
      </c>
      <c r="C310" s="24">
        <v>1004513</v>
      </c>
      <c r="D310" s="24" t="s">
        <v>432</v>
      </c>
      <c r="E310" s="24">
        <v>1</v>
      </c>
      <c r="F310" s="24">
        <v>1.4999999999999999E-2</v>
      </c>
      <c r="G310" s="25">
        <f t="shared" si="27"/>
        <v>1.4999999999999999E-2</v>
      </c>
      <c r="H310" s="240"/>
      <c r="I310" s="147">
        <f t="shared" si="24"/>
        <v>2000.0000000000002</v>
      </c>
      <c r="J310" s="24"/>
      <c r="K310" s="145">
        <v>187</v>
      </c>
      <c r="L310" s="16">
        <v>42438</v>
      </c>
      <c r="M310" s="16">
        <v>42438</v>
      </c>
    </row>
    <row r="311" spans="2:13" s="148" customFormat="1" ht="21.75" customHeight="1" x14ac:dyDescent="0.3">
      <c r="B311" s="24" t="s">
        <v>119</v>
      </c>
      <c r="C311" s="24">
        <v>1004512</v>
      </c>
      <c r="D311" s="24" t="s">
        <v>433</v>
      </c>
      <c r="E311" s="24">
        <v>1</v>
      </c>
      <c r="F311" s="24">
        <v>1.4999999999999999E-2</v>
      </c>
      <c r="G311" s="25">
        <f t="shared" si="27"/>
        <v>1.4999999999999999E-2</v>
      </c>
      <c r="H311" s="240"/>
      <c r="I311" s="147">
        <f t="shared" si="24"/>
        <v>2000.0000000000002</v>
      </c>
      <c r="J311" s="24"/>
      <c r="K311" s="145">
        <v>187</v>
      </c>
      <c r="L311" s="16">
        <v>42438</v>
      </c>
      <c r="M311" s="16">
        <v>42438</v>
      </c>
    </row>
    <row r="312" spans="2:13" s="148" customFormat="1" ht="21.75" customHeight="1" x14ac:dyDescent="0.3">
      <c r="B312" s="24" t="s">
        <v>119</v>
      </c>
      <c r="C312" s="24">
        <v>1004511</v>
      </c>
      <c r="D312" s="24" t="s">
        <v>434</v>
      </c>
      <c r="E312" s="24">
        <v>1</v>
      </c>
      <c r="F312" s="24">
        <v>1.4999999999999999E-2</v>
      </c>
      <c r="G312" s="25">
        <f t="shared" si="27"/>
        <v>1.4999999999999999E-2</v>
      </c>
      <c r="H312" s="240"/>
      <c r="I312" s="147">
        <f t="shared" si="24"/>
        <v>2000.0000000000002</v>
      </c>
      <c r="J312" s="24"/>
      <c r="K312" s="145">
        <v>187</v>
      </c>
      <c r="L312" s="16">
        <v>42438</v>
      </c>
      <c r="M312" s="16">
        <v>42438</v>
      </c>
    </row>
    <row r="313" spans="2:13" s="148" customFormat="1" ht="21.75" customHeight="1" x14ac:dyDescent="0.3">
      <c r="B313" s="24" t="s">
        <v>119</v>
      </c>
      <c r="C313" s="24">
        <v>1004510</v>
      </c>
      <c r="D313" s="24" t="s">
        <v>435</v>
      </c>
      <c r="E313" s="24">
        <v>1</v>
      </c>
      <c r="F313" s="24">
        <v>1.4999999999999999E-2</v>
      </c>
      <c r="G313" s="25">
        <f t="shared" si="27"/>
        <v>1.4999999999999999E-2</v>
      </c>
      <c r="H313" s="240"/>
      <c r="I313" s="147">
        <f t="shared" si="24"/>
        <v>2000.0000000000002</v>
      </c>
      <c r="J313" s="24"/>
      <c r="K313" s="145">
        <v>187</v>
      </c>
      <c r="L313" s="16">
        <v>42438</v>
      </c>
      <c r="M313" s="16">
        <v>42438</v>
      </c>
    </row>
    <row r="314" spans="2:13" s="148" customFormat="1" ht="21.75" customHeight="1" x14ac:dyDescent="0.3">
      <c r="B314" s="24" t="s">
        <v>119</v>
      </c>
      <c r="C314" s="24">
        <v>1004211</v>
      </c>
      <c r="D314" s="24" t="s">
        <v>437</v>
      </c>
      <c r="E314" s="24">
        <v>1</v>
      </c>
      <c r="F314" s="24">
        <v>0.01</v>
      </c>
      <c r="G314" s="25">
        <f>F314</f>
        <v>0.01</v>
      </c>
      <c r="H314" s="239">
        <f>SUM(G314:G321)</f>
        <v>9.9999999999999992E-2</v>
      </c>
      <c r="I314" s="147">
        <f t="shared" si="24"/>
        <v>3000</v>
      </c>
      <c r="J314" s="24"/>
      <c r="K314" s="145">
        <v>188</v>
      </c>
      <c r="L314" s="16">
        <v>42459</v>
      </c>
      <c r="M314" s="16">
        <v>42459</v>
      </c>
    </row>
    <row r="315" spans="2:13" s="148" customFormat="1" ht="21.75" customHeight="1" x14ac:dyDescent="0.3">
      <c r="B315" s="24" t="s">
        <v>120</v>
      </c>
      <c r="C315" s="24">
        <v>1042330</v>
      </c>
      <c r="D315" s="24" t="s">
        <v>438</v>
      </c>
      <c r="E315" s="24">
        <v>1</v>
      </c>
      <c r="F315" s="24">
        <v>8.9999999999999993E-3</v>
      </c>
      <c r="G315" s="25">
        <f t="shared" ref="G315:G321" si="28">F315</f>
        <v>8.9999999999999993E-3</v>
      </c>
      <c r="H315" s="240"/>
      <c r="I315" s="147">
        <f t="shared" si="24"/>
        <v>3333.3333333333335</v>
      </c>
      <c r="J315" s="24"/>
      <c r="K315" s="145">
        <v>188</v>
      </c>
      <c r="L315" s="16">
        <v>42459</v>
      </c>
      <c r="M315" s="16">
        <v>42459</v>
      </c>
    </row>
    <row r="316" spans="2:13" s="148" customFormat="1" ht="21.75" customHeight="1" x14ac:dyDescent="0.3">
      <c r="B316" s="24" t="s">
        <v>122</v>
      </c>
      <c r="C316" s="24">
        <v>1062213</v>
      </c>
      <c r="D316" s="24" t="s">
        <v>439</v>
      </c>
      <c r="E316" s="24">
        <v>1</v>
      </c>
      <c r="F316" s="24">
        <v>8.9999999999999993E-3</v>
      </c>
      <c r="G316" s="25">
        <f t="shared" si="28"/>
        <v>8.9999999999999993E-3</v>
      </c>
      <c r="H316" s="240"/>
      <c r="I316" s="147">
        <f t="shared" si="24"/>
        <v>3333.3333333333335</v>
      </c>
      <c r="J316" s="24"/>
      <c r="K316" s="145">
        <v>188</v>
      </c>
      <c r="L316" s="16">
        <v>42459</v>
      </c>
      <c r="M316" s="16">
        <v>42459</v>
      </c>
    </row>
    <row r="317" spans="2:13" s="148" customFormat="1" ht="21.75" customHeight="1" x14ac:dyDescent="0.3">
      <c r="B317" s="24" t="s">
        <v>109</v>
      </c>
      <c r="C317" s="24">
        <v>1702534</v>
      </c>
      <c r="D317" s="24" t="s">
        <v>440</v>
      </c>
      <c r="E317" s="24">
        <v>1</v>
      </c>
      <c r="F317" s="24">
        <v>7.0000000000000001E-3</v>
      </c>
      <c r="G317" s="25">
        <f t="shared" si="28"/>
        <v>7.0000000000000001E-3</v>
      </c>
      <c r="H317" s="240"/>
      <c r="I317" s="147">
        <f t="shared" si="24"/>
        <v>4285.7142857142862</v>
      </c>
      <c r="J317" s="24"/>
      <c r="K317" s="145">
        <v>188</v>
      </c>
      <c r="L317" s="16">
        <v>42459</v>
      </c>
      <c r="M317" s="16">
        <v>42459</v>
      </c>
    </row>
    <row r="318" spans="2:13" s="148" customFormat="1" ht="21.75" customHeight="1" x14ac:dyDescent="0.3">
      <c r="B318" s="24" t="s">
        <v>116</v>
      </c>
      <c r="C318" s="24">
        <v>1112166</v>
      </c>
      <c r="D318" s="24" t="s">
        <v>441</v>
      </c>
      <c r="E318" s="24">
        <v>1</v>
      </c>
      <c r="F318" s="24">
        <v>0.02</v>
      </c>
      <c r="G318" s="25">
        <f t="shared" si="28"/>
        <v>0.02</v>
      </c>
      <c r="H318" s="240"/>
      <c r="I318" s="147">
        <f t="shared" si="24"/>
        <v>1500</v>
      </c>
      <c r="J318" s="24"/>
      <c r="K318" s="145">
        <v>188</v>
      </c>
      <c r="L318" s="16">
        <v>42459</v>
      </c>
      <c r="M318" s="16">
        <v>42459</v>
      </c>
    </row>
    <row r="319" spans="2:13" s="148" customFormat="1" ht="21.75" customHeight="1" x14ac:dyDescent="0.3">
      <c r="B319" s="24" t="s">
        <v>116</v>
      </c>
      <c r="C319" s="24">
        <v>1112278</v>
      </c>
      <c r="D319" s="24" t="s">
        <v>442</v>
      </c>
      <c r="E319" s="24">
        <v>1</v>
      </c>
      <c r="F319" s="24">
        <v>0.02</v>
      </c>
      <c r="G319" s="25">
        <f t="shared" si="28"/>
        <v>0.02</v>
      </c>
      <c r="H319" s="240"/>
      <c r="I319" s="147">
        <f t="shared" si="24"/>
        <v>1500</v>
      </c>
      <c r="J319" s="24"/>
      <c r="K319" s="145">
        <v>188</v>
      </c>
      <c r="L319" s="16">
        <v>42459</v>
      </c>
      <c r="M319" s="16">
        <v>42459</v>
      </c>
    </row>
    <row r="320" spans="2:13" s="148" customFormat="1" ht="21.75" customHeight="1" x14ac:dyDescent="0.3">
      <c r="B320" s="24" t="s">
        <v>119</v>
      </c>
      <c r="C320" s="24">
        <v>1004526</v>
      </c>
      <c r="D320" s="24" t="s">
        <v>443</v>
      </c>
      <c r="E320" s="24">
        <v>1</v>
      </c>
      <c r="F320" s="24">
        <v>1.4999999999999999E-2</v>
      </c>
      <c r="G320" s="25">
        <f t="shared" si="28"/>
        <v>1.4999999999999999E-2</v>
      </c>
      <c r="H320" s="240"/>
      <c r="I320" s="147">
        <f t="shared" si="24"/>
        <v>2000.0000000000002</v>
      </c>
      <c r="J320" s="24"/>
      <c r="K320" s="145">
        <v>188</v>
      </c>
      <c r="L320" s="16">
        <v>42459</v>
      </c>
      <c r="M320" s="16">
        <v>42459</v>
      </c>
    </row>
    <row r="321" spans="2:13" s="148" customFormat="1" ht="21.75" customHeight="1" x14ac:dyDescent="0.3">
      <c r="B321" s="24" t="s">
        <v>105</v>
      </c>
      <c r="C321" s="24">
        <v>1102861</v>
      </c>
      <c r="D321" s="24" t="s">
        <v>444</v>
      </c>
      <c r="E321" s="24">
        <v>1</v>
      </c>
      <c r="F321" s="24">
        <v>0.01</v>
      </c>
      <c r="G321" s="25">
        <f t="shared" si="28"/>
        <v>0.01</v>
      </c>
      <c r="H321" s="240"/>
      <c r="I321" s="147">
        <f t="shared" si="24"/>
        <v>3000</v>
      </c>
      <c r="J321" s="24"/>
      <c r="K321" s="145">
        <v>188</v>
      </c>
      <c r="L321" s="16">
        <v>42459</v>
      </c>
      <c r="M321" s="16">
        <v>42459</v>
      </c>
    </row>
    <row r="322" spans="2:13" s="148" customFormat="1" ht="21.75" customHeight="1" x14ac:dyDescent="0.3">
      <c r="B322" s="24" t="s">
        <v>119</v>
      </c>
      <c r="C322" s="24">
        <v>1004755</v>
      </c>
      <c r="D322" s="24" t="s">
        <v>447</v>
      </c>
      <c r="E322" s="24">
        <v>1</v>
      </c>
      <c r="F322" s="24">
        <v>0.01</v>
      </c>
      <c r="G322" s="25">
        <f>F322</f>
        <v>0.01</v>
      </c>
      <c r="H322" s="239">
        <f>SUM(G322:G331)</f>
        <v>0.11199999999999999</v>
      </c>
      <c r="I322" s="147">
        <f t="shared" si="24"/>
        <v>3000</v>
      </c>
      <c r="J322" s="24"/>
      <c r="K322" s="145">
        <v>188</v>
      </c>
      <c r="L322" s="16">
        <v>42480</v>
      </c>
      <c r="M322" s="16">
        <v>42480</v>
      </c>
    </row>
    <row r="323" spans="2:13" s="148" customFormat="1" ht="21.75" customHeight="1" x14ac:dyDescent="0.3">
      <c r="B323" s="24" t="s">
        <v>100</v>
      </c>
      <c r="C323" s="24">
        <v>1052944</v>
      </c>
      <c r="D323" s="24" t="s">
        <v>448</v>
      </c>
      <c r="E323" s="24">
        <v>1</v>
      </c>
      <c r="F323" s="24">
        <v>8.9999999999999993E-3</v>
      </c>
      <c r="G323" s="25">
        <f t="shared" ref="G323:G331" si="29">F323</f>
        <v>8.9999999999999993E-3</v>
      </c>
      <c r="H323" s="240"/>
      <c r="I323" s="147">
        <f t="shared" si="24"/>
        <v>3333.3333333333335</v>
      </c>
      <c r="J323" s="24"/>
      <c r="K323" s="145">
        <v>188</v>
      </c>
      <c r="L323" s="16">
        <v>42480</v>
      </c>
      <c r="M323" s="16">
        <v>42480</v>
      </c>
    </row>
    <row r="324" spans="2:13" s="148" customFormat="1" ht="21.75" customHeight="1" x14ac:dyDescent="0.3">
      <c r="B324" s="24" t="s">
        <v>100</v>
      </c>
      <c r="C324" s="24">
        <v>1052945</v>
      </c>
      <c r="D324" s="24" t="s">
        <v>449</v>
      </c>
      <c r="E324" s="24">
        <v>1</v>
      </c>
      <c r="F324" s="24">
        <v>8.9999999999999993E-3</v>
      </c>
      <c r="G324" s="25">
        <f t="shared" si="29"/>
        <v>8.9999999999999993E-3</v>
      </c>
      <c r="H324" s="240"/>
      <c r="I324" s="147">
        <f t="shared" si="24"/>
        <v>3333.3333333333335</v>
      </c>
      <c r="J324" s="24"/>
      <c r="K324" s="145">
        <v>188</v>
      </c>
      <c r="L324" s="16">
        <v>42480</v>
      </c>
      <c r="M324" s="16">
        <v>42480</v>
      </c>
    </row>
    <row r="325" spans="2:13" s="148" customFormat="1" ht="21.75" customHeight="1" x14ac:dyDescent="0.3">
      <c r="B325" s="24" t="s">
        <v>105</v>
      </c>
      <c r="C325" s="24">
        <v>1102925</v>
      </c>
      <c r="D325" s="24" t="s">
        <v>450</v>
      </c>
      <c r="E325" s="24">
        <v>1</v>
      </c>
      <c r="F325" s="24">
        <v>0.01</v>
      </c>
      <c r="G325" s="25">
        <f t="shared" si="29"/>
        <v>0.01</v>
      </c>
      <c r="H325" s="240"/>
      <c r="I325" s="147">
        <f t="shared" si="24"/>
        <v>3000</v>
      </c>
      <c r="J325" s="24"/>
      <c r="K325" s="145">
        <v>188</v>
      </c>
      <c r="L325" s="16">
        <v>42480</v>
      </c>
      <c r="M325" s="16">
        <v>42480</v>
      </c>
    </row>
    <row r="326" spans="2:13" s="148" customFormat="1" ht="21.75" customHeight="1" x14ac:dyDescent="0.3">
      <c r="B326" s="24" t="s">
        <v>107</v>
      </c>
      <c r="C326" s="24">
        <v>1073143</v>
      </c>
      <c r="D326" s="24" t="s">
        <v>451</v>
      </c>
      <c r="E326" s="24">
        <v>1</v>
      </c>
      <c r="F326" s="24">
        <v>0.01</v>
      </c>
      <c r="G326" s="25">
        <f t="shared" si="29"/>
        <v>0.01</v>
      </c>
      <c r="H326" s="240"/>
      <c r="I326" s="147">
        <f t="shared" si="24"/>
        <v>3000</v>
      </c>
      <c r="J326" s="24"/>
      <c r="K326" s="145">
        <v>188</v>
      </c>
      <c r="L326" s="16">
        <v>42480</v>
      </c>
      <c r="M326" s="16">
        <v>42480</v>
      </c>
    </row>
    <row r="327" spans="2:13" s="148" customFormat="1" ht="21.75" customHeight="1" x14ac:dyDescent="0.3">
      <c r="B327" s="24" t="s">
        <v>109</v>
      </c>
      <c r="C327" s="24">
        <v>1702683</v>
      </c>
      <c r="D327" s="24" t="s">
        <v>452</v>
      </c>
      <c r="E327" s="24">
        <v>1</v>
      </c>
      <c r="F327" s="24">
        <v>8.9999999999999993E-3</v>
      </c>
      <c r="G327" s="25">
        <f t="shared" si="29"/>
        <v>8.9999999999999993E-3</v>
      </c>
      <c r="H327" s="240"/>
      <c r="I327" s="147">
        <f t="shared" ref="I327:I390" si="30">1/F327*$A$1</f>
        <v>3333.3333333333335</v>
      </c>
      <c r="J327" s="24"/>
      <c r="K327" s="145">
        <v>188</v>
      </c>
      <c r="L327" s="16">
        <v>42480</v>
      </c>
      <c r="M327" s="16">
        <v>42480</v>
      </c>
    </row>
    <row r="328" spans="2:13" s="148" customFormat="1" ht="21.75" customHeight="1" x14ac:dyDescent="0.3">
      <c r="B328" s="24" t="s">
        <v>120</v>
      </c>
      <c r="C328" s="24">
        <v>1042337</v>
      </c>
      <c r="D328" s="24" t="s">
        <v>453</v>
      </c>
      <c r="E328" s="24">
        <v>1</v>
      </c>
      <c r="F328" s="24">
        <v>0.01</v>
      </c>
      <c r="G328" s="25">
        <f t="shared" si="29"/>
        <v>0.01</v>
      </c>
      <c r="H328" s="240"/>
      <c r="I328" s="147">
        <f t="shared" si="30"/>
        <v>3000</v>
      </c>
      <c r="J328" s="24"/>
      <c r="K328" s="145">
        <v>188</v>
      </c>
      <c r="L328" s="16">
        <v>42480</v>
      </c>
      <c r="M328" s="16">
        <v>42480</v>
      </c>
    </row>
    <row r="329" spans="2:13" s="148" customFormat="1" ht="21.75" customHeight="1" x14ac:dyDescent="0.3">
      <c r="B329" s="24" t="s">
        <v>100</v>
      </c>
      <c r="C329" s="24">
        <v>1052940</v>
      </c>
      <c r="D329" s="24" t="s">
        <v>454</v>
      </c>
      <c r="E329" s="24">
        <v>1</v>
      </c>
      <c r="F329" s="24">
        <v>2.5000000000000001E-2</v>
      </c>
      <c r="G329" s="25">
        <f t="shared" si="29"/>
        <v>2.5000000000000001E-2</v>
      </c>
      <c r="H329" s="240"/>
      <c r="I329" s="147">
        <f t="shared" si="30"/>
        <v>1200</v>
      </c>
      <c r="J329" s="24"/>
      <c r="K329" s="145">
        <v>188</v>
      </c>
      <c r="L329" s="16">
        <v>42480</v>
      </c>
      <c r="M329" s="16">
        <v>42480</v>
      </c>
    </row>
    <row r="330" spans="2:13" s="148" customFormat="1" ht="21.75" customHeight="1" x14ac:dyDescent="0.3">
      <c r="B330" s="24" t="s">
        <v>109</v>
      </c>
      <c r="C330" s="24">
        <v>1702584</v>
      </c>
      <c r="D330" s="24" t="s">
        <v>455</v>
      </c>
      <c r="E330" s="24">
        <v>1</v>
      </c>
      <c r="F330" s="24">
        <v>0.01</v>
      </c>
      <c r="G330" s="25">
        <f t="shared" si="29"/>
        <v>0.01</v>
      </c>
      <c r="H330" s="240"/>
      <c r="I330" s="147">
        <f t="shared" si="30"/>
        <v>3000</v>
      </c>
      <c r="J330" s="24"/>
      <c r="K330" s="145">
        <v>188</v>
      </c>
      <c r="L330" s="16">
        <v>42480</v>
      </c>
      <c r="M330" s="16">
        <v>42480</v>
      </c>
    </row>
    <row r="331" spans="2:13" s="148" customFormat="1" ht="21.75" customHeight="1" x14ac:dyDescent="0.3">
      <c r="B331" s="24" t="s">
        <v>109</v>
      </c>
      <c r="C331" s="43">
        <v>1702682</v>
      </c>
      <c r="D331" s="43" t="s">
        <v>456</v>
      </c>
      <c r="E331" s="24">
        <v>1</v>
      </c>
      <c r="F331" s="24">
        <v>0.01</v>
      </c>
      <c r="G331" s="25">
        <f t="shared" si="29"/>
        <v>0.01</v>
      </c>
      <c r="H331" s="240"/>
      <c r="I331" s="147">
        <f t="shared" si="30"/>
        <v>3000</v>
      </c>
      <c r="J331" s="24"/>
      <c r="K331" s="145">
        <v>188</v>
      </c>
      <c r="L331" s="16">
        <v>42480</v>
      </c>
      <c r="M331" s="16">
        <v>42480</v>
      </c>
    </row>
    <row r="332" spans="2:13" s="148" customFormat="1" ht="21.75" customHeight="1" x14ac:dyDescent="0.3">
      <c r="B332" s="24" t="s">
        <v>119</v>
      </c>
      <c r="C332" s="43">
        <v>1004757</v>
      </c>
      <c r="D332" s="43" t="s">
        <v>459</v>
      </c>
      <c r="E332" s="24">
        <v>1</v>
      </c>
      <c r="F332" s="24">
        <v>8.0000000000000002E-3</v>
      </c>
      <c r="G332" s="25">
        <f>F332</f>
        <v>8.0000000000000002E-3</v>
      </c>
      <c r="H332" s="239">
        <f>SUM(G332:G342)</f>
        <v>0.13</v>
      </c>
      <c r="I332" s="147">
        <f t="shared" si="30"/>
        <v>3750</v>
      </c>
      <c r="J332" s="24"/>
      <c r="K332" s="145">
        <v>189</v>
      </c>
      <c r="L332" s="16">
        <v>42501</v>
      </c>
      <c r="M332" s="16">
        <v>42501</v>
      </c>
    </row>
    <row r="333" spans="2:13" s="148" customFormat="1" ht="21.75" customHeight="1" x14ac:dyDescent="0.3">
      <c r="B333" s="24" t="s">
        <v>100</v>
      </c>
      <c r="C333" s="43">
        <v>1053045</v>
      </c>
      <c r="D333" s="43" t="s">
        <v>460</v>
      </c>
      <c r="E333" s="24">
        <v>1</v>
      </c>
      <c r="F333" s="24">
        <v>0.01</v>
      </c>
      <c r="G333" s="25">
        <f t="shared" ref="G333:G342" si="31">F333</f>
        <v>0.01</v>
      </c>
      <c r="H333" s="240"/>
      <c r="I333" s="147">
        <f t="shared" si="30"/>
        <v>3000</v>
      </c>
      <c r="J333" s="24"/>
      <c r="K333" s="145">
        <v>189</v>
      </c>
      <c r="L333" s="16">
        <v>42501</v>
      </c>
      <c r="M333" s="16">
        <v>42501</v>
      </c>
    </row>
    <row r="334" spans="2:13" s="148" customFormat="1" ht="21.75" customHeight="1" x14ac:dyDescent="0.3">
      <c r="B334" s="24" t="s">
        <v>100</v>
      </c>
      <c r="C334" s="43">
        <v>1053046</v>
      </c>
      <c r="D334" s="43" t="s">
        <v>461</v>
      </c>
      <c r="E334" s="24">
        <v>1</v>
      </c>
      <c r="F334" s="24">
        <v>8.0000000000000002E-3</v>
      </c>
      <c r="G334" s="25">
        <f t="shared" si="31"/>
        <v>8.0000000000000002E-3</v>
      </c>
      <c r="H334" s="240"/>
      <c r="I334" s="147">
        <f t="shared" si="30"/>
        <v>3750</v>
      </c>
      <c r="J334" s="24"/>
      <c r="K334" s="145">
        <v>189</v>
      </c>
      <c r="L334" s="16">
        <v>42501</v>
      </c>
      <c r="M334" s="16">
        <v>42501</v>
      </c>
    </row>
    <row r="335" spans="2:13" s="148" customFormat="1" ht="21.75" customHeight="1" x14ac:dyDescent="0.3">
      <c r="B335" s="24" t="s">
        <v>105</v>
      </c>
      <c r="C335" s="43">
        <v>1102927</v>
      </c>
      <c r="D335" s="43" t="s">
        <v>462</v>
      </c>
      <c r="E335" s="24">
        <v>1</v>
      </c>
      <c r="F335" s="24">
        <v>0.01</v>
      </c>
      <c r="G335" s="25">
        <f t="shared" si="31"/>
        <v>0.01</v>
      </c>
      <c r="H335" s="240"/>
      <c r="I335" s="147">
        <f t="shared" si="30"/>
        <v>3000</v>
      </c>
      <c r="J335" s="24"/>
      <c r="K335" s="145">
        <v>189</v>
      </c>
      <c r="L335" s="16">
        <v>42501</v>
      </c>
      <c r="M335" s="16">
        <v>42501</v>
      </c>
    </row>
    <row r="336" spans="2:13" s="148" customFormat="1" ht="21.75" customHeight="1" x14ac:dyDescent="0.3">
      <c r="B336" s="24" t="s">
        <v>107</v>
      </c>
      <c r="C336" s="43">
        <v>1082689</v>
      </c>
      <c r="D336" s="43" t="s">
        <v>463</v>
      </c>
      <c r="E336" s="24">
        <v>1</v>
      </c>
      <c r="F336" s="24">
        <v>0.01</v>
      </c>
      <c r="G336" s="25">
        <f t="shared" si="31"/>
        <v>0.01</v>
      </c>
      <c r="H336" s="240"/>
      <c r="I336" s="147">
        <f t="shared" si="30"/>
        <v>3000</v>
      </c>
      <c r="J336" s="24"/>
      <c r="K336" s="145">
        <v>189</v>
      </c>
      <c r="L336" s="16">
        <v>42501</v>
      </c>
      <c r="M336" s="16">
        <v>42501</v>
      </c>
    </row>
    <row r="337" spans="2:13" s="148" customFormat="1" ht="21.75" customHeight="1" x14ac:dyDescent="0.3">
      <c r="B337" s="24" t="s">
        <v>109</v>
      </c>
      <c r="C337" s="43">
        <v>1012572</v>
      </c>
      <c r="D337" s="43" t="s">
        <v>464</v>
      </c>
      <c r="E337" s="24">
        <v>1</v>
      </c>
      <c r="F337" s="24">
        <v>8.0000000000000002E-3</v>
      </c>
      <c r="G337" s="25">
        <f t="shared" si="31"/>
        <v>8.0000000000000002E-3</v>
      </c>
      <c r="H337" s="240"/>
      <c r="I337" s="147">
        <f t="shared" si="30"/>
        <v>3750</v>
      </c>
      <c r="J337" s="24"/>
      <c r="K337" s="145">
        <v>189</v>
      </c>
      <c r="L337" s="16">
        <v>42501</v>
      </c>
      <c r="M337" s="16">
        <v>42501</v>
      </c>
    </row>
    <row r="338" spans="2:13" s="148" customFormat="1" ht="21.75" customHeight="1" x14ac:dyDescent="0.3">
      <c r="B338" s="24" t="s">
        <v>120</v>
      </c>
      <c r="C338" s="43">
        <v>1073145</v>
      </c>
      <c r="D338" s="43" t="s">
        <v>465</v>
      </c>
      <c r="E338" s="24">
        <v>1</v>
      </c>
      <c r="F338" s="24">
        <v>8.0000000000000002E-3</v>
      </c>
      <c r="G338" s="25">
        <f t="shared" si="31"/>
        <v>8.0000000000000002E-3</v>
      </c>
      <c r="H338" s="240"/>
      <c r="I338" s="147">
        <f t="shared" si="30"/>
        <v>3750</v>
      </c>
      <c r="J338" s="24"/>
      <c r="K338" s="145">
        <v>189</v>
      </c>
      <c r="L338" s="16">
        <v>42501</v>
      </c>
      <c r="M338" s="16">
        <v>42501</v>
      </c>
    </row>
    <row r="339" spans="2:13" s="148" customFormat="1" ht="21.75" customHeight="1" x14ac:dyDescent="0.3">
      <c r="B339" s="24" t="s">
        <v>100</v>
      </c>
      <c r="C339" s="24">
        <v>1112197</v>
      </c>
      <c r="D339" s="24" t="s">
        <v>466</v>
      </c>
      <c r="E339" s="24">
        <v>1</v>
      </c>
      <c r="F339" s="24">
        <v>1.4999999999999999E-2</v>
      </c>
      <c r="G339" s="25">
        <f t="shared" si="31"/>
        <v>1.4999999999999999E-2</v>
      </c>
      <c r="H339" s="240"/>
      <c r="I339" s="147">
        <f t="shared" si="30"/>
        <v>2000.0000000000002</v>
      </c>
      <c r="J339" s="24"/>
      <c r="K339" s="145">
        <v>189</v>
      </c>
      <c r="L339" s="16">
        <v>42501</v>
      </c>
      <c r="M339" s="16">
        <v>42501</v>
      </c>
    </row>
    <row r="340" spans="2:13" s="148" customFormat="1" ht="21.75" customHeight="1" x14ac:dyDescent="0.3">
      <c r="B340" s="24" t="s">
        <v>109</v>
      </c>
      <c r="C340" s="24">
        <v>1115010</v>
      </c>
      <c r="D340" s="24" t="s">
        <v>467</v>
      </c>
      <c r="E340" s="24">
        <v>1</v>
      </c>
      <c r="F340" s="24">
        <v>1.4999999999999999E-2</v>
      </c>
      <c r="G340" s="25">
        <f t="shared" si="31"/>
        <v>1.4999999999999999E-2</v>
      </c>
      <c r="H340" s="240"/>
      <c r="I340" s="147">
        <f t="shared" si="30"/>
        <v>2000.0000000000002</v>
      </c>
      <c r="J340" s="24"/>
      <c r="K340" s="145">
        <v>189</v>
      </c>
      <c r="L340" s="16">
        <v>42501</v>
      </c>
      <c r="M340" s="16">
        <v>42501</v>
      </c>
    </row>
    <row r="341" spans="2:13" s="148" customFormat="1" ht="21.75" customHeight="1" x14ac:dyDescent="0.3">
      <c r="B341" s="24" t="s">
        <v>109</v>
      </c>
      <c r="C341" s="24">
        <v>1004790</v>
      </c>
      <c r="D341" s="24" t="s">
        <v>468</v>
      </c>
      <c r="E341" s="24">
        <v>1</v>
      </c>
      <c r="F341" s="24">
        <v>8.0000000000000002E-3</v>
      </c>
      <c r="G341" s="25">
        <f t="shared" si="31"/>
        <v>8.0000000000000002E-3</v>
      </c>
      <c r="H341" s="240"/>
      <c r="I341" s="147">
        <f t="shared" si="30"/>
        <v>3750</v>
      </c>
      <c r="J341" s="24"/>
      <c r="K341" s="145">
        <v>189</v>
      </c>
      <c r="L341" s="16">
        <v>42501</v>
      </c>
      <c r="M341" s="16">
        <v>42501</v>
      </c>
    </row>
    <row r="342" spans="2:13" s="148" customFormat="1" ht="21.75" customHeight="1" x14ac:dyDescent="0.3">
      <c r="B342" s="24" t="s">
        <v>251</v>
      </c>
      <c r="C342" s="24">
        <v>1022249</v>
      </c>
      <c r="D342" s="24" t="s">
        <v>316</v>
      </c>
      <c r="E342" s="24">
        <v>1</v>
      </c>
      <c r="F342" s="24">
        <v>0.03</v>
      </c>
      <c r="G342" s="25">
        <f t="shared" si="31"/>
        <v>0.03</v>
      </c>
      <c r="H342" s="241"/>
      <c r="I342" s="147">
        <f t="shared" si="30"/>
        <v>1000.0000000000001</v>
      </c>
      <c r="J342" s="24"/>
      <c r="K342" s="145">
        <v>189</v>
      </c>
      <c r="L342" s="16">
        <v>42256</v>
      </c>
      <c r="M342" s="16">
        <v>42501</v>
      </c>
    </row>
    <row r="343" spans="2:13" s="148" customFormat="1" ht="21.75" customHeight="1" x14ac:dyDescent="0.3">
      <c r="B343" s="24" t="s">
        <v>119</v>
      </c>
      <c r="C343" s="24">
        <v>1053047</v>
      </c>
      <c r="D343" s="24" t="s">
        <v>469</v>
      </c>
      <c r="E343" s="24">
        <v>1</v>
      </c>
      <c r="F343" s="24">
        <v>0.01</v>
      </c>
      <c r="G343" s="25">
        <f>F343</f>
        <v>0.01</v>
      </c>
      <c r="H343" s="239">
        <f>SUM(G343:G351)</f>
        <v>0.12000000000000001</v>
      </c>
      <c r="I343" s="147">
        <f t="shared" si="30"/>
        <v>3000</v>
      </c>
      <c r="J343" s="24"/>
      <c r="K343" s="145">
        <v>189</v>
      </c>
      <c r="L343" s="16">
        <v>42522</v>
      </c>
      <c r="M343" s="16">
        <v>42522</v>
      </c>
    </row>
    <row r="344" spans="2:13" s="148" customFormat="1" ht="21.75" customHeight="1" x14ac:dyDescent="0.3">
      <c r="B344" s="24" t="s">
        <v>100</v>
      </c>
      <c r="C344" s="24">
        <v>1702686</v>
      </c>
      <c r="D344" s="24" t="s">
        <v>470</v>
      </c>
      <c r="E344" s="24">
        <v>1</v>
      </c>
      <c r="F344" s="24">
        <v>8.9999999999999993E-3</v>
      </c>
      <c r="G344" s="25">
        <f t="shared" ref="G344:G351" si="32">F344</f>
        <v>8.9999999999999993E-3</v>
      </c>
      <c r="H344" s="240"/>
      <c r="I344" s="147">
        <f t="shared" si="30"/>
        <v>3333.3333333333335</v>
      </c>
      <c r="J344" s="24"/>
      <c r="K344" s="145">
        <v>189</v>
      </c>
      <c r="L344" s="16">
        <v>42522</v>
      </c>
      <c r="M344" s="16">
        <v>42522</v>
      </c>
    </row>
    <row r="345" spans="2:13" s="148" customFormat="1" ht="21.75" customHeight="1" x14ac:dyDescent="0.3">
      <c r="B345" s="24" t="s">
        <v>100</v>
      </c>
      <c r="C345" s="24">
        <v>1004761</v>
      </c>
      <c r="D345" s="24" t="s">
        <v>471</v>
      </c>
      <c r="E345" s="24">
        <v>1</v>
      </c>
      <c r="F345" s="24">
        <v>8.9999999999999993E-3</v>
      </c>
      <c r="G345" s="25">
        <f t="shared" si="32"/>
        <v>8.9999999999999993E-3</v>
      </c>
      <c r="H345" s="240"/>
      <c r="I345" s="147">
        <f t="shared" si="30"/>
        <v>3333.3333333333335</v>
      </c>
      <c r="J345" s="24"/>
      <c r="K345" s="145">
        <v>189</v>
      </c>
      <c r="L345" s="16">
        <v>42522</v>
      </c>
      <c r="M345" s="16">
        <v>42522</v>
      </c>
    </row>
    <row r="346" spans="2:13" s="148" customFormat="1" ht="21.75" customHeight="1" x14ac:dyDescent="0.3">
      <c r="B346" s="24" t="s">
        <v>105</v>
      </c>
      <c r="C346" s="24">
        <v>1053048</v>
      </c>
      <c r="D346" s="24" t="s">
        <v>472</v>
      </c>
      <c r="E346" s="24">
        <v>1</v>
      </c>
      <c r="F346" s="24">
        <v>8.9999999999999993E-3</v>
      </c>
      <c r="G346" s="25">
        <f t="shared" si="32"/>
        <v>8.9999999999999993E-3</v>
      </c>
      <c r="H346" s="240"/>
      <c r="I346" s="147">
        <f t="shared" si="30"/>
        <v>3333.3333333333335</v>
      </c>
      <c r="J346" s="24"/>
      <c r="K346" s="145">
        <v>189</v>
      </c>
      <c r="L346" s="16">
        <v>42522</v>
      </c>
      <c r="M346" s="16">
        <v>42522</v>
      </c>
    </row>
    <row r="347" spans="2:13" s="148" customFormat="1" ht="21.75" customHeight="1" x14ac:dyDescent="0.3">
      <c r="B347" s="24" t="s">
        <v>107</v>
      </c>
      <c r="C347" s="24">
        <v>1702686</v>
      </c>
      <c r="D347" s="24" t="s">
        <v>470</v>
      </c>
      <c r="E347" s="24">
        <v>1</v>
      </c>
      <c r="F347" s="24">
        <v>0.01</v>
      </c>
      <c r="G347" s="25">
        <f t="shared" si="32"/>
        <v>0.01</v>
      </c>
      <c r="H347" s="240"/>
      <c r="I347" s="147">
        <f t="shared" si="30"/>
        <v>3000</v>
      </c>
      <c r="J347" s="24"/>
      <c r="K347" s="145">
        <v>189</v>
      </c>
      <c r="L347" s="16">
        <v>42522</v>
      </c>
      <c r="M347" s="16">
        <v>42522</v>
      </c>
    </row>
    <row r="348" spans="2:13" s="148" customFormat="1" ht="21.75" customHeight="1" x14ac:dyDescent="0.3">
      <c r="B348" s="24" t="s">
        <v>109</v>
      </c>
      <c r="C348" s="24">
        <v>1004762</v>
      </c>
      <c r="D348" s="24" t="s">
        <v>471</v>
      </c>
      <c r="E348" s="24">
        <v>1</v>
      </c>
      <c r="F348" s="24">
        <v>0.01</v>
      </c>
      <c r="G348" s="25">
        <f t="shared" si="32"/>
        <v>0.01</v>
      </c>
      <c r="H348" s="240"/>
      <c r="I348" s="147">
        <f t="shared" si="30"/>
        <v>3000</v>
      </c>
      <c r="J348" s="24"/>
      <c r="K348" s="145">
        <v>189</v>
      </c>
      <c r="L348" s="16">
        <v>42522</v>
      </c>
      <c r="M348" s="16">
        <v>42522</v>
      </c>
    </row>
    <row r="349" spans="2:13" s="148" customFormat="1" ht="21.75" customHeight="1" x14ac:dyDescent="0.3">
      <c r="B349" s="24" t="s">
        <v>120</v>
      </c>
      <c r="C349" s="24">
        <v>1112198</v>
      </c>
      <c r="D349" s="24" t="s">
        <v>473</v>
      </c>
      <c r="E349" s="24">
        <v>1</v>
      </c>
      <c r="F349" s="24">
        <v>1.4999999999999999E-2</v>
      </c>
      <c r="G349" s="25">
        <f t="shared" si="32"/>
        <v>1.4999999999999999E-2</v>
      </c>
      <c r="H349" s="240"/>
      <c r="I349" s="147">
        <f t="shared" si="30"/>
        <v>2000.0000000000002</v>
      </c>
      <c r="J349" s="24"/>
      <c r="K349" s="145">
        <v>189</v>
      </c>
      <c r="L349" s="16">
        <v>42522</v>
      </c>
      <c r="M349" s="16">
        <v>42522</v>
      </c>
    </row>
    <row r="350" spans="2:13" s="148" customFormat="1" ht="21.75" customHeight="1" x14ac:dyDescent="0.3">
      <c r="B350" s="24" t="s">
        <v>100</v>
      </c>
      <c r="C350" s="24">
        <v>1115011</v>
      </c>
      <c r="D350" s="24" t="s">
        <v>474</v>
      </c>
      <c r="E350" s="24">
        <v>1</v>
      </c>
      <c r="F350" s="24">
        <v>1.4999999999999999E-2</v>
      </c>
      <c r="G350" s="25">
        <f t="shared" si="32"/>
        <v>1.4999999999999999E-2</v>
      </c>
      <c r="H350" s="240"/>
      <c r="I350" s="147">
        <f t="shared" si="30"/>
        <v>2000.0000000000002</v>
      </c>
      <c r="J350" s="24"/>
      <c r="K350" s="145">
        <v>189</v>
      </c>
      <c r="L350" s="16">
        <v>42522</v>
      </c>
      <c r="M350" s="16">
        <v>42522</v>
      </c>
    </row>
    <row r="351" spans="2:13" s="148" customFormat="1" ht="21.75" customHeight="1" x14ac:dyDescent="0.3">
      <c r="B351" s="24" t="s">
        <v>251</v>
      </c>
      <c r="C351" s="24">
        <v>1022249</v>
      </c>
      <c r="D351" s="24" t="s">
        <v>316</v>
      </c>
      <c r="E351" s="24">
        <v>1</v>
      </c>
      <c r="F351" s="24">
        <v>3.3000000000000002E-2</v>
      </c>
      <c r="G351" s="25">
        <f t="shared" si="32"/>
        <v>3.3000000000000002E-2</v>
      </c>
      <c r="H351" s="240"/>
      <c r="I351" s="147">
        <f t="shared" si="30"/>
        <v>909.09090909090901</v>
      </c>
      <c r="J351" s="24"/>
      <c r="K351" s="145">
        <v>189</v>
      </c>
      <c r="L351" s="16">
        <v>42256</v>
      </c>
      <c r="M351" s="16">
        <v>42522</v>
      </c>
    </row>
    <row r="352" spans="2:13" s="148" customFormat="1" ht="21.75" customHeight="1" x14ac:dyDescent="0.3">
      <c r="B352" s="24" t="s">
        <v>119</v>
      </c>
      <c r="C352" s="24">
        <v>1004676</v>
      </c>
      <c r="D352" s="24" t="s">
        <v>476</v>
      </c>
      <c r="E352" s="24">
        <v>1</v>
      </c>
      <c r="F352" s="24">
        <v>8.0000000000000002E-3</v>
      </c>
      <c r="G352" s="25">
        <f>F352</f>
        <v>8.0000000000000002E-3</v>
      </c>
      <c r="H352" s="239">
        <f>SUM(G352:G371)</f>
        <v>0.20000000000000007</v>
      </c>
      <c r="I352" s="147">
        <f t="shared" si="30"/>
        <v>3750</v>
      </c>
      <c r="J352" s="24"/>
      <c r="K352" s="145">
        <v>190</v>
      </c>
      <c r="L352" s="16">
        <v>42543</v>
      </c>
      <c r="M352" s="16">
        <v>42543</v>
      </c>
    </row>
    <row r="353" spans="2:13" s="148" customFormat="1" ht="21.75" customHeight="1" x14ac:dyDescent="0.3">
      <c r="B353" s="24" t="s">
        <v>100</v>
      </c>
      <c r="C353" s="24">
        <v>1050402</v>
      </c>
      <c r="D353" s="24" t="s">
        <v>477</v>
      </c>
      <c r="E353" s="24">
        <v>1</v>
      </c>
      <c r="F353" s="24">
        <v>0.01</v>
      </c>
      <c r="G353" s="25">
        <f t="shared" ref="G353:G371" si="33">F353</f>
        <v>0.01</v>
      </c>
      <c r="H353" s="240"/>
      <c r="I353" s="147">
        <f t="shared" si="30"/>
        <v>3000</v>
      </c>
      <c r="J353" s="24"/>
      <c r="K353" s="145">
        <v>190</v>
      </c>
      <c r="L353" s="16">
        <v>42543</v>
      </c>
      <c r="M353" s="16">
        <v>42543</v>
      </c>
    </row>
    <row r="354" spans="2:13" s="148" customFormat="1" ht="21.75" customHeight="1" x14ac:dyDescent="0.3">
      <c r="B354" s="24" t="s">
        <v>100</v>
      </c>
      <c r="C354" s="24">
        <v>1051471</v>
      </c>
      <c r="D354" s="24" t="s">
        <v>478</v>
      </c>
      <c r="E354" s="24">
        <v>1</v>
      </c>
      <c r="F354" s="24">
        <v>0.01</v>
      </c>
      <c r="G354" s="25">
        <f t="shared" si="33"/>
        <v>0.01</v>
      </c>
      <c r="H354" s="240"/>
      <c r="I354" s="147">
        <f t="shared" si="30"/>
        <v>3000</v>
      </c>
      <c r="J354" s="24"/>
      <c r="K354" s="145">
        <v>190</v>
      </c>
      <c r="L354" s="16">
        <v>42543</v>
      </c>
      <c r="M354" s="16">
        <v>42543</v>
      </c>
    </row>
    <row r="355" spans="2:13" s="148" customFormat="1" ht="21.75" customHeight="1" x14ac:dyDescent="0.3">
      <c r="B355" s="24" t="s">
        <v>105</v>
      </c>
      <c r="C355" s="24">
        <v>1102888</v>
      </c>
      <c r="D355" s="24" t="s">
        <v>479</v>
      </c>
      <c r="E355" s="24">
        <v>1</v>
      </c>
      <c r="F355" s="24">
        <v>7.0000000000000001E-3</v>
      </c>
      <c r="G355" s="25">
        <f t="shared" si="33"/>
        <v>7.0000000000000001E-3</v>
      </c>
      <c r="H355" s="240"/>
      <c r="I355" s="147">
        <f t="shared" si="30"/>
        <v>4285.7142857142862</v>
      </c>
      <c r="J355" s="24"/>
      <c r="K355" s="145">
        <v>190</v>
      </c>
      <c r="L355" s="16">
        <v>42543</v>
      </c>
      <c r="M355" s="16">
        <v>42543</v>
      </c>
    </row>
    <row r="356" spans="2:13" s="148" customFormat="1" ht="21.75" customHeight="1" x14ac:dyDescent="0.3">
      <c r="B356" s="24" t="s">
        <v>109</v>
      </c>
      <c r="C356" s="24">
        <v>1702641</v>
      </c>
      <c r="D356" s="24" t="s">
        <v>480</v>
      </c>
      <c r="E356" s="24">
        <v>1</v>
      </c>
      <c r="F356" s="24">
        <v>7.0000000000000001E-3</v>
      </c>
      <c r="G356" s="25">
        <f t="shared" si="33"/>
        <v>7.0000000000000001E-3</v>
      </c>
      <c r="H356" s="240"/>
      <c r="I356" s="147">
        <f t="shared" si="30"/>
        <v>4285.7142857142862</v>
      </c>
      <c r="J356" s="24"/>
      <c r="K356" s="145">
        <v>190</v>
      </c>
      <c r="L356" s="16">
        <v>42543</v>
      </c>
      <c r="M356" s="16">
        <v>42543</v>
      </c>
    </row>
    <row r="357" spans="2:13" s="148" customFormat="1" ht="21.75" customHeight="1" x14ac:dyDescent="0.3">
      <c r="B357" s="24" t="s">
        <v>107</v>
      </c>
      <c r="C357" s="24">
        <v>1073115</v>
      </c>
      <c r="D357" s="24" t="s">
        <v>481</v>
      </c>
      <c r="E357" s="24">
        <v>1</v>
      </c>
      <c r="F357" s="24">
        <v>1.4999999999999999E-2</v>
      </c>
      <c r="G357" s="25">
        <f t="shared" si="33"/>
        <v>1.4999999999999999E-2</v>
      </c>
      <c r="H357" s="240"/>
      <c r="I357" s="147">
        <f t="shared" si="30"/>
        <v>2000.0000000000002</v>
      </c>
      <c r="J357" s="24"/>
      <c r="K357" s="145">
        <v>190</v>
      </c>
      <c r="L357" s="16">
        <v>42543</v>
      </c>
      <c r="M357" s="16">
        <v>42543</v>
      </c>
    </row>
    <row r="358" spans="2:13" s="148" customFormat="1" ht="21.75" customHeight="1" x14ac:dyDescent="0.3">
      <c r="B358" s="24" t="s">
        <v>119</v>
      </c>
      <c r="C358" s="24">
        <v>1004682</v>
      </c>
      <c r="D358" s="24" t="s">
        <v>482</v>
      </c>
      <c r="E358" s="24">
        <v>1</v>
      </c>
      <c r="F358" s="24">
        <v>7.0000000000000001E-3</v>
      </c>
      <c r="G358" s="25">
        <f t="shared" si="33"/>
        <v>7.0000000000000001E-3</v>
      </c>
      <c r="H358" s="240"/>
      <c r="I358" s="147">
        <f t="shared" si="30"/>
        <v>4285.7142857142862</v>
      </c>
      <c r="J358" s="24"/>
      <c r="K358" s="145">
        <v>190</v>
      </c>
      <c r="L358" s="16">
        <v>42543</v>
      </c>
      <c r="M358" s="16">
        <v>42543</v>
      </c>
    </row>
    <row r="359" spans="2:13" s="148" customFormat="1" ht="21.75" customHeight="1" x14ac:dyDescent="0.3">
      <c r="B359" s="24" t="s">
        <v>100</v>
      </c>
      <c r="C359" s="24">
        <v>1050409</v>
      </c>
      <c r="D359" s="24" t="s">
        <v>483</v>
      </c>
      <c r="E359" s="24">
        <v>1</v>
      </c>
      <c r="F359" s="24">
        <v>0.01</v>
      </c>
      <c r="G359" s="25">
        <f t="shared" si="33"/>
        <v>0.01</v>
      </c>
      <c r="H359" s="240"/>
      <c r="I359" s="147">
        <f t="shared" si="30"/>
        <v>3000</v>
      </c>
      <c r="J359" s="24"/>
      <c r="K359" s="145">
        <v>190</v>
      </c>
      <c r="L359" s="16">
        <v>42543</v>
      </c>
      <c r="M359" s="16">
        <v>42543</v>
      </c>
    </row>
    <row r="360" spans="2:13" s="148" customFormat="1" ht="21.75" customHeight="1" x14ac:dyDescent="0.3">
      <c r="B360" s="24" t="s">
        <v>100</v>
      </c>
      <c r="C360" s="24">
        <v>1051477</v>
      </c>
      <c r="D360" s="24" t="s">
        <v>484</v>
      </c>
      <c r="E360" s="24">
        <v>1</v>
      </c>
      <c r="F360" s="24">
        <v>0.01</v>
      </c>
      <c r="G360" s="25">
        <f t="shared" si="33"/>
        <v>0.01</v>
      </c>
      <c r="H360" s="240"/>
      <c r="I360" s="147">
        <f t="shared" si="30"/>
        <v>3000</v>
      </c>
      <c r="J360" s="24"/>
      <c r="K360" s="145">
        <v>190</v>
      </c>
      <c r="L360" s="16">
        <v>42543</v>
      </c>
      <c r="M360" s="16">
        <v>42543</v>
      </c>
    </row>
    <row r="361" spans="2:13" s="148" customFormat="1" ht="21.75" customHeight="1" x14ac:dyDescent="0.3">
      <c r="B361" s="24" t="s">
        <v>105</v>
      </c>
      <c r="C361" s="24">
        <v>1102894</v>
      </c>
      <c r="D361" s="24" t="s">
        <v>485</v>
      </c>
      <c r="E361" s="24">
        <v>1</v>
      </c>
      <c r="F361" s="24">
        <v>7.0000000000000001E-3</v>
      </c>
      <c r="G361" s="25">
        <f t="shared" si="33"/>
        <v>7.0000000000000001E-3</v>
      </c>
      <c r="H361" s="240"/>
      <c r="I361" s="147">
        <f t="shared" si="30"/>
        <v>4285.7142857142862</v>
      </c>
      <c r="J361" s="24"/>
      <c r="K361" s="145">
        <v>190</v>
      </c>
      <c r="L361" s="16">
        <v>42543</v>
      </c>
      <c r="M361" s="16">
        <v>42543</v>
      </c>
    </row>
    <row r="362" spans="2:13" s="148" customFormat="1" ht="21.75" customHeight="1" x14ac:dyDescent="0.3">
      <c r="B362" s="24" t="s">
        <v>109</v>
      </c>
      <c r="C362" s="24">
        <v>1702647</v>
      </c>
      <c r="D362" s="24" t="s">
        <v>486</v>
      </c>
      <c r="E362" s="24">
        <v>1</v>
      </c>
      <c r="F362" s="24">
        <v>7.0000000000000001E-3</v>
      </c>
      <c r="G362" s="25">
        <f t="shared" si="33"/>
        <v>7.0000000000000001E-3</v>
      </c>
      <c r="H362" s="240"/>
      <c r="I362" s="147">
        <f t="shared" si="30"/>
        <v>4285.7142857142862</v>
      </c>
      <c r="J362" s="24"/>
      <c r="K362" s="145">
        <v>190</v>
      </c>
      <c r="L362" s="16">
        <v>42543</v>
      </c>
      <c r="M362" s="16">
        <v>42543</v>
      </c>
    </row>
    <row r="363" spans="2:13" s="148" customFormat="1" ht="21.75" customHeight="1" x14ac:dyDescent="0.3">
      <c r="B363" s="24" t="s">
        <v>107</v>
      </c>
      <c r="C363" s="24">
        <v>1073121</v>
      </c>
      <c r="D363" s="24" t="s">
        <v>487</v>
      </c>
      <c r="E363" s="24">
        <v>1</v>
      </c>
      <c r="F363" s="24">
        <v>1.4999999999999999E-2</v>
      </c>
      <c r="G363" s="25">
        <f t="shared" si="33"/>
        <v>1.4999999999999999E-2</v>
      </c>
      <c r="H363" s="240"/>
      <c r="I363" s="147">
        <f t="shared" si="30"/>
        <v>2000.0000000000002</v>
      </c>
      <c r="J363" s="24"/>
      <c r="K363" s="145">
        <v>190</v>
      </c>
      <c r="L363" s="16">
        <v>42543</v>
      </c>
      <c r="M363" s="16">
        <v>42543</v>
      </c>
    </row>
    <row r="364" spans="2:13" s="148" customFormat="1" ht="21.75" customHeight="1" x14ac:dyDescent="0.3">
      <c r="B364" s="24" t="s">
        <v>119</v>
      </c>
      <c r="C364" s="24">
        <v>1004678</v>
      </c>
      <c r="D364" s="24" t="s">
        <v>488</v>
      </c>
      <c r="E364" s="24">
        <v>1</v>
      </c>
      <c r="F364" s="24">
        <v>8.0000000000000002E-3</v>
      </c>
      <c r="G364" s="25">
        <f t="shared" si="33"/>
        <v>8.0000000000000002E-3</v>
      </c>
      <c r="H364" s="240"/>
      <c r="I364" s="147">
        <f t="shared" si="30"/>
        <v>3750</v>
      </c>
      <c r="J364" s="24"/>
      <c r="K364" s="145">
        <v>190</v>
      </c>
      <c r="L364" s="16">
        <v>42543</v>
      </c>
      <c r="M364" s="16">
        <v>42543</v>
      </c>
    </row>
    <row r="365" spans="2:13" s="148" customFormat="1" ht="21.75" customHeight="1" x14ac:dyDescent="0.3">
      <c r="B365" s="24" t="s">
        <v>100</v>
      </c>
      <c r="C365" s="24">
        <v>1050404</v>
      </c>
      <c r="D365" s="24" t="s">
        <v>489</v>
      </c>
      <c r="E365" s="24">
        <v>1</v>
      </c>
      <c r="F365" s="24">
        <v>0.01</v>
      </c>
      <c r="G365" s="25">
        <f t="shared" si="33"/>
        <v>0.01</v>
      </c>
      <c r="H365" s="240"/>
      <c r="I365" s="147">
        <f t="shared" si="30"/>
        <v>3000</v>
      </c>
      <c r="J365" s="24"/>
      <c r="K365" s="145">
        <v>190</v>
      </c>
      <c r="L365" s="16">
        <v>42543</v>
      </c>
      <c r="M365" s="16">
        <v>42543</v>
      </c>
    </row>
    <row r="366" spans="2:13" s="148" customFormat="1" ht="21.75" customHeight="1" x14ac:dyDescent="0.3">
      <c r="B366" s="24" t="s">
        <v>100</v>
      </c>
      <c r="C366" s="24">
        <v>1051473</v>
      </c>
      <c r="D366" s="24" t="s">
        <v>490</v>
      </c>
      <c r="E366" s="24">
        <v>1</v>
      </c>
      <c r="F366" s="24">
        <v>0.01</v>
      </c>
      <c r="G366" s="25">
        <f t="shared" si="33"/>
        <v>0.01</v>
      </c>
      <c r="H366" s="240"/>
      <c r="I366" s="147">
        <f t="shared" si="30"/>
        <v>3000</v>
      </c>
      <c r="J366" s="24"/>
      <c r="K366" s="145">
        <v>190</v>
      </c>
      <c r="L366" s="16">
        <v>42543</v>
      </c>
      <c r="M366" s="16">
        <v>42543</v>
      </c>
    </row>
    <row r="367" spans="2:13" s="148" customFormat="1" ht="21.75" customHeight="1" x14ac:dyDescent="0.3">
      <c r="B367" s="24" t="s">
        <v>105</v>
      </c>
      <c r="C367" s="24">
        <v>1102890</v>
      </c>
      <c r="D367" s="24" t="s">
        <v>491</v>
      </c>
      <c r="E367" s="24">
        <v>1</v>
      </c>
      <c r="F367" s="24">
        <v>7.0000000000000001E-3</v>
      </c>
      <c r="G367" s="25">
        <f t="shared" si="33"/>
        <v>7.0000000000000001E-3</v>
      </c>
      <c r="H367" s="240"/>
      <c r="I367" s="147">
        <f t="shared" si="30"/>
        <v>4285.7142857142862</v>
      </c>
      <c r="J367" s="24"/>
      <c r="K367" s="145">
        <v>190</v>
      </c>
      <c r="L367" s="16">
        <v>42543</v>
      </c>
      <c r="M367" s="16">
        <v>42543</v>
      </c>
    </row>
    <row r="368" spans="2:13" s="148" customFormat="1" ht="21.75" customHeight="1" x14ac:dyDescent="0.3">
      <c r="B368" s="24" t="s">
        <v>109</v>
      </c>
      <c r="C368" s="24">
        <v>1702643</v>
      </c>
      <c r="D368" s="24" t="s">
        <v>492</v>
      </c>
      <c r="E368" s="24">
        <v>1</v>
      </c>
      <c r="F368" s="24">
        <v>7.0000000000000001E-3</v>
      </c>
      <c r="G368" s="25">
        <f t="shared" si="33"/>
        <v>7.0000000000000001E-3</v>
      </c>
      <c r="H368" s="240"/>
      <c r="I368" s="147">
        <f t="shared" si="30"/>
        <v>4285.7142857142862</v>
      </c>
      <c r="J368" s="24"/>
      <c r="K368" s="145">
        <v>190</v>
      </c>
      <c r="L368" s="16">
        <v>42543</v>
      </c>
      <c r="M368" s="16">
        <v>42543</v>
      </c>
    </row>
    <row r="369" spans="2:13" s="148" customFormat="1" ht="21.75" customHeight="1" x14ac:dyDescent="0.3">
      <c r="B369" s="24" t="s">
        <v>107</v>
      </c>
      <c r="C369" s="24">
        <v>1073117</v>
      </c>
      <c r="D369" s="24" t="s">
        <v>493</v>
      </c>
      <c r="E369" s="24">
        <v>1</v>
      </c>
      <c r="F369" s="24">
        <v>1.4999999999999999E-2</v>
      </c>
      <c r="G369" s="25">
        <f t="shared" si="33"/>
        <v>1.4999999999999999E-2</v>
      </c>
      <c r="H369" s="240"/>
      <c r="I369" s="147">
        <f t="shared" si="30"/>
        <v>2000.0000000000002</v>
      </c>
      <c r="J369" s="24"/>
      <c r="K369" s="145">
        <v>190</v>
      </c>
      <c r="L369" s="16">
        <v>42543</v>
      </c>
      <c r="M369" s="16">
        <v>42543</v>
      </c>
    </row>
    <row r="370" spans="2:13" s="148" customFormat="1" ht="21.75" customHeight="1" x14ac:dyDescent="0.3">
      <c r="B370" s="24" t="s">
        <v>496</v>
      </c>
      <c r="C370" s="24">
        <v>1115111</v>
      </c>
      <c r="D370" s="24" t="s">
        <v>494</v>
      </c>
      <c r="E370" s="24">
        <v>1</v>
      </c>
      <c r="F370" s="24">
        <v>1.4999999999999999E-2</v>
      </c>
      <c r="G370" s="25">
        <f t="shared" si="33"/>
        <v>1.4999999999999999E-2</v>
      </c>
      <c r="H370" s="240"/>
      <c r="I370" s="147">
        <f t="shared" si="30"/>
        <v>2000.0000000000002</v>
      </c>
      <c r="J370" s="24"/>
      <c r="K370" s="145">
        <v>190</v>
      </c>
      <c r="L370" s="16">
        <v>42543</v>
      </c>
      <c r="M370" s="16">
        <v>42543</v>
      </c>
    </row>
    <row r="371" spans="2:13" s="148" customFormat="1" ht="21.75" customHeight="1" x14ac:dyDescent="0.3">
      <c r="B371" s="24" t="s">
        <v>496</v>
      </c>
      <c r="C371" s="24">
        <v>1115112</v>
      </c>
      <c r="D371" s="24" t="s">
        <v>495</v>
      </c>
      <c r="E371" s="24">
        <v>1</v>
      </c>
      <c r="F371" s="24">
        <v>1.4999999999999999E-2</v>
      </c>
      <c r="G371" s="25">
        <f t="shared" si="33"/>
        <v>1.4999999999999999E-2</v>
      </c>
      <c r="H371" s="241"/>
      <c r="I371" s="147">
        <f t="shared" si="30"/>
        <v>2000.0000000000002</v>
      </c>
      <c r="J371" s="24"/>
      <c r="K371" s="145">
        <v>190</v>
      </c>
      <c r="L371" s="16">
        <v>42543</v>
      </c>
      <c r="M371" s="16">
        <v>42543</v>
      </c>
    </row>
    <row r="372" spans="2:13" s="148" customFormat="1" ht="21.75" customHeight="1" x14ac:dyDescent="0.3">
      <c r="B372" s="24" t="s">
        <v>119</v>
      </c>
      <c r="C372" s="24">
        <v>1004680</v>
      </c>
      <c r="D372" s="24" t="s">
        <v>497</v>
      </c>
      <c r="E372" s="24">
        <v>1</v>
      </c>
      <c r="F372" s="24">
        <v>7.0000000000000001E-3</v>
      </c>
      <c r="G372" s="25">
        <f>F372</f>
        <v>7.0000000000000001E-3</v>
      </c>
      <c r="H372" s="239">
        <f>SUM(G372:G391)</f>
        <v>0.20000000000000007</v>
      </c>
      <c r="I372" s="147">
        <f t="shared" si="30"/>
        <v>4285.7142857142862</v>
      </c>
      <c r="J372" s="24"/>
      <c r="K372" s="145">
        <v>190</v>
      </c>
      <c r="L372" s="16">
        <v>42564</v>
      </c>
      <c r="M372" s="16">
        <v>42564</v>
      </c>
    </row>
    <row r="373" spans="2:13" s="148" customFormat="1" ht="21.75" customHeight="1" x14ac:dyDescent="0.3">
      <c r="B373" s="24" t="s">
        <v>100</v>
      </c>
      <c r="C373" s="24">
        <v>1050406</v>
      </c>
      <c r="D373" s="24" t="s">
        <v>498</v>
      </c>
      <c r="E373" s="24">
        <v>1</v>
      </c>
      <c r="F373" s="24">
        <v>0.01</v>
      </c>
      <c r="G373" s="25">
        <f t="shared" ref="G373:G391" si="34">F373</f>
        <v>0.01</v>
      </c>
      <c r="H373" s="240"/>
      <c r="I373" s="147">
        <f t="shared" si="30"/>
        <v>3000</v>
      </c>
      <c r="J373" s="24"/>
      <c r="K373" s="145">
        <v>190</v>
      </c>
      <c r="L373" s="16">
        <v>42564</v>
      </c>
      <c r="M373" s="16">
        <v>42564</v>
      </c>
    </row>
    <row r="374" spans="2:13" s="148" customFormat="1" ht="21.75" customHeight="1" x14ac:dyDescent="0.3">
      <c r="B374" s="24" t="s">
        <v>100</v>
      </c>
      <c r="C374" s="24">
        <v>1051475</v>
      </c>
      <c r="D374" s="24" t="s">
        <v>499</v>
      </c>
      <c r="E374" s="24">
        <v>1</v>
      </c>
      <c r="F374" s="24">
        <v>0.01</v>
      </c>
      <c r="G374" s="25">
        <f t="shared" si="34"/>
        <v>0.01</v>
      </c>
      <c r="H374" s="240"/>
      <c r="I374" s="147">
        <f t="shared" si="30"/>
        <v>3000</v>
      </c>
      <c r="J374" s="24"/>
      <c r="K374" s="145">
        <v>190</v>
      </c>
      <c r="L374" s="16">
        <v>42564</v>
      </c>
      <c r="M374" s="16">
        <v>42564</v>
      </c>
    </row>
    <row r="375" spans="2:13" s="148" customFormat="1" ht="21.75" customHeight="1" x14ac:dyDescent="0.3">
      <c r="B375" s="24" t="s">
        <v>105</v>
      </c>
      <c r="C375" s="24">
        <v>1102892</v>
      </c>
      <c r="D375" s="24" t="s">
        <v>500</v>
      </c>
      <c r="E375" s="24">
        <v>1</v>
      </c>
      <c r="F375" s="24">
        <v>7.0000000000000001E-3</v>
      </c>
      <c r="G375" s="25">
        <f t="shared" si="34"/>
        <v>7.0000000000000001E-3</v>
      </c>
      <c r="H375" s="240"/>
      <c r="I375" s="147">
        <f t="shared" si="30"/>
        <v>4285.7142857142862</v>
      </c>
      <c r="J375" s="24"/>
      <c r="K375" s="145">
        <v>190</v>
      </c>
      <c r="L375" s="16">
        <v>42564</v>
      </c>
      <c r="M375" s="16">
        <v>42564</v>
      </c>
    </row>
    <row r="376" spans="2:13" s="148" customFormat="1" ht="21.75" customHeight="1" x14ac:dyDescent="0.3">
      <c r="B376" s="24" t="s">
        <v>109</v>
      </c>
      <c r="C376" s="24">
        <v>1702645</v>
      </c>
      <c r="D376" s="24" t="s">
        <v>501</v>
      </c>
      <c r="E376" s="24">
        <v>1</v>
      </c>
      <c r="F376" s="24">
        <v>7.0000000000000001E-3</v>
      </c>
      <c r="G376" s="25">
        <f t="shared" si="34"/>
        <v>7.0000000000000001E-3</v>
      </c>
      <c r="H376" s="240"/>
      <c r="I376" s="147">
        <f t="shared" si="30"/>
        <v>4285.7142857142862</v>
      </c>
      <c r="J376" s="24"/>
      <c r="K376" s="145">
        <v>190</v>
      </c>
      <c r="L376" s="16">
        <v>42564</v>
      </c>
      <c r="M376" s="16">
        <v>42564</v>
      </c>
    </row>
    <row r="377" spans="2:13" s="148" customFormat="1" ht="21.75" customHeight="1" x14ac:dyDescent="0.3">
      <c r="B377" s="24" t="s">
        <v>107</v>
      </c>
      <c r="C377" s="24">
        <v>1073119</v>
      </c>
      <c r="D377" s="24" t="s">
        <v>502</v>
      </c>
      <c r="E377" s="24">
        <v>1</v>
      </c>
      <c r="F377" s="24">
        <v>1.4999999999999999E-2</v>
      </c>
      <c r="G377" s="25">
        <f t="shared" si="34"/>
        <v>1.4999999999999999E-2</v>
      </c>
      <c r="H377" s="240"/>
      <c r="I377" s="147">
        <f t="shared" si="30"/>
        <v>2000.0000000000002</v>
      </c>
      <c r="J377" s="24"/>
      <c r="K377" s="145">
        <v>190</v>
      </c>
      <c r="L377" s="16">
        <v>42564</v>
      </c>
      <c r="M377" s="16">
        <v>42564</v>
      </c>
    </row>
    <row r="378" spans="2:13" s="148" customFormat="1" ht="21.75" customHeight="1" x14ac:dyDescent="0.3">
      <c r="B378" s="24" t="s">
        <v>119</v>
      </c>
      <c r="C378" s="24">
        <v>1004684</v>
      </c>
      <c r="D378" s="24" t="s">
        <v>503</v>
      </c>
      <c r="E378" s="24">
        <v>1</v>
      </c>
      <c r="F378" s="24">
        <v>8.0000000000000002E-3</v>
      </c>
      <c r="G378" s="25">
        <f t="shared" si="34"/>
        <v>8.0000000000000002E-3</v>
      </c>
      <c r="H378" s="240"/>
      <c r="I378" s="147">
        <f t="shared" si="30"/>
        <v>3750</v>
      </c>
      <c r="J378" s="24"/>
      <c r="K378" s="145">
        <v>190</v>
      </c>
      <c r="L378" s="16">
        <v>42564</v>
      </c>
      <c r="M378" s="16">
        <v>42564</v>
      </c>
    </row>
    <row r="379" spans="2:13" s="148" customFormat="1" ht="21.75" customHeight="1" x14ac:dyDescent="0.3">
      <c r="B379" s="24" t="s">
        <v>100</v>
      </c>
      <c r="C379" s="24">
        <v>1050410</v>
      </c>
      <c r="D379" s="24" t="s">
        <v>504</v>
      </c>
      <c r="E379" s="24">
        <v>1</v>
      </c>
      <c r="F379" s="24">
        <v>0.01</v>
      </c>
      <c r="G379" s="25">
        <f t="shared" si="34"/>
        <v>0.01</v>
      </c>
      <c r="H379" s="240"/>
      <c r="I379" s="147">
        <f t="shared" si="30"/>
        <v>3000</v>
      </c>
      <c r="J379" s="24"/>
      <c r="K379" s="145">
        <v>190</v>
      </c>
      <c r="L379" s="16">
        <v>42564</v>
      </c>
      <c r="M379" s="16">
        <v>42564</v>
      </c>
    </row>
    <row r="380" spans="2:13" s="148" customFormat="1" ht="21.75" customHeight="1" x14ac:dyDescent="0.3">
      <c r="B380" s="24" t="s">
        <v>100</v>
      </c>
      <c r="C380" s="24">
        <v>1051479</v>
      </c>
      <c r="D380" s="24" t="s">
        <v>505</v>
      </c>
      <c r="E380" s="24">
        <v>1</v>
      </c>
      <c r="F380" s="24">
        <v>0.01</v>
      </c>
      <c r="G380" s="25">
        <f t="shared" si="34"/>
        <v>0.01</v>
      </c>
      <c r="H380" s="240"/>
      <c r="I380" s="147">
        <f t="shared" si="30"/>
        <v>3000</v>
      </c>
      <c r="J380" s="24"/>
      <c r="K380" s="145">
        <v>190</v>
      </c>
      <c r="L380" s="16">
        <v>42564</v>
      </c>
      <c r="M380" s="16">
        <v>42564</v>
      </c>
    </row>
    <row r="381" spans="2:13" s="148" customFormat="1" ht="21.75" customHeight="1" x14ac:dyDescent="0.3">
      <c r="B381" s="24" t="s">
        <v>105</v>
      </c>
      <c r="C381" s="24">
        <v>1102896</v>
      </c>
      <c r="D381" s="24" t="s">
        <v>506</v>
      </c>
      <c r="E381" s="24">
        <v>1</v>
      </c>
      <c r="F381" s="24">
        <v>7.0000000000000001E-3</v>
      </c>
      <c r="G381" s="25">
        <f t="shared" si="34"/>
        <v>7.0000000000000001E-3</v>
      </c>
      <c r="H381" s="240"/>
      <c r="I381" s="147">
        <f t="shared" si="30"/>
        <v>4285.7142857142862</v>
      </c>
      <c r="J381" s="24"/>
      <c r="K381" s="145">
        <v>190</v>
      </c>
      <c r="L381" s="16">
        <v>42564</v>
      </c>
      <c r="M381" s="16">
        <v>42564</v>
      </c>
    </row>
    <row r="382" spans="2:13" s="148" customFormat="1" ht="21.75" customHeight="1" x14ac:dyDescent="0.3">
      <c r="B382" s="24" t="s">
        <v>109</v>
      </c>
      <c r="C382" s="24">
        <v>1702649</v>
      </c>
      <c r="D382" s="24" t="s">
        <v>507</v>
      </c>
      <c r="E382" s="24">
        <v>1</v>
      </c>
      <c r="F382" s="24">
        <v>7.0000000000000001E-3</v>
      </c>
      <c r="G382" s="25">
        <f t="shared" si="34"/>
        <v>7.0000000000000001E-3</v>
      </c>
      <c r="H382" s="240"/>
      <c r="I382" s="147">
        <f t="shared" si="30"/>
        <v>4285.7142857142862</v>
      </c>
      <c r="J382" s="24"/>
      <c r="K382" s="145">
        <v>190</v>
      </c>
      <c r="L382" s="16">
        <v>42564</v>
      </c>
      <c r="M382" s="16">
        <v>42564</v>
      </c>
    </row>
    <row r="383" spans="2:13" s="148" customFormat="1" ht="21.75" customHeight="1" x14ac:dyDescent="0.3">
      <c r="B383" s="24" t="s">
        <v>107</v>
      </c>
      <c r="C383" s="24">
        <v>1073123</v>
      </c>
      <c r="D383" s="24" t="s">
        <v>508</v>
      </c>
      <c r="E383" s="24">
        <v>1</v>
      </c>
      <c r="F383" s="24">
        <v>1.4999999999999999E-2</v>
      </c>
      <c r="G383" s="25">
        <f t="shared" si="34"/>
        <v>1.4999999999999999E-2</v>
      </c>
      <c r="H383" s="240"/>
      <c r="I383" s="147">
        <f t="shared" si="30"/>
        <v>2000.0000000000002</v>
      </c>
      <c r="J383" s="24"/>
      <c r="K383" s="145">
        <v>190</v>
      </c>
      <c r="L383" s="16">
        <v>42564</v>
      </c>
      <c r="M383" s="16">
        <v>42564</v>
      </c>
    </row>
    <row r="384" spans="2:13" s="148" customFormat="1" ht="21.75" customHeight="1" x14ac:dyDescent="0.3">
      <c r="B384" s="24" t="s">
        <v>119</v>
      </c>
      <c r="C384" s="24">
        <v>1004686</v>
      </c>
      <c r="D384" s="24" t="s">
        <v>509</v>
      </c>
      <c r="E384" s="24">
        <v>1</v>
      </c>
      <c r="F384" s="24">
        <v>8.0000000000000002E-3</v>
      </c>
      <c r="G384" s="25">
        <f t="shared" si="34"/>
        <v>8.0000000000000002E-3</v>
      </c>
      <c r="H384" s="240"/>
      <c r="I384" s="147">
        <f t="shared" si="30"/>
        <v>3750</v>
      </c>
      <c r="J384" s="24"/>
      <c r="K384" s="145">
        <v>190</v>
      </c>
      <c r="L384" s="16">
        <v>42564</v>
      </c>
      <c r="M384" s="16">
        <v>42564</v>
      </c>
    </row>
    <row r="385" spans="2:13" s="148" customFormat="1" ht="21.75" customHeight="1" x14ac:dyDescent="0.3">
      <c r="B385" s="24" t="s">
        <v>100</v>
      </c>
      <c r="C385" s="24">
        <v>1050412</v>
      </c>
      <c r="D385" s="24" t="s">
        <v>510</v>
      </c>
      <c r="E385" s="24">
        <v>1</v>
      </c>
      <c r="F385" s="24">
        <v>0.01</v>
      </c>
      <c r="G385" s="25">
        <f t="shared" si="34"/>
        <v>0.01</v>
      </c>
      <c r="H385" s="240"/>
      <c r="I385" s="147">
        <f t="shared" si="30"/>
        <v>3000</v>
      </c>
      <c r="J385" s="24"/>
      <c r="K385" s="145">
        <v>190</v>
      </c>
      <c r="L385" s="16">
        <v>42564</v>
      </c>
      <c r="M385" s="16">
        <v>42564</v>
      </c>
    </row>
    <row r="386" spans="2:13" s="148" customFormat="1" ht="21.75" customHeight="1" x14ac:dyDescent="0.3">
      <c r="B386" s="24" t="s">
        <v>100</v>
      </c>
      <c r="C386" s="24">
        <v>1051481</v>
      </c>
      <c r="D386" s="24" t="s">
        <v>511</v>
      </c>
      <c r="E386" s="24">
        <v>1</v>
      </c>
      <c r="F386" s="24">
        <v>0.01</v>
      </c>
      <c r="G386" s="25">
        <f t="shared" si="34"/>
        <v>0.01</v>
      </c>
      <c r="H386" s="240"/>
      <c r="I386" s="147">
        <f t="shared" si="30"/>
        <v>3000</v>
      </c>
      <c r="J386" s="24"/>
      <c r="K386" s="145">
        <v>190</v>
      </c>
      <c r="L386" s="16">
        <v>42564</v>
      </c>
      <c r="M386" s="16">
        <v>42564</v>
      </c>
    </row>
    <row r="387" spans="2:13" s="148" customFormat="1" ht="21.75" customHeight="1" x14ac:dyDescent="0.3">
      <c r="B387" s="24" t="s">
        <v>105</v>
      </c>
      <c r="C387" s="24">
        <v>1102898</v>
      </c>
      <c r="D387" s="24" t="s">
        <v>512</v>
      </c>
      <c r="E387" s="24">
        <v>1</v>
      </c>
      <c r="F387" s="24">
        <v>7.0000000000000001E-3</v>
      </c>
      <c r="G387" s="25">
        <f t="shared" si="34"/>
        <v>7.0000000000000001E-3</v>
      </c>
      <c r="H387" s="240"/>
      <c r="I387" s="147">
        <f t="shared" si="30"/>
        <v>4285.7142857142862</v>
      </c>
      <c r="J387" s="24"/>
      <c r="K387" s="145">
        <v>190</v>
      </c>
      <c r="L387" s="16">
        <v>42564</v>
      </c>
      <c r="M387" s="16">
        <v>42564</v>
      </c>
    </row>
    <row r="388" spans="2:13" s="148" customFormat="1" ht="21.75" customHeight="1" x14ac:dyDescent="0.3">
      <c r="B388" s="24" t="s">
        <v>109</v>
      </c>
      <c r="C388" s="24">
        <v>1702651</v>
      </c>
      <c r="D388" s="24" t="s">
        <v>513</v>
      </c>
      <c r="E388" s="24">
        <v>1</v>
      </c>
      <c r="F388" s="24">
        <v>7.0000000000000001E-3</v>
      </c>
      <c r="G388" s="25">
        <f t="shared" si="34"/>
        <v>7.0000000000000001E-3</v>
      </c>
      <c r="H388" s="240"/>
      <c r="I388" s="147">
        <f t="shared" si="30"/>
        <v>4285.7142857142862</v>
      </c>
      <c r="J388" s="24"/>
      <c r="K388" s="145">
        <v>190</v>
      </c>
      <c r="L388" s="16">
        <v>42564</v>
      </c>
      <c r="M388" s="16">
        <v>42564</v>
      </c>
    </row>
    <row r="389" spans="2:13" s="148" customFormat="1" ht="21.75" customHeight="1" x14ac:dyDescent="0.3">
      <c r="B389" s="24" t="s">
        <v>107</v>
      </c>
      <c r="C389" s="24">
        <v>1073125</v>
      </c>
      <c r="D389" s="24" t="s">
        <v>514</v>
      </c>
      <c r="E389" s="24">
        <v>1</v>
      </c>
      <c r="F389" s="24">
        <v>1.4999999999999999E-2</v>
      </c>
      <c r="G389" s="25">
        <f t="shared" si="34"/>
        <v>1.4999999999999999E-2</v>
      </c>
      <c r="H389" s="240"/>
      <c r="I389" s="147">
        <f t="shared" si="30"/>
        <v>2000.0000000000002</v>
      </c>
      <c r="J389" s="24"/>
      <c r="K389" s="145">
        <v>190</v>
      </c>
      <c r="L389" s="16">
        <v>42564</v>
      </c>
      <c r="M389" s="16">
        <v>42564</v>
      </c>
    </row>
    <row r="390" spans="2:13" s="148" customFormat="1" ht="21.75" customHeight="1" x14ac:dyDescent="0.3">
      <c r="B390" s="24" t="s">
        <v>116</v>
      </c>
      <c r="C390" s="24">
        <v>1115111</v>
      </c>
      <c r="D390" s="24" t="s">
        <v>494</v>
      </c>
      <c r="E390" s="24">
        <v>1</v>
      </c>
      <c r="F390" s="24">
        <v>1.4999999999999999E-2</v>
      </c>
      <c r="G390" s="25">
        <f t="shared" si="34"/>
        <v>1.4999999999999999E-2</v>
      </c>
      <c r="H390" s="240"/>
      <c r="I390" s="147">
        <f t="shared" si="30"/>
        <v>2000.0000000000002</v>
      </c>
      <c r="J390" s="24"/>
      <c r="K390" s="145">
        <v>190</v>
      </c>
      <c r="L390" s="16">
        <v>42564</v>
      </c>
      <c r="M390" s="16">
        <v>42564</v>
      </c>
    </row>
    <row r="391" spans="2:13" s="148" customFormat="1" ht="21.75" customHeight="1" x14ac:dyDescent="0.3">
      <c r="B391" s="24" t="s">
        <v>116</v>
      </c>
      <c r="C391" s="24">
        <v>1115112</v>
      </c>
      <c r="D391" s="24" t="s">
        <v>495</v>
      </c>
      <c r="E391" s="24">
        <v>1</v>
      </c>
      <c r="F391" s="24">
        <v>1.4999999999999999E-2</v>
      </c>
      <c r="G391" s="25">
        <f t="shared" si="34"/>
        <v>1.4999999999999999E-2</v>
      </c>
      <c r="H391" s="241"/>
      <c r="I391" s="147">
        <f t="shared" ref="I391:I454" si="35">1/F391*$A$1</f>
        <v>2000.0000000000002</v>
      </c>
      <c r="J391" s="24"/>
      <c r="K391" s="145">
        <v>190</v>
      </c>
      <c r="L391" s="16">
        <v>42564</v>
      </c>
      <c r="M391" s="16">
        <v>42564</v>
      </c>
    </row>
    <row r="392" spans="2:13" s="148" customFormat="1" ht="21.75" customHeight="1" x14ac:dyDescent="0.3">
      <c r="B392" s="24" t="s">
        <v>529</v>
      </c>
      <c r="C392" s="24">
        <v>1004807</v>
      </c>
      <c r="D392" s="24" t="s">
        <v>518</v>
      </c>
      <c r="E392" s="24">
        <v>1</v>
      </c>
      <c r="F392" s="24">
        <v>8.9999999999999993E-3</v>
      </c>
      <c r="G392" s="25">
        <f>F392</f>
        <v>8.9999999999999993E-3</v>
      </c>
      <c r="H392" s="239">
        <f>SUM(G392:G402)</f>
        <v>0.11600000000000001</v>
      </c>
      <c r="I392" s="147">
        <f t="shared" si="35"/>
        <v>3333.3333333333335</v>
      </c>
      <c r="J392" s="24"/>
      <c r="K392" s="145">
        <v>191</v>
      </c>
      <c r="L392" s="16">
        <v>42585</v>
      </c>
      <c r="M392" s="16">
        <v>42585</v>
      </c>
    </row>
    <row r="393" spans="2:13" s="148" customFormat="1" ht="21.75" customHeight="1" x14ac:dyDescent="0.3">
      <c r="B393" s="24" t="s">
        <v>530</v>
      </c>
      <c r="C393" s="24">
        <v>1053061</v>
      </c>
      <c r="D393" s="24" t="s">
        <v>519</v>
      </c>
      <c r="E393" s="24">
        <v>1</v>
      </c>
      <c r="F393" s="24">
        <v>8.0000000000000002E-3</v>
      </c>
      <c r="G393" s="25">
        <f t="shared" ref="G393:G402" si="36">F393</f>
        <v>8.0000000000000002E-3</v>
      </c>
      <c r="H393" s="240"/>
      <c r="I393" s="147">
        <f t="shared" si="35"/>
        <v>3750</v>
      </c>
      <c r="J393" s="24"/>
      <c r="K393" s="145">
        <v>191</v>
      </c>
      <c r="L393" s="16">
        <v>42585</v>
      </c>
      <c r="M393" s="16">
        <v>42585</v>
      </c>
    </row>
    <row r="394" spans="2:13" s="148" customFormat="1" ht="21.75" customHeight="1" x14ac:dyDescent="0.3">
      <c r="B394" s="24" t="s">
        <v>530</v>
      </c>
      <c r="C394" s="24">
        <v>1053060</v>
      </c>
      <c r="D394" s="24" t="s">
        <v>520</v>
      </c>
      <c r="E394" s="24">
        <v>1</v>
      </c>
      <c r="F394" s="24">
        <v>7.0000000000000001E-3</v>
      </c>
      <c r="G394" s="25">
        <f t="shared" si="36"/>
        <v>7.0000000000000001E-3</v>
      </c>
      <c r="H394" s="240"/>
      <c r="I394" s="147">
        <f t="shared" si="35"/>
        <v>4285.7142857142862</v>
      </c>
      <c r="J394" s="24"/>
      <c r="K394" s="145">
        <v>191</v>
      </c>
      <c r="L394" s="16">
        <v>42585</v>
      </c>
      <c r="M394" s="16">
        <v>42585</v>
      </c>
    </row>
    <row r="395" spans="2:13" s="148" customFormat="1" ht="21.75" customHeight="1" x14ac:dyDescent="0.3">
      <c r="B395" s="24" t="s">
        <v>531</v>
      </c>
      <c r="C395" s="24">
        <v>1073156</v>
      </c>
      <c r="D395" s="24" t="s">
        <v>521</v>
      </c>
      <c r="E395" s="24">
        <v>1</v>
      </c>
      <c r="F395" s="24">
        <v>0.01</v>
      </c>
      <c r="G395" s="25">
        <f t="shared" si="36"/>
        <v>0.01</v>
      </c>
      <c r="H395" s="240"/>
      <c r="I395" s="147">
        <f t="shared" si="35"/>
        <v>3000</v>
      </c>
      <c r="J395" s="24"/>
      <c r="K395" s="145">
        <v>191</v>
      </c>
      <c r="L395" s="16">
        <v>42585</v>
      </c>
      <c r="M395" s="16">
        <v>42585</v>
      </c>
    </row>
    <row r="396" spans="2:13" s="148" customFormat="1" ht="21.75" customHeight="1" x14ac:dyDescent="0.3">
      <c r="B396" s="24" t="s">
        <v>532</v>
      </c>
      <c r="C396" s="24">
        <v>1102938</v>
      </c>
      <c r="D396" s="24" t="s">
        <v>522</v>
      </c>
      <c r="E396" s="24">
        <v>1</v>
      </c>
      <c r="F396" s="24">
        <v>8.9999999999999993E-3</v>
      </c>
      <c r="G396" s="25">
        <f t="shared" si="36"/>
        <v>8.9999999999999993E-3</v>
      </c>
      <c r="H396" s="240"/>
      <c r="I396" s="147">
        <f t="shared" si="35"/>
        <v>3333.3333333333335</v>
      </c>
      <c r="J396" s="24"/>
      <c r="K396" s="145">
        <v>191</v>
      </c>
      <c r="L396" s="16">
        <v>42585</v>
      </c>
      <c r="M396" s="16">
        <v>42585</v>
      </c>
    </row>
    <row r="397" spans="2:13" s="148" customFormat="1" ht="21.75" customHeight="1" x14ac:dyDescent="0.3">
      <c r="B397" s="24" t="s">
        <v>533</v>
      </c>
      <c r="C397" s="24">
        <v>1702699</v>
      </c>
      <c r="D397" s="24" t="s">
        <v>523</v>
      </c>
      <c r="E397" s="24">
        <v>1</v>
      </c>
      <c r="F397" s="24">
        <v>8.0000000000000002E-3</v>
      </c>
      <c r="G397" s="25">
        <f t="shared" si="36"/>
        <v>8.0000000000000002E-3</v>
      </c>
      <c r="H397" s="240"/>
      <c r="I397" s="147">
        <f t="shared" si="35"/>
        <v>3750</v>
      </c>
      <c r="J397" s="24"/>
      <c r="K397" s="145">
        <v>191</v>
      </c>
      <c r="L397" s="16">
        <v>42585</v>
      </c>
      <c r="M397" s="16">
        <v>42585</v>
      </c>
    </row>
    <row r="398" spans="2:13" s="148" customFormat="1" ht="21.75" customHeight="1" x14ac:dyDescent="0.3">
      <c r="B398" s="24" t="s">
        <v>534</v>
      </c>
      <c r="C398" s="24">
        <v>1115114</v>
      </c>
      <c r="D398" s="24" t="s">
        <v>524</v>
      </c>
      <c r="E398" s="24">
        <v>1</v>
      </c>
      <c r="F398" s="24">
        <v>0.01</v>
      </c>
      <c r="G398" s="25">
        <f t="shared" si="36"/>
        <v>0.01</v>
      </c>
      <c r="H398" s="240"/>
      <c r="I398" s="147">
        <f t="shared" si="35"/>
        <v>3000</v>
      </c>
      <c r="J398" s="24"/>
      <c r="K398" s="145">
        <v>191</v>
      </c>
      <c r="L398" s="16">
        <v>42585</v>
      </c>
      <c r="M398" s="16">
        <v>42585</v>
      </c>
    </row>
    <row r="399" spans="2:13" s="148" customFormat="1" ht="21.75" customHeight="1" x14ac:dyDescent="0.3">
      <c r="B399" s="24" t="s">
        <v>534</v>
      </c>
      <c r="C399" s="24">
        <v>1115025</v>
      </c>
      <c r="D399" s="24" t="s">
        <v>525</v>
      </c>
      <c r="E399" s="24">
        <v>1</v>
      </c>
      <c r="F399" s="24">
        <v>0.01</v>
      </c>
      <c r="G399" s="25">
        <f t="shared" si="36"/>
        <v>0.01</v>
      </c>
      <c r="H399" s="240"/>
      <c r="I399" s="147">
        <f t="shared" si="35"/>
        <v>3000</v>
      </c>
      <c r="J399" s="24"/>
      <c r="K399" s="145">
        <v>191</v>
      </c>
      <c r="L399" s="16">
        <v>42585</v>
      </c>
      <c r="M399" s="16">
        <v>42585</v>
      </c>
    </row>
    <row r="400" spans="2:13" s="148" customFormat="1" ht="21.75" customHeight="1" x14ac:dyDescent="0.3">
      <c r="B400" s="24" t="s">
        <v>529</v>
      </c>
      <c r="C400" s="24">
        <v>1004800</v>
      </c>
      <c r="D400" s="24" t="s">
        <v>526</v>
      </c>
      <c r="E400" s="24">
        <v>1</v>
      </c>
      <c r="F400" s="24">
        <v>1.4999999999999999E-2</v>
      </c>
      <c r="G400" s="25">
        <f t="shared" si="36"/>
        <v>1.4999999999999999E-2</v>
      </c>
      <c r="H400" s="240"/>
      <c r="I400" s="147">
        <f t="shared" si="35"/>
        <v>2000.0000000000002</v>
      </c>
      <c r="J400" s="24"/>
      <c r="K400" s="145">
        <v>191</v>
      </c>
      <c r="L400" s="16">
        <v>42585</v>
      </c>
      <c r="M400" s="16">
        <v>42585</v>
      </c>
    </row>
    <row r="401" spans="2:13" s="148" customFormat="1" ht="21.75" customHeight="1" x14ac:dyDescent="0.3">
      <c r="B401" s="24" t="s">
        <v>529</v>
      </c>
      <c r="C401" s="43">
        <v>1004801</v>
      </c>
      <c r="D401" s="24" t="s">
        <v>527</v>
      </c>
      <c r="E401" s="24">
        <v>1</v>
      </c>
      <c r="F401" s="24">
        <v>1.4999999999999999E-2</v>
      </c>
      <c r="G401" s="25">
        <f t="shared" si="36"/>
        <v>1.4999999999999999E-2</v>
      </c>
      <c r="H401" s="240"/>
      <c r="I401" s="147">
        <f t="shared" si="35"/>
        <v>2000.0000000000002</v>
      </c>
      <c r="J401" s="24"/>
      <c r="K401" s="145">
        <v>191</v>
      </c>
      <c r="L401" s="16">
        <v>42585</v>
      </c>
      <c r="M401" s="16">
        <v>42585</v>
      </c>
    </row>
    <row r="402" spans="2:13" s="148" customFormat="1" ht="21.75" customHeight="1" x14ac:dyDescent="0.3">
      <c r="B402" s="24" t="s">
        <v>529</v>
      </c>
      <c r="C402" s="24">
        <v>1004802</v>
      </c>
      <c r="D402" s="24" t="s">
        <v>528</v>
      </c>
      <c r="E402" s="24">
        <v>1</v>
      </c>
      <c r="F402" s="24">
        <v>1.4999999999999999E-2</v>
      </c>
      <c r="G402" s="25">
        <f t="shared" si="36"/>
        <v>1.4999999999999999E-2</v>
      </c>
      <c r="H402" s="240"/>
      <c r="I402" s="147">
        <f t="shared" si="35"/>
        <v>2000.0000000000002</v>
      </c>
      <c r="J402" s="24"/>
      <c r="K402" s="145">
        <v>191</v>
      </c>
      <c r="L402" s="16">
        <v>42585</v>
      </c>
      <c r="M402" s="16">
        <v>42585</v>
      </c>
    </row>
    <row r="403" spans="2:13" s="148" customFormat="1" ht="21.75" customHeight="1" x14ac:dyDescent="0.3">
      <c r="B403" s="24" t="s">
        <v>529</v>
      </c>
      <c r="C403" s="24">
        <v>1004731</v>
      </c>
      <c r="D403" s="24" t="s">
        <v>535</v>
      </c>
      <c r="E403" s="24">
        <v>1</v>
      </c>
      <c r="F403" s="24">
        <v>8.9999999999999993E-3</v>
      </c>
      <c r="G403" s="25">
        <f>F403</f>
        <v>8.9999999999999993E-3</v>
      </c>
      <c r="H403" s="239">
        <f>SUM(G403:G415)</f>
        <v>0.127</v>
      </c>
      <c r="I403" s="147">
        <f t="shared" si="35"/>
        <v>3333.3333333333335</v>
      </c>
      <c r="J403" s="24"/>
      <c r="K403" s="145">
        <v>191</v>
      </c>
      <c r="L403" s="16">
        <v>42599</v>
      </c>
      <c r="M403" s="16">
        <v>42599</v>
      </c>
    </row>
    <row r="404" spans="2:13" s="148" customFormat="1" ht="21.75" customHeight="1" x14ac:dyDescent="0.3">
      <c r="B404" s="24" t="s">
        <v>530</v>
      </c>
      <c r="C404" s="24">
        <v>1052995</v>
      </c>
      <c r="D404" s="24" t="s">
        <v>536</v>
      </c>
      <c r="E404" s="24">
        <v>1</v>
      </c>
      <c r="F404" s="24">
        <v>7.0000000000000001E-3</v>
      </c>
      <c r="G404" s="25">
        <f t="shared" ref="G404:G415" si="37">F404</f>
        <v>7.0000000000000001E-3</v>
      </c>
      <c r="H404" s="240"/>
      <c r="I404" s="147">
        <f t="shared" si="35"/>
        <v>4285.7142857142862</v>
      </c>
      <c r="J404" s="24"/>
      <c r="K404" s="145">
        <v>191</v>
      </c>
      <c r="L404" s="16">
        <v>42599</v>
      </c>
      <c r="M404" s="16">
        <v>42599</v>
      </c>
    </row>
    <row r="405" spans="2:13" s="148" customFormat="1" ht="21.75" customHeight="1" x14ac:dyDescent="0.3">
      <c r="B405" s="24" t="s">
        <v>531</v>
      </c>
      <c r="C405" s="24">
        <v>1072632</v>
      </c>
      <c r="D405" s="24" t="s">
        <v>537</v>
      </c>
      <c r="E405" s="24">
        <v>1</v>
      </c>
      <c r="F405" s="24">
        <v>0.01</v>
      </c>
      <c r="G405" s="25">
        <f t="shared" si="37"/>
        <v>0.01</v>
      </c>
      <c r="H405" s="240"/>
      <c r="I405" s="147">
        <f t="shared" si="35"/>
        <v>3000</v>
      </c>
      <c r="J405" s="24"/>
      <c r="K405" s="145">
        <v>191</v>
      </c>
      <c r="L405" s="16">
        <v>42599</v>
      </c>
      <c r="M405" s="16">
        <v>42599</v>
      </c>
    </row>
    <row r="406" spans="2:13" s="148" customFormat="1" ht="21.75" customHeight="1" x14ac:dyDescent="0.3">
      <c r="B406" s="24" t="s">
        <v>533</v>
      </c>
      <c r="C406" s="24">
        <v>1702679</v>
      </c>
      <c r="D406" s="24" t="s">
        <v>538</v>
      </c>
      <c r="E406" s="24">
        <v>1</v>
      </c>
      <c r="F406" s="24">
        <v>8.9999999999999993E-3</v>
      </c>
      <c r="G406" s="25">
        <f t="shared" si="37"/>
        <v>8.9999999999999993E-3</v>
      </c>
      <c r="H406" s="240"/>
      <c r="I406" s="147">
        <f t="shared" si="35"/>
        <v>3333.3333333333335</v>
      </c>
      <c r="J406" s="24"/>
      <c r="K406" s="145">
        <v>191</v>
      </c>
      <c r="L406" s="16">
        <v>42599</v>
      </c>
      <c r="M406" s="16">
        <v>42599</v>
      </c>
    </row>
    <row r="407" spans="2:13" s="148" customFormat="1" ht="21.75" customHeight="1" x14ac:dyDescent="0.3">
      <c r="B407" s="24" t="s">
        <v>529</v>
      </c>
      <c r="C407" s="24">
        <v>1004805</v>
      </c>
      <c r="D407" s="24" t="s">
        <v>539</v>
      </c>
      <c r="E407" s="24">
        <v>1</v>
      </c>
      <c r="F407" s="24">
        <v>0.01</v>
      </c>
      <c r="G407" s="25">
        <f t="shared" si="37"/>
        <v>0.01</v>
      </c>
      <c r="H407" s="240"/>
      <c r="I407" s="147">
        <f t="shared" si="35"/>
        <v>3000</v>
      </c>
      <c r="J407" s="24"/>
      <c r="K407" s="145">
        <v>191</v>
      </c>
      <c r="L407" s="16">
        <v>42599</v>
      </c>
      <c r="M407" s="16">
        <v>42599</v>
      </c>
    </row>
    <row r="408" spans="2:13" s="148" customFormat="1" ht="21.75" customHeight="1" x14ac:dyDescent="0.3">
      <c r="B408" s="24" t="s">
        <v>530</v>
      </c>
      <c r="C408" s="24">
        <v>1053058</v>
      </c>
      <c r="D408" s="24" t="s">
        <v>540</v>
      </c>
      <c r="E408" s="24">
        <v>1</v>
      </c>
      <c r="F408" s="24">
        <v>8.9999999999999993E-3</v>
      </c>
      <c r="G408" s="25">
        <f t="shared" si="37"/>
        <v>8.9999999999999993E-3</v>
      </c>
      <c r="H408" s="240"/>
      <c r="I408" s="147">
        <f t="shared" si="35"/>
        <v>3333.3333333333335</v>
      </c>
      <c r="J408" s="24"/>
      <c r="K408" s="145">
        <v>191</v>
      </c>
      <c r="L408" s="16">
        <v>42599</v>
      </c>
      <c r="M408" s="16">
        <v>42599</v>
      </c>
    </row>
    <row r="409" spans="2:13" s="148" customFormat="1" ht="21.75" customHeight="1" x14ac:dyDescent="0.3">
      <c r="B409" s="24" t="s">
        <v>532</v>
      </c>
      <c r="C409" s="24">
        <v>1102937</v>
      </c>
      <c r="D409" s="24" t="s">
        <v>541</v>
      </c>
      <c r="E409" s="24">
        <v>1</v>
      </c>
      <c r="F409" s="24">
        <v>8.9999999999999993E-3</v>
      </c>
      <c r="G409" s="25">
        <f t="shared" si="37"/>
        <v>8.9999999999999993E-3</v>
      </c>
      <c r="H409" s="240"/>
      <c r="I409" s="147">
        <f t="shared" si="35"/>
        <v>3333.3333333333335</v>
      </c>
      <c r="J409" s="24"/>
      <c r="K409" s="145">
        <v>191</v>
      </c>
      <c r="L409" s="16">
        <v>42599</v>
      </c>
      <c r="M409" s="16">
        <v>42599</v>
      </c>
    </row>
    <row r="410" spans="2:13" s="148" customFormat="1" ht="21.75" customHeight="1" x14ac:dyDescent="0.3">
      <c r="B410" s="24" t="s">
        <v>534</v>
      </c>
      <c r="C410" s="24">
        <v>1115115</v>
      </c>
      <c r="D410" s="24" t="s">
        <v>542</v>
      </c>
      <c r="E410" s="24">
        <v>1</v>
      </c>
      <c r="F410" s="24">
        <v>0.01</v>
      </c>
      <c r="G410" s="25">
        <f t="shared" si="37"/>
        <v>0.01</v>
      </c>
      <c r="H410" s="240"/>
      <c r="I410" s="147">
        <f t="shared" si="35"/>
        <v>3000</v>
      </c>
      <c r="J410" s="24"/>
      <c r="K410" s="145">
        <v>191</v>
      </c>
      <c r="L410" s="16">
        <v>42599</v>
      </c>
      <c r="M410" s="16">
        <v>42599</v>
      </c>
    </row>
    <row r="411" spans="2:13" s="148" customFormat="1" ht="21.75" customHeight="1" x14ac:dyDescent="0.3">
      <c r="B411" s="24" t="s">
        <v>534</v>
      </c>
      <c r="C411" s="24">
        <v>1115026</v>
      </c>
      <c r="D411" s="24" t="s">
        <v>543</v>
      </c>
      <c r="E411" s="24">
        <v>1</v>
      </c>
      <c r="F411" s="24">
        <v>0.01</v>
      </c>
      <c r="G411" s="25">
        <f t="shared" si="37"/>
        <v>0.01</v>
      </c>
      <c r="H411" s="240"/>
      <c r="I411" s="147">
        <f t="shared" si="35"/>
        <v>3000</v>
      </c>
      <c r="J411" s="24"/>
      <c r="K411" s="145">
        <v>191</v>
      </c>
      <c r="L411" s="16">
        <v>42599</v>
      </c>
      <c r="M411" s="16">
        <v>42599</v>
      </c>
    </row>
    <row r="412" spans="2:13" s="148" customFormat="1" ht="21.75" customHeight="1" x14ac:dyDescent="0.3">
      <c r="B412" s="24" t="s">
        <v>529</v>
      </c>
      <c r="C412" s="43">
        <v>1004806</v>
      </c>
      <c r="D412" s="24" t="s">
        <v>544</v>
      </c>
      <c r="E412" s="24">
        <v>1</v>
      </c>
      <c r="F412" s="24">
        <v>7.0000000000000001E-3</v>
      </c>
      <c r="G412" s="25">
        <f t="shared" si="37"/>
        <v>7.0000000000000001E-3</v>
      </c>
      <c r="H412" s="240"/>
      <c r="I412" s="147">
        <f t="shared" si="35"/>
        <v>4285.7142857142862</v>
      </c>
      <c r="J412" s="24"/>
      <c r="K412" s="145">
        <v>191</v>
      </c>
      <c r="L412" s="16">
        <v>42599</v>
      </c>
      <c r="M412" s="16">
        <v>42599</v>
      </c>
    </row>
    <row r="413" spans="2:13" s="148" customFormat="1" ht="21.75" customHeight="1" x14ac:dyDescent="0.3">
      <c r="B413" s="24" t="s">
        <v>530</v>
      </c>
      <c r="C413" s="24">
        <v>1053059</v>
      </c>
      <c r="D413" s="24" t="s">
        <v>545</v>
      </c>
      <c r="E413" s="24">
        <v>1</v>
      </c>
      <c r="F413" s="24">
        <v>7.0000000000000001E-3</v>
      </c>
      <c r="G413" s="25">
        <f t="shared" si="37"/>
        <v>7.0000000000000001E-3</v>
      </c>
      <c r="H413" s="240"/>
      <c r="I413" s="147">
        <f t="shared" si="35"/>
        <v>4285.7142857142862</v>
      </c>
      <c r="J413" s="24"/>
      <c r="K413" s="145">
        <v>191</v>
      </c>
      <c r="L413" s="16">
        <v>42599</v>
      </c>
      <c r="M413" s="16">
        <v>42599</v>
      </c>
    </row>
    <row r="414" spans="2:13" s="148" customFormat="1" ht="21.75" customHeight="1" x14ac:dyDescent="0.3">
      <c r="B414" s="24" t="s">
        <v>548</v>
      </c>
      <c r="C414" s="24">
        <v>1082694</v>
      </c>
      <c r="D414" s="24" t="s">
        <v>546</v>
      </c>
      <c r="E414" s="24">
        <v>1</v>
      </c>
      <c r="F414" s="24">
        <v>1.4999999999999999E-2</v>
      </c>
      <c r="G414" s="25">
        <f t="shared" si="37"/>
        <v>1.4999999999999999E-2</v>
      </c>
      <c r="H414" s="240"/>
      <c r="I414" s="147">
        <f t="shared" si="35"/>
        <v>2000.0000000000002</v>
      </c>
      <c r="J414" s="24"/>
      <c r="K414" s="145">
        <v>191</v>
      </c>
      <c r="L414" s="16">
        <v>42599</v>
      </c>
      <c r="M414" s="16">
        <v>42599</v>
      </c>
    </row>
    <row r="415" spans="2:13" s="148" customFormat="1" ht="21.75" customHeight="1" x14ac:dyDescent="0.3">
      <c r="B415" s="24" t="s">
        <v>531</v>
      </c>
      <c r="C415" s="24">
        <v>1073155</v>
      </c>
      <c r="D415" s="24" t="s">
        <v>547</v>
      </c>
      <c r="E415" s="24">
        <v>1</v>
      </c>
      <c r="F415" s="24">
        <v>1.4999999999999999E-2</v>
      </c>
      <c r="G415" s="25">
        <f t="shared" si="37"/>
        <v>1.4999999999999999E-2</v>
      </c>
      <c r="H415" s="240"/>
      <c r="I415" s="147">
        <f t="shared" si="35"/>
        <v>2000.0000000000002</v>
      </c>
      <c r="J415" s="24"/>
      <c r="K415" s="145">
        <v>191</v>
      </c>
      <c r="L415" s="16">
        <v>42599</v>
      </c>
      <c r="M415" s="16">
        <v>42599</v>
      </c>
    </row>
    <row r="416" spans="2:13" s="148" customFormat="1" ht="21.75" customHeight="1" x14ac:dyDescent="0.3">
      <c r="B416" s="24" t="s">
        <v>119</v>
      </c>
      <c r="C416" s="24">
        <v>1004827</v>
      </c>
      <c r="D416" s="24" t="s">
        <v>552</v>
      </c>
      <c r="E416" s="24">
        <v>1</v>
      </c>
      <c r="F416" s="24">
        <v>3.0000000000000001E-3</v>
      </c>
      <c r="G416" s="25">
        <f>F416</f>
        <v>3.0000000000000001E-3</v>
      </c>
      <c r="H416" s="239">
        <f>SUM(G416:G425)</f>
        <v>7.5999999999999998E-2</v>
      </c>
      <c r="I416" s="147">
        <f t="shared" si="35"/>
        <v>10000</v>
      </c>
      <c r="J416" s="24"/>
      <c r="K416" s="145">
        <v>192</v>
      </c>
      <c r="L416" s="16">
        <v>42613</v>
      </c>
      <c r="M416" s="16">
        <v>42613</v>
      </c>
    </row>
    <row r="417" spans="2:13" s="148" customFormat="1" ht="21.75" customHeight="1" x14ac:dyDescent="0.3">
      <c r="B417" s="24" t="s">
        <v>100</v>
      </c>
      <c r="C417" s="24">
        <v>1053086</v>
      </c>
      <c r="D417" s="24" t="s">
        <v>553</v>
      </c>
      <c r="E417" s="24">
        <v>1</v>
      </c>
      <c r="F417" s="24">
        <v>5.0000000000000001E-3</v>
      </c>
      <c r="G417" s="25">
        <f t="shared" ref="G417:G425" si="38">F417</f>
        <v>5.0000000000000001E-3</v>
      </c>
      <c r="H417" s="240"/>
      <c r="I417" s="147">
        <f t="shared" si="35"/>
        <v>6000</v>
      </c>
      <c r="J417" s="24"/>
      <c r="K417" s="145">
        <v>192</v>
      </c>
      <c r="L417" s="16">
        <v>42613</v>
      </c>
      <c r="M417" s="16">
        <v>42613</v>
      </c>
    </row>
    <row r="418" spans="2:13" s="148" customFormat="1" ht="21.75" customHeight="1" x14ac:dyDescent="0.3">
      <c r="B418" s="24" t="s">
        <v>124</v>
      </c>
      <c r="C418" s="24">
        <v>1082702</v>
      </c>
      <c r="D418" s="24" t="s">
        <v>554</v>
      </c>
      <c r="E418" s="24">
        <v>1</v>
      </c>
      <c r="F418" s="24">
        <v>4.0000000000000001E-3</v>
      </c>
      <c r="G418" s="25">
        <f t="shared" si="38"/>
        <v>4.0000000000000001E-3</v>
      </c>
      <c r="H418" s="240"/>
      <c r="I418" s="147">
        <f t="shared" si="35"/>
        <v>7500</v>
      </c>
      <c r="J418" s="24"/>
      <c r="K418" s="145">
        <v>192</v>
      </c>
      <c r="L418" s="16">
        <v>42613</v>
      </c>
      <c r="M418" s="16">
        <v>42613</v>
      </c>
    </row>
    <row r="419" spans="2:13" s="148" customFormat="1" ht="21.75" customHeight="1" x14ac:dyDescent="0.3">
      <c r="B419" s="24" t="s">
        <v>105</v>
      </c>
      <c r="C419" s="24">
        <v>1102953</v>
      </c>
      <c r="D419" s="24" t="s">
        <v>555</v>
      </c>
      <c r="E419" s="24">
        <v>1</v>
      </c>
      <c r="F419" s="24">
        <v>8.0000000000000002E-3</v>
      </c>
      <c r="G419" s="25">
        <f t="shared" si="38"/>
        <v>8.0000000000000002E-3</v>
      </c>
      <c r="H419" s="240"/>
      <c r="I419" s="147">
        <f t="shared" si="35"/>
        <v>3750</v>
      </c>
      <c r="J419" s="24"/>
      <c r="K419" s="145">
        <v>192</v>
      </c>
      <c r="L419" s="16">
        <v>42613</v>
      </c>
      <c r="M419" s="16">
        <v>42613</v>
      </c>
    </row>
    <row r="420" spans="2:13" s="148" customFormat="1" ht="21.75" customHeight="1" x14ac:dyDescent="0.3">
      <c r="B420" s="24" t="s">
        <v>109</v>
      </c>
      <c r="C420" s="24">
        <v>1702710</v>
      </c>
      <c r="D420" s="24" t="s">
        <v>556</v>
      </c>
      <c r="E420" s="24">
        <v>1</v>
      </c>
      <c r="F420" s="24">
        <v>7.0000000000000001E-3</v>
      </c>
      <c r="G420" s="25">
        <f t="shared" si="38"/>
        <v>7.0000000000000001E-3</v>
      </c>
      <c r="H420" s="240"/>
      <c r="I420" s="147">
        <f t="shared" si="35"/>
        <v>4285.7142857142862</v>
      </c>
      <c r="J420" s="24"/>
      <c r="K420" s="145">
        <v>192</v>
      </c>
      <c r="L420" s="16">
        <v>42613</v>
      </c>
      <c r="M420" s="16">
        <v>42613</v>
      </c>
    </row>
    <row r="421" spans="2:13" s="148" customFormat="1" ht="21.75" customHeight="1" x14ac:dyDescent="0.3">
      <c r="B421" s="24" t="s">
        <v>112</v>
      </c>
      <c r="C421" s="24">
        <v>1022266</v>
      </c>
      <c r="D421" s="24" t="s">
        <v>557</v>
      </c>
      <c r="E421" s="24">
        <v>1</v>
      </c>
      <c r="F421" s="24">
        <v>8.9999999999999993E-3</v>
      </c>
      <c r="G421" s="25">
        <f t="shared" si="38"/>
        <v>8.9999999999999993E-3</v>
      </c>
      <c r="H421" s="240"/>
      <c r="I421" s="147">
        <f t="shared" si="35"/>
        <v>3333.3333333333335</v>
      </c>
      <c r="J421" s="24"/>
      <c r="K421" s="145">
        <v>192</v>
      </c>
      <c r="L421" s="16">
        <v>42613</v>
      </c>
      <c r="M421" s="16">
        <v>42613</v>
      </c>
    </row>
    <row r="422" spans="2:13" s="148" customFormat="1" ht="21.75" customHeight="1" x14ac:dyDescent="0.3">
      <c r="B422" s="24" t="s">
        <v>116</v>
      </c>
      <c r="C422" s="24">
        <v>1115119</v>
      </c>
      <c r="D422" s="24" t="s">
        <v>558</v>
      </c>
      <c r="E422" s="24">
        <v>1</v>
      </c>
      <c r="F422" s="24">
        <v>0.01</v>
      </c>
      <c r="G422" s="25">
        <f t="shared" si="38"/>
        <v>0.01</v>
      </c>
      <c r="H422" s="240"/>
      <c r="I422" s="147">
        <f t="shared" si="35"/>
        <v>3000</v>
      </c>
      <c r="J422" s="24"/>
      <c r="K422" s="145">
        <v>192</v>
      </c>
      <c r="L422" s="16">
        <v>42613</v>
      </c>
      <c r="M422" s="16">
        <v>42613</v>
      </c>
    </row>
    <row r="423" spans="2:13" s="148" customFormat="1" ht="21.75" customHeight="1" x14ac:dyDescent="0.3">
      <c r="B423" s="24" t="s">
        <v>116</v>
      </c>
      <c r="C423" s="24">
        <v>1115030</v>
      </c>
      <c r="D423" s="24" t="s">
        <v>559</v>
      </c>
      <c r="E423" s="24">
        <v>1</v>
      </c>
      <c r="F423" s="24">
        <v>0.01</v>
      </c>
      <c r="G423" s="25">
        <f t="shared" si="38"/>
        <v>0.01</v>
      </c>
      <c r="H423" s="240"/>
      <c r="I423" s="147">
        <f t="shared" si="35"/>
        <v>3000</v>
      </c>
      <c r="J423" s="24"/>
      <c r="K423" s="145">
        <v>192</v>
      </c>
      <c r="L423" s="16">
        <v>42613</v>
      </c>
      <c r="M423" s="16">
        <v>42613</v>
      </c>
    </row>
    <row r="424" spans="2:13" s="148" customFormat="1" ht="21.75" customHeight="1" x14ac:dyDescent="0.3">
      <c r="B424" s="24" t="s">
        <v>116</v>
      </c>
      <c r="C424" s="24">
        <v>1115120</v>
      </c>
      <c r="D424" s="24" t="s">
        <v>558</v>
      </c>
      <c r="E424" s="24">
        <v>1</v>
      </c>
      <c r="F424" s="24">
        <v>0.01</v>
      </c>
      <c r="G424" s="25">
        <f t="shared" si="38"/>
        <v>0.01</v>
      </c>
      <c r="H424" s="240"/>
      <c r="I424" s="147">
        <f t="shared" si="35"/>
        <v>3000</v>
      </c>
      <c r="J424" s="24"/>
      <c r="K424" s="145">
        <v>192</v>
      </c>
      <c r="L424" s="16">
        <v>42613</v>
      </c>
      <c r="M424" s="16">
        <v>42613</v>
      </c>
    </row>
    <row r="425" spans="2:13" s="148" customFormat="1" ht="21.75" customHeight="1" x14ac:dyDescent="0.3">
      <c r="B425" s="24" t="s">
        <v>116</v>
      </c>
      <c r="C425" s="43">
        <v>1115031</v>
      </c>
      <c r="D425" s="24" t="s">
        <v>559</v>
      </c>
      <c r="E425" s="24">
        <v>1</v>
      </c>
      <c r="F425" s="24">
        <v>0.01</v>
      </c>
      <c r="G425" s="25">
        <f t="shared" si="38"/>
        <v>0.01</v>
      </c>
      <c r="H425" s="240"/>
      <c r="I425" s="147">
        <f t="shared" si="35"/>
        <v>3000</v>
      </c>
      <c r="J425" s="24"/>
      <c r="K425" s="145">
        <v>192</v>
      </c>
      <c r="L425" s="16">
        <v>42613</v>
      </c>
      <c r="M425" s="16">
        <v>42613</v>
      </c>
    </row>
    <row r="426" spans="2:13" s="148" customFormat="1" ht="21.75" customHeight="1" x14ac:dyDescent="0.3">
      <c r="B426" s="24" t="s">
        <v>119</v>
      </c>
      <c r="C426" s="24">
        <v>1004791</v>
      </c>
      <c r="D426" s="24" t="s">
        <v>560</v>
      </c>
      <c r="E426" s="24">
        <v>1</v>
      </c>
      <c r="F426" s="24">
        <v>8.0000000000000002E-3</v>
      </c>
      <c r="G426" s="25">
        <f>F426</f>
        <v>8.0000000000000002E-3</v>
      </c>
      <c r="H426" s="239">
        <f>SUM(G426:G434)</f>
        <v>7.6999999999999999E-2</v>
      </c>
      <c r="I426" s="147">
        <f t="shared" si="35"/>
        <v>3750</v>
      </c>
      <c r="J426" s="24"/>
      <c r="K426" s="145">
        <v>192</v>
      </c>
      <c r="L426" s="16">
        <v>42627</v>
      </c>
      <c r="M426" s="16">
        <v>42627</v>
      </c>
    </row>
    <row r="427" spans="2:13" s="148" customFormat="1" ht="21.75" customHeight="1" x14ac:dyDescent="0.3">
      <c r="B427" s="24" t="s">
        <v>119</v>
      </c>
      <c r="C427" s="24">
        <v>1004792</v>
      </c>
      <c r="D427" s="24" t="s">
        <v>561</v>
      </c>
      <c r="E427" s="24">
        <v>1</v>
      </c>
      <c r="F427" s="24">
        <v>8.0000000000000002E-3</v>
      </c>
      <c r="G427" s="25">
        <f t="shared" ref="G427:G434" si="39">F427</f>
        <v>8.0000000000000002E-3</v>
      </c>
      <c r="H427" s="240"/>
      <c r="I427" s="147">
        <f t="shared" si="35"/>
        <v>3750</v>
      </c>
      <c r="J427" s="24"/>
      <c r="K427" s="145">
        <v>192</v>
      </c>
      <c r="L427" s="16">
        <v>42627</v>
      </c>
      <c r="M427" s="16">
        <v>42627</v>
      </c>
    </row>
    <row r="428" spans="2:13" s="148" customFormat="1" ht="21.75" customHeight="1" x14ac:dyDescent="0.3">
      <c r="B428" s="24" t="s">
        <v>100</v>
      </c>
      <c r="C428" s="24">
        <v>1053054</v>
      </c>
      <c r="D428" s="24" t="s">
        <v>562</v>
      </c>
      <c r="E428" s="24">
        <v>1</v>
      </c>
      <c r="F428" s="24">
        <v>5.0000000000000001E-3</v>
      </c>
      <c r="G428" s="25">
        <f t="shared" si="39"/>
        <v>5.0000000000000001E-3</v>
      </c>
      <c r="H428" s="240"/>
      <c r="I428" s="147">
        <f t="shared" si="35"/>
        <v>6000</v>
      </c>
      <c r="J428" s="24"/>
      <c r="K428" s="145">
        <v>192</v>
      </c>
      <c r="L428" s="16">
        <v>42627</v>
      </c>
      <c r="M428" s="16">
        <v>42627</v>
      </c>
    </row>
    <row r="429" spans="2:13" s="148" customFormat="1" ht="21.75" customHeight="1" x14ac:dyDescent="0.3">
      <c r="B429" s="24" t="s">
        <v>107</v>
      </c>
      <c r="C429" s="24">
        <v>1073151</v>
      </c>
      <c r="D429" s="24" t="s">
        <v>563</v>
      </c>
      <c r="E429" s="24">
        <v>1</v>
      </c>
      <c r="F429" s="24">
        <v>7.0000000000000001E-3</v>
      </c>
      <c r="G429" s="25">
        <f t="shared" si="39"/>
        <v>7.0000000000000001E-3</v>
      </c>
      <c r="H429" s="240"/>
      <c r="I429" s="147">
        <f t="shared" si="35"/>
        <v>4285.7142857142862</v>
      </c>
      <c r="J429" s="24"/>
      <c r="K429" s="145">
        <v>192</v>
      </c>
      <c r="L429" s="16">
        <v>42627</v>
      </c>
      <c r="M429" s="16">
        <v>42627</v>
      </c>
    </row>
    <row r="430" spans="2:13" s="148" customFormat="1" ht="21.75" customHeight="1" x14ac:dyDescent="0.3">
      <c r="B430" s="24" t="s">
        <v>569</v>
      </c>
      <c r="C430" s="24">
        <v>1032264</v>
      </c>
      <c r="D430" s="24" t="s">
        <v>564</v>
      </c>
      <c r="E430" s="24">
        <v>1</v>
      </c>
      <c r="F430" s="24">
        <v>7.0000000000000001E-3</v>
      </c>
      <c r="G430" s="25">
        <f t="shared" si="39"/>
        <v>7.0000000000000001E-3</v>
      </c>
      <c r="H430" s="240"/>
      <c r="I430" s="147">
        <f t="shared" si="35"/>
        <v>4285.7142857142862</v>
      </c>
      <c r="J430" s="24"/>
      <c r="K430" s="145">
        <v>192</v>
      </c>
      <c r="L430" s="16">
        <v>42627</v>
      </c>
      <c r="M430" s="16">
        <v>42627</v>
      </c>
    </row>
    <row r="431" spans="2:13" s="148" customFormat="1" ht="21.75" customHeight="1" x14ac:dyDescent="0.3">
      <c r="B431" s="24" t="s">
        <v>109</v>
      </c>
      <c r="C431" s="24">
        <v>1702680</v>
      </c>
      <c r="D431" s="24" t="s">
        <v>565</v>
      </c>
      <c r="E431" s="24">
        <v>1</v>
      </c>
      <c r="F431" s="24">
        <v>5.0000000000000001E-3</v>
      </c>
      <c r="G431" s="25">
        <f t="shared" si="39"/>
        <v>5.0000000000000001E-3</v>
      </c>
      <c r="H431" s="240"/>
      <c r="I431" s="147">
        <f t="shared" si="35"/>
        <v>6000</v>
      </c>
      <c r="J431" s="24"/>
      <c r="K431" s="145">
        <v>192</v>
      </c>
      <c r="L431" s="16">
        <v>42627</v>
      </c>
      <c r="M431" s="16">
        <v>42627</v>
      </c>
    </row>
    <row r="432" spans="2:13" s="148" customFormat="1" ht="21.75" customHeight="1" x14ac:dyDescent="0.3">
      <c r="B432" s="24" t="s">
        <v>109</v>
      </c>
      <c r="C432" s="24">
        <v>1702697</v>
      </c>
      <c r="D432" s="24" t="s">
        <v>566</v>
      </c>
      <c r="E432" s="24">
        <v>1</v>
      </c>
      <c r="F432" s="24">
        <v>7.0000000000000001E-3</v>
      </c>
      <c r="G432" s="25">
        <f t="shared" si="39"/>
        <v>7.0000000000000001E-3</v>
      </c>
      <c r="H432" s="240"/>
      <c r="I432" s="147">
        <f t="shared" si="35"/>
        <v>4285.7142857142862</v>
      </c>
      <c r="J432" s="24"/>
      <c r="K432" s="145">
        <v>192</v>
      </c>
      <c r="L432" s="16">
        <v>42627</v>
      </c>
      <c r="M432" s="16">
        <v>42627</v>
      </c>
    </row>
    <row r="433" spans="2:13" s="148" customFormat="1" ht="21.75" customHeight="1" x14ac:dyDescent="0.3">
      <c r="B433" s="24" t="s">
        <v>116</v>
      </c>
      <c r="C433" s="24">
        <v>1112192</v>
      </c>
      <c r="D433" s="24" t="s">
        <v>567</v>
      </c>
      <c r="E433" s="24">
        <v>1</v>
      </c>
      <c r="F433" s="24">
        <v>1.4999999999999999E-2</v>
      </c>
      <c r="G433" s="25">
        <f t="shared" si="39"/>
        <v>1.4999999999999999E-2</v>
      </c>
      <c r="H433" s="240"/>
      <c r="I433" s="147">
        <f t="shared" si="35"/>
        <v>2000.0000000000002</v>
      </c>
      <c r="J433" s="24"/>
      <c r="K433" s="145">
        <v>192</v>
      </c>
      <c r="L433" s="16">
        <v>42627</v>
      </c>
      <c r="M433" s="16">
        <v>42627</v>
      </c>
    </row>
    <row r="434" spans="2:13" s="148" customFormat="1" ht="21.75" customHeight="1" x14ac:dyDescent="0.3">
      <c r="B434" s="24" t="s">
        <v>116</v>
      </c>
      <c r="C434" s="24">
        <v>1115005</v>
      </c>
      <c r="D434" s="24" t="s">
        <v>568</v>
      </c>
      <c r="E434" s="24">
        <v>1</v>
      </c>
      <c r="F434" s="24">
        <v>1.4999999999999999E-2</v>
      </c>
      <c r="G434" s="25">
        <f t="shared" si="39"/>
        <v>1.4999999999999999E-2</v>
      </c>
      <c r="H434" s="240"/>
      <c r="I434" s="147">
        <f t="shared" si="35"/>
        <v>2000.0000000000002</v>
      </c>
      <c r="J434" s="24"/>
      <c r="K434" s="145">
        <v>192</v>
      </c>
      <c r="L434" s="16">
        <v>42627</v>
      </c>
      <c r="M434" s="16">
        <v>42627</v>
      </c>
    </row>
    <row r="435" spans="2:13" s="148" customFormat="1" ht="21.75" customHeight="1" x14ac:dyDescent="0.3">
      <c r="B435" s="24" t="s">
        <v>119</v>
      </c>
      <c r="C435" s="24">
        <v>1004834</v>
      </c>
      <c r="D435" s="24" t="s">
        <v>570</v>
      </c>
      <c r="E435" s="24">
        <v>1</v>
      </c>
      <c r="F435" s="24">
        <v>5.0000000000000001E-3</v>
      </c>
      <c r="G435" s="25">
        <f>F435</f>
        <v>5.0000000000000001E-3</v>
      </c>
      <c r="H435" s="239">
        <f>SUM(G435:G443)</f>
        <v>6.8000000000000005E-2</v>
      </c>
      <c r="I435" s="147">
        <f t="shared" si="35"/>
        <v>6000</v>
      </c>
      <c r="J435" s="24"/>
      <c r="K435" s="145">
        <v>192</v>
      </c>
      <c r="L435" s="16">
        <v>42641</v>
      </c>
      <c r="M435" s="16">
        <v>42641</v>
      </c>
    </row>
    <row r="436" spans="2:13" s="148" customFormat="1" ht="21.75" customHeight="1" x14ac:dyDescent="0.3">
      <c r="B436" s="24" t="s">
        <v>100</v>
      </c>
      <c r="C436" s="24">
        <v>1053091</v>
      </c>
      <c r="D436" s="24" t="s">
        <v>571</v>
      </c>
      <c r="E436" s="24">
        <v>1</v>
      </c>
      <c r="F436" s="24">
        <v>5.0000000000000001E-3</v>
      </c>
      <c r="G436" s="25">
        <f t="shared" ref="G436:G443" si="40">F436</f>
        <v>5.0000000000000001E-3</v>
      </c>
      <c r="H436" s="240"/>
      <c r="I436" s="147">
        <f t="shared" si="35"/>
        <v>6000</v>
      </c>
      <c r="J436" s="24"/>
      <c r="K436" s="145">
        <v>192</v>
      </c>
      <c r="L436" s="16">
        <v>42641</v>
      </c>
      <c r="M436" s="16">
        <v>42641</v>
      </c>
    </row>
    <row r="437" spans="2:13" s="148" customFormat="1" ht="21.75" customHeight="1" x14ac:dyDescent="0.3">
      <c r="B437" s="24" t="s">
        <v>105</v>
      </c>
      <c r="C437" s="24">
        <v>1102956</v>
      </c>
      <c r="D437" s="24" t="s">
        <v>572</v>
      </c>
      <c r="E437" s="24">
        <v>1</v>
      </c>
      <c r="F437" s="24">
        <v>6.0000000000000001E-3</v>
      </c>
      <c r="G437" s="25">
        <f t="shared" si="40"/>
        <v>6.0000000000000001E-3</v>
      </c>
      <c r="H437" s="240"/>
      <c r="I437" s="147">
        <f t="shared" si="35"/>
        <v>5000</v>
      </c>
      <c r="J437" s="24"/>
      <c r="K437" s="145">
        <v>192</v>
      </c>
      <c r="L437" s="16">
        <v>42641</v>
      </c>
      <c r="M437" s="16">
        <v>42641</v>
      </c>
    </row>
    <row r="438" spans="2:13" s="148" customFormat="1" ht="21.75" customHeight="1" x14ac:dyDescent="0.3">
      <c r="B438" s="24" t="s">
        <v>107</v>
      </c>
      <c r="C438" s="24">
        <v>1073167</v>
      </c>
      <c r="D438" s="24" t="s">
        <v>573</v>
      </c>
      <c r="E438" s="24">
        <v>1</v>
      </c>
      <c r="F438" s="24">
        <v>0.01</v>
      </c>
      <c r="G438" s="25">
        <f t="shared" si="40"/>
        <v>0.01</v>
      </c>
      <c r="H438" s="240"/>
      <c r="I438" s="147">
        <f t="shared" si="35"/>
        <v>3000</v>
      </c>
      <c r="J438" s="24"/>
      <c r="K438" s="145">
        <v>192</v>
      </c>
      <c r="L438" s="16">
        <v>42641</v>
      </c>
      <c r="M438" s="16">
        <v>42641</v>
      </c>
    </row>
    <row r="439" spans="2:13" s="148" customFormat="1" ht="21.75" customHeight="1" x14ac:dyDescent="0.3">
      <c r="B439" s="24" t="s">
        <v>109</v>
      </c>
      <c r="C439" s="24">
        <v>1702587</v>
      </c>
      <c r="D439" s="24" t="s">
        <v>574</v>
      </c>
      <c r="E439" s="24">
        <v>1</v>
      </c>
      <c r="F439" s="24">
        <v>8.0000000000000002E-3</v>
      </c>
      <c r="G439" s="25">
        <f t="shared" si="40"/>
        <v>8.0000000000000002E-3</v>
      </c>
      <c r="H439" s="240"/>
      <c r="I439" s="147">
        <f t="shared" si="35"/>
        <v>3750</v>
      </c>
      <c r="J439" s="24"/>
      <c r="K439" s="145">
        <v>192</v>
      </c>
      <c r="L439" s="16">
        <v>42641</v>
      </c>
      <c r="M439" s="16">
        <v>42641</v>
      </c>
    </row>
    <row r="440" spans="2:13" s="148" customFormat="1" ht="21.75" customHeight="1" x14ac:dyDescent="0.3">
      <c r="B440" s="24" t="s">
        <v>119</v>
      </c>
      <c r="C440" s="24">
        <v>1004472</v>
      </c>
      <c r="D440" s="24" t="s">
        <v>575</v>
      </c>
      <c r="E440" s="24">
        <v>1</v>
      </c>
      <c r="F440" s="24">
        <v>7.0000000000000001E-3</v>
      </c>
      <c r="G440" s="25">
        <f t="shared" si="40"/>
        <v>7.0000000000000001E-3</v>
      </c>
      <c r="H440" s="240"/>
      <c r="I440" s="147">
        <f t="shared" si="35"/>
        <v>4285.7142857142862</v>
      </c>
      <c r="J440" s="24"/>
      <c r="K440" s="145">
        <v>192</v>
      </c>
      <c r="L440" s="16">
        <v>42641</v>
      </c>
      <c r="M440" s="16">
        <v>42641</v>
      </c>
    </row>
    <row r="441" spans="2:13" s="148" customFormat="1" ht="21.75" customHeight="1" x14ac:dyDescent="0.3">
      <c r="B441" s="24" t="s">
        <v>109</v>
      </c>
      <c r="C441" s="24">
        <v>1702688</v>
      </c>
      <c r="D441" s="24" t="s">
        <v>576</v>
      </c>
      <c r="E441" s="24">
        <v>1</v>
      </c>
      <c r="F441" s="24">
        <v>0.01</v>
      </c>
      <c r="G441" s="25">
        <f t="shared" si="40"/>
        <v>0.01</v>
      </c>
      <c r="H441" s="240"/>
      <c r="I441" s="147">
        <f t="shared" si="35"/>
        <v>3000</v>
      </c>
      <c r="J441" s="24"/>
      <c r="K441" s="145">
        <v>192</v>
      </c>
      <c r="L441" s="16">
        <v>42641</v>
      </c>
      <c r="M441" s="16">
        <v>42641</v>
      </c>
    </row>
    <row r="442" spans="2:13" s="148" customFormat="1" ht="21.75" customHeight="1" x14ac:dyDescent="0.3">
      <c r="B442" s="24" t="s">
        <v>112</v>
      </c>
      <c r="C442" s="24">
        <v>1022265</v>
      </c>
      <c r="D442" s="24" t="s">
        <v>577</v>
      </c>
      <c r="E442" s="24">
        <v>1</v>
      </c>
      <c r="F442" s="24">
        <v>7.0000000000000001E-3</v>
      </c>
      <c r="G442" s="25">
        <f t="shared" si="40"/>
        <v>7.0000000000000001E-3</v>
      </c>
      <c r="H442" s="240"/>
      <c r="I442" s="147">
        <f t="shared" si="35"/>
        <v>4285.7142857142862</v>
      </c>
      <c r="J442" s="24"/>
      <c r="K442" s="145">
        <v>192</v>
      </c>
      <c r="L442" s="16">
        <v>42641</v>
      </c>
      <c r="M442" s="16">
        <v>42641</v>
      </c>
    </row>
    <row r="443" spans="2:13" s="148" customFormat="1" ht="21.75" customHeight="1" x14ac:dyDescent="0.3">
      <c r="B443" s="24" t="s">
        <v>119</v>
      </c>
      <c r="C443" s="24">
        <v>1004763</v>
      </c>
      <c r="D443" s="24" t="s">
        <v>578</v>
      </c>
      <c r="E443" s="24">
        <v>1</v>
      </c>
      <c r="F443" s="24">
        <v>0.01</v>
      </c>
      <c r="G443" s="25">
        <f t="shared" si="40"/>
        <v>0.01</v>
      </c>
      <c r="H443" s="240"/>
      <c r="I443" s="147">
        <f t="shared" si="35"/>
        <v>3000</v>
      </c>
      <c r="J443" s="24"/>
      <c r="K443" s="145">
        <v>192</v>
      </c>
      <c r="L443" s="16">
        <v>42641</v>
      </c>
      <c r="M443" s="16">
        <v>42641</v>
      </c>
    </row>
    <row r="444" spans="2:13" s="148" customFormat="1" ht="21.75" customHeight="1" x14ac:dyDescent="0.3">
      <c r="B444" s="24" t="s">
        <v>119</v>
      </c>
      <c r="C444" s="24">
        <v>1004843</v>
      </c>
      <c r="D444" s="24" t="s">
        <v>582</v>
      </c>
      <c r="E444" s="24">
        <v>1</v>
      </c>
      <c r="F444" s="24">
        <v>7.0000000000000001E-3</v>
      </c>
      <c r="G444" s="25">
        <f>F444</f>
        <v>7.0000000000000001E-3</v>
      </c>
      <c r="H444" s="239">
        <f>SUM(G444:G459)</f>
        <v>0.14000000000000001</v>
      </c>
      <c r="I444" s="147">
        <f t="shared" si="35"/>
        <v>4285.7142857142862</v>
      </c>
      <c r="J444" s="24"/>
      <c r="K444" s="145">
        <v>193</v>
      </c>
      <c r="L444" s="16">
        <v>42662</v>
      </c>
      <c r="M444" s="16">
        <v>42662</v>
      </c>
    </row>
    <row r="445" spans="2:13" s="148" customFormat="1" ht="21.75" customHeight="1" x14ac:dyDescent="0.3">
      <c r="B445" s="24" t="s">
        <v>100</v>
      </c>
      <c r="C445" s="24">
        <v>1053093</v>
      </c>
      <c r="D445" s="24" t="s">
        <v>583</v>
      </c>
      <c r="E445" s="24">
        <v>1</v>
      </c>
      <c r="F445" s="24">
        <v>8.9999999999999993E-3</v>
      </c>
      <c r="G445" s="25">
        <f t="shared" ref="G445:G459" si="41">F445</f>
        <v>8.9999999999999993E-3</v>
      </c>
      <c r="H445" s="240"/>
      <c r="I445" s="147">
        <f t="shared" si="35"/>
        <v>3333.3333333333335</v>
      </c>
      <c r="J445" s="24"/>
      <c r="K445" s="145">
        <v>193</v>
      </c>
      <c r="L445" s="16">
        <v>42662</v>
      </c>
      <c r="M445" s="16">
        <v>42662</v>
      </c>
    </row>
    <row r="446" spans="2:13" s="148" customFormat="1" ht="21.75" customHeight="1" x14ac:dyDescent="0.3">
      <c r="B446" s="24" t="s">
        <v>100</v>
      </c>
      <c r="C446" s="24">
        <v>1053094</v>
      </c>
      <c r="D446" s="24" t="s">
        <v>584</v>
      </c>
      <c r="E446" s="24">
        <v>1</v>
      </c>
      <c r="F446" s="24">
        <v>8.9999999999999993E-3</v>
      </c>
      <c r="G446" s="25">
        <f t="shared" si="41"/>
        <v>8.9999999999999993E-3</v>
      </c>
      <c r="H446" s="240"/>
      <c r="I446" s="147">
        <f t="shared" si="35"/>
        <v>3333.3333333333335</v>
      </c>
      <c r="J446" s="24"/>
      <c r="K446" s="145">
        <v>193</v>
      </c>
      <c r="L446" s="16">
        <v>42662</v>
      </c>
      <c r="M446" s="16">
        <v>42662</v>
      </c>
    </row>
    <row r="447" spans="2:13" s="148" customFormat="1" ht="21.75" customHeight="1" x14ac:dyDescent="0.3">
      <c r="B447" s="24" t="s">
        <v>105</v>
      </c>
      <c r="C447" s="24">
        <v>1102958</v>
      </c>
      <c r="D447" s="24" t="s">
        <v>585</v>
      </c>
      <c r="E447" s="24">
        <v>1</v>
      </c>
      <c r="F447" s="24">
        <v>7.0000000000000001E-3</v>
      </c>
      <c r="G447" s="25">
        <f t="shared" si="41"/>
        <v>7.0000000000000001E-3</v>
      </c>
      <c r="H447" s="240"/>
      <c r="I447" s="147">
        <f t="shared" si="35"/>
        <v>4285.7142857142862</v>
      </c>
      <c r="J447" s="24"/>
      <c r="K447" s="145">
        <v>193</v>
      </c>
      <c r="L447" s="16">
        <v>42662</v>
      </c>
      <c r="M447" s="16">
        <v>42662</v>
      </c>
    </row>
    <row r="448" spans="2:13" s="148" customFormat="1" ht="21.75" customHeight="1" x14ac:dyDescent="0.3">
      <c r="B448" s="24" t="s">
        <v>109</v>
      </c>
      <c r="C448" s="24">
        <v>1702714</v>
      </c>
      <c r="D448" s="24" t="s">
        <v>586</v>
      </c>
      <c r="E448" s="24">
        <v>1</v>
      </c>
      <c r="F448" s="24">
        <v>6.0000000000000001E-3</v>
      </c>
      <c r="G448" s="25">
        <f t="shared" si="41"/>
        <v>6.0000000000000001E-3</v>
      </c>
      <c r="H448" s="240"/>
      <c r="I448" s="147">
        <f t="shared" si="35"/>
        <v>5000</v>
      </c>
      <c r="J448" s="24"/>
      <c r="K448" s="145">
        <v>193</v>
      </c>
      <c r="L448" s="16">
        <v>42662</v>
      </c>
      <c r="M448" s="16">
        <v>42662</v>
      </c>
    </row>
    <row r="449" spans="2:13" s="148" customFormat="1" ht="21.75" customHeight="1" x14ac:dyDescent="0.3">
      <c r="B449" s="24" t="s">
        <v>119</v>
      </c>
      <c r="C449" s="24">
        <v>1004842</v>
      </c>
      <c r="D449" s="24" t="s">
        <v>587</v>
      </c>
      <c r="E449" s="24">
        <v>1</v>
      </c>
      <c r="F449" s="24">
        <v>8.9999999999999993E-3</v>
      </c>
      <c r="G449" s="25">
        <f t="shared" si="41"/>
        <v>8.9999999999999993E-3</v>
      </c>
      <c r="H449" s="240"/>
      <c r="I449" s="147">
        <f t="shared" si="35"/>
        <v>3333.3333333333335</v>
      </c>
      <c r="J449" s="24"/>
      <c r="K449" s="145">
        <v>193</v>
      </c>
      <c r="L449" s="16">
        <v>42662</v>
      </c>
      <c r="M449" s="16">
        <v>42662</v>
      </c>
    </row>
    <row r="450" spans="2:13" s="148" customFormat="1" ht="21.75" customHeight="1" x14ac:dyDescent="0.3">
      <c r="B450" s="24" t="s">
        <v>119</v>
      </c>
      <c r="C450" s="24">
        <v>1004738</v>
      </c>
      <c r="D450" s="24" t="s">
        <v>588</v>
      </c>
      <c r="E450" s="24">
        <v>1</v>
      </c>
      <c r="F450" s="24">
        <v>8.9999999999999993E-3</v>
      </c>
      <c r="G450" s="25">
        <f t="shared" si="41"/>
        <v>8.9999999999999993E-3</v>
      </c>
      <c r="H450" s="240"/>
      <c r="I450" s="147">
        <f t="shared" si="35"/>
        <v>3333.3333333333335</v>
      </c>
      <c r="J450" s="24"/>
      <c r="K450" s="145">
        <v>193</v>
      </c>
      <c r="L450" s="16">
        <v>42662</v>
      </c>
      <c r="M450" s="16">
        <v>42662</v>
      </c>
    </row>
    <row r="451" spans="2:13" s="148" customFormat="1" ht="21.75" customHeight="1" x14ac:dyDescent="0.3">
      <c r="B451" s="24" t="s">
        <v>119</v>
      </c>
      <c r="C451" s="24">
        <v>1004841</v>
      </c>
      <c r="D451" s="24" t="s">
        <v>589</v>
      </c>
      <c r="E451" s="24">
        <v>1</v>
      </c>
      <c r="F451" s="24">
        <v>6.0000000000000001E-3</v>
      </c>
      <c r="G451" s="25">
        <f t="shared" si="41"/>
        <v>6.0000000000000001E-3</v>
      </c>
      <c r="H451" s="240"/>
      <c r="I451" s="147">
        <f t="shared" si="35"/>
        <v>5000</v>
      </c>
      <c r="J451" s="24"/>
      <c r="K451" s="145">
        <v>193</v>
      </c>
      <c r="L451" s="16">
        <v>42662</v>
      </c>
      <c r="M451" s="16">
        <v>42662</v>
      </c>
    </row>
    <row r="452" spans="2:13" s="148" customFormat="1" ht="21.75" customHeight="1" x14ac:dyDescent="0.3">
      <c r="B452" s="24" t="s">
        <v>119</v>
      </c>
      <c r="C452" s="24">
        <v>1004634</v>
      </c>
      <c r="D452" s="24" t="s">
        <v>590</v>
      </c>
      <c r="E452" s="24">
        <v>1</v>
      </c>
      <c r="F452" s="24">
        <v>5.0000000000000001E-3</v>
      </c>
      <c r="G452" s="25">
        <f t="shared" si="41"/>
        <v>5.0000000000000001E-3</v>
      </c>
      <c r="H452" s="240"/>
      <c r="I452" s="147">
        <f t="shared" si="35"/>
        <v>6000</v>
      </c>
      <c r="J452" s="24"/>
      <c r="K452" s="145">
        <v>193</v>
      </c>
      <c r="L452" s="16">
        <v>42662</v>
      </c>
      <c r="M452" s="16">
        <v>42662</v>
      </c>
    </row>
    <row r="453" spans="2:13" s="148" customFormat="1" ht="21.75" customHeight="1" x14ac:dyDescent="0.3">
      <c r="B453" s="24" t="s">
        <v>112</v>
      </c>
      <c r="C453" s="24">
        <v>1022259</v>
      </c>
      <c r="D453" s="24" t="s">
        <v>591</v>
      </c>
      <c r="E453" s="24">
        <v>1</v>
      </c>
      <c r="F453" s="24">
        <v>5.0000000000000001E-3</v>
      </c>
      <c r="G453" s="25">
        <f t="shared" si="41"/>
        <v>5.0000000000000001E-3</v>
      </c>
      <c r="H453" s="240"/>
      <c r="I453" s="147">
        <f t="shared" si="35"/>
        <v>6000</v>
      </c>
      <c r="J453" s="24"/>
      <c r="K453" s="145">
        <v>193</v>
      </c>
      <c r="L453" s="16">
        <v>42662</v>
      </c>
      <c r="M453" s="16">
        <v>42662</v>
      </c>
    </row>
    <row r="454" spans="2:13" s="148" customFormat="1" ht="21.75" customHeight="1" x14ac:dyDescent="0.3">
      <c r="B454" s="24" t="s">
        <v>105</v>
      </c>
      <c r="C454" s="24">
        <v>1102870</v>
      </c>
      <c r="D454" s="24" t="s">
        <v>592</v>
      </c>
      <c r="E454" s="24">
        <v>1</v>
      </c>
      <c r="F454" s="24">
        <v>8.9999999999999993E-3</v>
      </c>
      <c r="G454" s="25">
        <f t="shared" si="41"/>
        <v>8.9999999999999993E-3</v>
      </c>
      <c r="H454" s="240"/>
      <c r="I454" s="147">
        <f t="shared" si="35"/>
        <v>3333.3333333333335</v>
      </c>
      <c r="J454" s="24"/>
      <c r="K454" s="145">
        <v>193</v>
      </c>
      <c r="L454" s="16">
        <v>42662</v>
      </c>
      <c r="M454" s="16">
        <v>42662</v>
      </c>
    </row>
    <row r="455" spans="2:13" s="148" customFormat="1" ht="21.75" customHeight="1" x14ac:dyDescent="0.3">
      <c r="B455" s="24" t="s">
        <v>119</v>
      </c>
      <c r="C455" s="24">
        <v>1004633</v>
      </c>
      <c r="D455" s="24" t="s">
        <v>593</v>
      </c>
      <c r="E455" s="24">
        <v>1</v>
      </c>
      <c r="F455" s="24">
        <v>8.9999999999999993E-3</v>
      </c>
      <c r="G455" s="25">
        <f t="shared" si="41"/>
        <v>8.9999999999999993E-3</v>
      </c>
      <c r="H455" s="240"/>
      <c r="I455" s="147">
        <f t="shared" ref="I455:I518" si="42">1/F455*$A$1</f>
        <v>3333.3333333333335</v>
      </c>
      <c r="J455" s="24"/>
      <c r="K455" s="145">
        <v>193</v>
      </c>
      <c r="L455" s="16">
        <v>42662</v>
      </c>
      <c r="M455" s="16">
        <v>42662</v>
      </c>
    </row>
    <row r="456" spans="2:13" s="148" customFormat="1" ht="21.75" customHeight="1" x14ac:dyDescent="0.3">
      <c r="B456" s="24" t="s">
        <v>109</v>
      </c>
      <c r="C456" s="24">
        <v>1702634</v>
      </c>
      <c r="D456" s="24" t="s">
        <v>594</v>
      </c>
      <c r="E456" s="24">
        <v>1</v>
      </c>
      <c r="F456" s="24">
        <v>1.4999999999999999E-2</v>
      </c>
      <c r="G456" s="25">
        <f t="shared" si="41"/>
        <v>1.4999999999999999E-2</v>
      </c>
      <c r="H456" s="240"/>
      <c r="I456" s="147">
        <f t="shared" si="42"/>
        <v>2000.0000000000002</v>
      </c>
      <c r="J456" s="24"/>
      <c r="K456" s="145">
        <v>193</v>
      </c>
      <c r="L456" s="16">
        <v>42662</v>
      </c>
      <c r="M456" s="16">
        <v>42662</v>
      </c>
    </row>
    <row r="457" spans="2:13" s="148" customFormat="1" ht="21.75" customHeight="1" x14ac:dyDescent="0.3">
      <c r="B457" s="24" t="s">
        <v>100</v>
      </c>
      <c r="C457" s="24">
        <v>1052996</v>
      </c>
      <c r="D457" s="24" t="s">
        <v>595</v>
      </c>
      <c r="E457" s="24">
        <v>1</v>
      </c>
      <c r="F457" s="24">
        <v>5.0000000000000001E-3</v>
      </c>
      <c r="G457" s="25">
        <f t="shared" si="41"/>
        <v>5.0000000000000001E-3</v>
      </c>
      <c r="H457" s="240"/>
      <c r="I457" s="147">
        <f t="shared" si="42"/>
        <v>6000</v>
      </c>
      <c r="J457" s="24"/>
      <c r="K457" s="145">
        <v>193</v>
      </c>
      <c r="L457" s="16">
        <v>42662</v>
      </c>
      <c r="M457" s="16">
        <v>42662</v>
      </c>
    </row>
    <row r="458" spans="2:13" s="148" customFormat="1" ht="21.75" customHeight="1" x14ac:dyDescent="0.3">
      <c r="B458" s="24" t="s">
        <v>116</v>
      </c>
      <c r="C458" s="24">
        <v>1115121</v>
      </c>
      <c r="D458" s="24" t="s">
        <v>596</v>
      </c>
      <c r="E458" s="24">
        <v>1</v>
      </c>
      <c r="F458" s="24">
        <v>1.4999999999999999E-2</v>
      </c>
      <c r="G458" s="25">
        <f t="shared" si="41"/>
        <v>1.4999999999999999E-2</v>
      </c>
      <c r="H458" s="240"/>
      <c r="I458" s="147">
        <f t="shared" si="42"/>
        <v>2000.0000000000002</v>
      </c>
      <c r="J458" s="24"/>
      <c r="K458" s="145">
        <v>193</v>
      </c>
      <c r="L458" s="16">
        <v>42662</v>
      </c>
      <c r="M458" s="16">
        <v>42662</v>
      </c>
    </row>
    <row r="459" spans="2:13" s="148" customFormat="1" ht="21.75" customHeight="1" x14ac:dyDescent="0.3">
      <c r="B459" s="24" t="s">
        <v>116</v>
      </c>
      <c r="C459" s="24">
        <v>1115032</v>
      </c>
      <c r="D459" s="24" t="s">
        <v>597</v>
      </c>
      <c r="E459" s="24">
        <v>1</v>
      </c>
      <c r="F459" s="24">
        <v>1.4999999999999999E-2</v>
      </c>
      <c r="G459" s="25">
        <f t="shared" si="41"/>
        <v>1.4999999999999999E-2</v>
      </c>
      <c r="H459" s="240"/>
      <c r="I459" s="147">
        <f t="shared" si="42"/>
        <v>2000.0000000000002</v>
      </c>
      <c r="J459" s="24"/>
      <c r="K459" s="145">
        <v>193</v>
      </c>
      <c r="L459" s="16">
        <v>42662</v>
      </c>
      <c r="M459" s="16">
        <v>42662</v>
      </c>
    </row>
    <row r="460" spans="2:13" s="148" customFormat="1" ht="21.75" customHeight="1" x14ac:dyDescent="0.3">
      <c r="B460" s="24" t="s">
        <v>119</v>
      </c>
      <c r="C460" s="24">
        <v>1004776</v>
      </c>
      <c r="D460" s="24" t="s">
        <v>598</v>
      </c>
      <c r="E460" s="24">
        <v>1</v>
      </c>
      <c r="F460" s="24">
        <v>6.0000000000000001E-3</v>
      </c>
      <c r="G460" s="25">
        <f>F460</f>
        <v>6.0000000000000001E-3</v>
      </c>
      <c r="H460" s="239">
        <f>SUM(G460:G468)</f>
        <v>9.9999999999999992E-2</v>
      </c>
      <c r="I460" s="147">
        <f t="shared" si="42"/>
        <v>5000</v>
      </c>
      <c r="J460" s="24"/>
      <c r="K460" s="145">
        <v>193</v>
      </c>
      <c r="L460" s="16">
        <v>42683</v>
      </c>
      <c r="M460" s="16">
        <v>42683</v>
      </c>
    </row>
    <row r="461" spans="2:13" s="148" customFormat="1" ht="21.75" customHeight="1" x14ac:dyDescent="0.3">
      <c r="B461" s="24" t="s">
        <v>119</v>
      </c>
      <c r="C461" s="24">
        <v>1053049</v>
      </c>
      <c r="D461" s="24" t="s">
        <v>599</v>
      </c>
      <c r="E461" s="24">
        <v>1</v>
      </c>
      <c r="F461" s="24">
        <v>6.0000000000000001E-3</v>
      </c>
      <c r="G461" s="25">
        <f t="shared" ref="G461:G468" si="43">F461</f>
        <v>6.0000000000000001E-3</v>
      </c>
      <c r="H461" s="240"/>
      <c r="I461" s="147">
        <f t="shared" si="42"/>
        <v>5000</v>
      </c>
      <c r="J461" s="24"/>
      <c r="K461" s="145">
        <v>193</v>
      </c>
      <c r="L461" s="16">
        <v>42683</v>
      </c>
      <c r="M461" s="16">
        <v>42683</v>
      </c>
    </row>
    <row r="462" spans="2:13" s="148" customFormat="1" ht="21.75" customHeight="1" x14ac:dyDescent="0.3">
      <c r="B462" s="24" t="s">
        <v>105</v>
      </c>
      <c r="C462" s="24">
        <v>1102930</v>
      </c>
      <c r="D462" s="24" t="s">
        <v>600</v>
      </c>
      <c r="E462" s="24">
        <v>1</v>
      </c>
      <c r="F462" s="24">
        <v>8.9999999999999993E-3</v>
      </c>
      <c r="G462" s="25">
        <f t="shared" si="43"/>
        <v>8.9999999999999993E-3</v>
      </c>
      <c r="H462" s="240"/>
      <c r="I462" s="147">
        <f t="shared" si="42"/>
        <v>3333.3333333333335</v>
      </c>
      <c r="J462" s="24"/>
      <c r="K462" s="145">
        <v>193</v>
      </c>
      <c r="L462" s="16">
        <v>42683</v>
      </c>
      <c r="M462" s="16">
        <v>42683</v>
      </c>
    </row>
    <row r="463" spans="2:13" s="148" customFormat="1" ht="21.75" customHeight="1" x14ac:dyDescent="0.3">
      <c r="B463" s="24" t="s">
        <v>114</v>
      </c>
      <c r="C463" s="24">
        <v>1012573</v>
      </c>
      <c r="D463" s="24" t="s">
        <v>601</v>
      </c>
      <c r="E463" s="24">
        <v>1</v>
      </c>
      <c r="F463" s="24">
        <v>7.0000000000000001E-3</v>
      </c>
      <c r="G463" s="25">
        <f t="shared" si="43"/>
        <v>7.0000000000000001E-3</v>
      </c>
      <c r="H463" s="240"/>
      <c r="I463" s="147">
        <f t="shared" si="42"/>
        <v>4285.7142857142862</v>
      </c>
      <c r="J463" s="24"/>
      <c r="K463" s="145">
        <v>193</v>
      </c>
      <c r="L463" s="16">
        <v>42683</v>
      </c>
      <c r="M463" s="16">
        <v>42683</v>
      </c>
    </row>
    <row r="464" spans="2:13" s="148" customFormat="1" ht="21.75" customHeight="1" x14ac:dyDescent="0.3">
      <c r="B464" s="24" t="s">
        <v>105</v>
      </c>
      <c r="C464" s="24">
        <v>1102905</v>
      </c>
      <c r="D464" s="24" t="s">
        <v>602</v>
      </c>
      <c r="E464" s="24">
        <v>1</v>
      </c>
      <c r="F464" s="24">
        <v>1.4E-2</v>
      </c>
      <c r="G464" s="25">
        <f t="shared" si="43"/>
        <v>1.4E-2</v>
      </c>
      <c r="H464" s="240"/>
      <c r="I464" s="147">
        <f t="shared" si="42"/>
        <v>2142.8571428571431</v>
      </c>
      <c r="J464" s="24"/>
      <c r="K464" s="145">
        <v>193</v>
      </c>
      <c r="L464" s="16">
        <v>42683</v>
      </c>
      <c r="M464" s="16">
        <v>42683</v>
      </c>
    </row>
    <row r="465" spans="2:13" s="148" customFormat="1" ht="21.75" customHeight="1" x14ac:dyDescent="0.3">
      <c r="B465" s="24" t="s">
        <v>105</v>
      </c>
      <c r="C465" s="24">
        <v>1102863</v>
      </c>
      <c r="D465" s="24" t="s">
        <v>603</v>
      </c>
      <c r="E465" s="24">
        <v>1</v>
      </c>
      <c r="F465" s="24">
        <v>1.4E-2</v>
      </c>
      <c r="G465" s="25">
        <f t="shared" si="43"/>
        <v>1.4E-2</v>
      </c>
      <c r="H465" s="240"/>
      <c r="I465" s="147">
        <f t="shared" si="42"/>
        <v>2142.8571428571431</v>
      </c>
      <c r="J465" s="24"/>
      <c r="K465" s="145">
        <v>193</v>
      </c>
      <c r="L465" s="16">
        <v>42683</v>
      </c>
      <c r="M465" s="16">
        <v>42683</v>
      </c>
    </row>
    <row r="466" spans="2:13" s="148" customFormat="1" ht="21.75" customHeight="1" x14ac:dyDescent="0.3">
      <c r="B466" s="24" t="s">
        <v>105</v>
      </c>
      <c r="C466" s="24">
        <v>1102865</v>
      </c>
      <c r="D466" s="24" t="s">
        <v>604</v>
      </c>
      <c r="E466" s="24">
        <v>1</v>
      </c>
      <c r="F466" s="24">
        <v>1.4E-2</v>
      </c>
      <c r="G466" s="25">
        <f t="shared" si="43"/>
        <v>1.4E-2</v>
      </c>
      <c r="H466" s="240"/>
      <c r="I466" s="147">
        <f t="shared" si="42"/>
        <v>2142.8571428571431</v>
      </c>
      <c r="J466" s="24"/>
      <c r="K466" s="145">
        <v>193</v>
      </c>
      <c r="L466" s="16">
        <v>42683</v>
      </c>
      <c r="M466" s="16">
        <v>42683</v>
      </c>
    </row>
    <row r="467" spans="2:13" s="148" customFormat="1" ht="21.75" customHeight="1" x14ac:dyDescent="0.3">
      <c r="B467" s="24" t="s">
        <v>116</v>
      </c>
      <c r="C467" s="24">
        <v>1112191</v>
      </c>
      <c r="D467" s="24" t="s">
        <v>605</v>
      </c>
      <c r="E467" s="24">
        <v>1</v>
      </c>
      <c r="F467" s="24">
        <v>1.4999999999999999E-2</v>
      </c>
      <c r="G467" s="25">
        <f t="shared" si="43"/>
        <v>1.4999999999999999E-2</v>
      </c>
      <c r="H467" s="240"/>
      <c r="I467" s="147">
        <f t="shared" si="42"/>
        <v>2000.0000000000002</v>
      </c>
      <c r="J467" s="24"/>
      <c r="K467" s="145">
        <v>193</v>
      </c>
      <c r="L467" s="16">
        <v>42683</v>
      </c>
      <c r="M467" s="16">
        <v>42683</v>
      </c>
    </row>
    <row r="468" spans="2:13" s="148" customFormat="1" ht="21.75" customHeight="1" x14ac:dyDescent="0.3">
      <c r="B468" s="24" t="s">
        <v>116</v>
      </c>
      <c r="C468" s="24">
        <v>1115004</v>
      </c>
      <c r="D468" s="24" t="s">
        <v>606</v>
      </c>
      <c r="E468" s="24">
        <v>1</v>
      </c>
      <c r="F468" s="24">
        <v>1.4999999999999999E-2</v>
      </c>
      <c r="G468" s="25">
        <f t="shared" si="43"/>
        <v>1.4999999999999999E-2</v>
      </c>
      <c r="H468" s="240"/>
      <c r="I468" s="147">
        <f t="shared" si="42"/>
        <v>2000.0000000000002</v>
      </c>
      <c r="J468" s="24"/>
      <c r="K468" s="145">
        <v>193</v>
      </c>
      <c r="L468" s="16">
        <v>42683</v>
      </c>
      <c r="M468" s="16">
        <v>42683</v>
      </c>
    </row>
    <row r="469" spans="2:13" s="148" customFormat="1" ht="21.75" customHeight="1" x14ac:dyDescent="0.3">
      <c r="B469" s="24" t="s">
        <v>119</v>
      </c>
      <c r="C469" s="24">
        <v>1004844</v>
      </c>
      <c r="D469" s="24" t="s">
        <v>610</v>
      </c>
      <c r="E469" s="24">
        <v>1</v>
      </c>
      <c r="F469" s="24">
        <v>7.0000000000000001E-3</v>
      </c>
      <c r="G469" s="25">
        <f>F469</f>
        <v>7.0000000000000001E-3</v>
      </c>
      <c r="H469" s="239">
        <f>SUM(G469:G477)</f>
        <v>0.1</v>
      </c>
      <c r="I469" s="147">
        <f t="shared" si="42"/>
        <v>4285.7142857142862</v>
      </c>
      <c r="J469" s="24"/>
      <c r="K469" s="145">
        <v>194</v>
      </c>
      <c r="L469" s="16">
        <v>42704</v>
      </c>
      <c r="M469" s="16">
        <v>42704</v>
      </c>
    </row>
    <row r="470" spans="2:13" s="148" customFormat="1" ht="21.75" customHeight="1" x14ac:dyDescent="0.3">
      <c r="B470" s="24" t="s">
        <v>100</v>
      </c>
      <c r="C470" s="24">
        <v>1053095</v>
      </c>
      <c r="D470" s="24" t="s">
        <v>611</v>
      </c>
      <c r="E470" s="24">
        <v>1</v>
      </c>
      <c r="F470" s="24">
        <v>6.0000000000000001E-3</v>
      </c>
      <c r="G470" s="25">
        <f t="shared" ref="G470:G477" si="44">F470</f>
        <v>6.0000000000000001E-3</v>
      </c>
      <c r="H470" s="240"/>
      <c r="I470" s="147">
        <f t="shared" si="42"/>
        <v>5000</v>
      </c>
      <c r="J470" s="24"/>
      <c r="K470" s="145">
        <v>194</v>
      </c>
      <c r="L470" s="16">
        <v>42704</v>
      </c>
      <c r="M470" s="16">
        <v>42704</v>
      </c>
    </row>
    <row r="471" spans="2:13" s="148" customFormat="1" ht="21.75" customHeight="1" x14ac:dyDescent="0.3">
      <c r="B471" s="24" t="s">
        <v>124</v>
      </c>
      <c r="C471" s="24">
        <v>1082703</v>
      </c>
      <c r="D471" s="24" t="s">
        <v>612</v>
      </c>
      <c r="E471" s="24">
        <v>1</v>
      </c>
      <c r="F471" s="24">
        <v>8.9999999999999993E-3</v>
      </c>
      <c r="G471" s="25">
        <f t="shared" si="44"/>
        <v>8.9999999999999993E-3</v>
      </c>
      <c r="H471" s="240"/>
      <c r="I471" s="147">
        <f t="shared" si="42"/>
        <v>3333.3333333333335</v>
      </c>
      <c r="J471" s="24"/>
      <c r="K471" s="145">
        <v>194</v>
      </c>
      <c r="L471" s="16">
        <v>42704</v>
      </c>
      <c r="M471" s="16">
        <v>42704</v>
      </c>
    </row>
    <row r="472" spans="2:13" s="148" customFormat="1" ht="21.75" customHeight="1" x14ac:dyDescent="0.3">
      <c r="B472" s="24" t="s">
        <v>107</v>
      </c>
      <c r="C472" s="24">
        <v>1073169</v>
      </c>
      <c r="D472" s="24" t="s">
        <v>613</v>
      </c>
      <c r="E472" s="24">
        <v>1</v>
      </c>
      <c r="F472" s="24">
        <v>8.9999999999999993E-3</v>
      </c>
      <c r="G472" s="25">
        <f t="shared" si="44"/>
        <v>8.9999999999999993E-3</v>
      </c>
      <c r="H472" s="240"/>
      <c r="I472" s="147">
        <f t="shared" si="42"/>
        <v>3333.3333333333335</v>
      </c>
      <c r="J472" s="24"/>
      <c r="K472" s="145">
        <v>194</v>
      </c>
      <c r="L472" s="16">
        <v>42704</v>
      </c>
      <c r="M472" s="16">
        <v>42704</v>
      </c>
    </row>
    <row r="473" spans="2:13" s="148" customFormat="1" ht="21.75" customHeight="1" x14ac:dyDescent="0.3">
      <c r="B473" s="24" t="s">
        <v>109</v>
      </c>
      <c r="C473" s="24">
        <v>1702713</v>
      </c>
      <c r="D473" s="24" t="s">
        <v>614</v>
      </c>
      <c r="E473" s="24">
        <v>1</v>
      </c>
      <c r="F473" s="24">
        <v>8.9999999999999993E-3</v>
      </c>
      <c r="G473" s="25">
        <f t="shared" si="44"/>
        <v>8.9999999999999993E-3</v>
      </c>
      <c r="H473" s="240"/>
      <c r="I473" s="147">
        <f t="shared" si="42"/>
        <v>3333.3333333333335</v>
      </c>
      <c r="J473" s="24"/>
      <c r="K473" s="145">
        <v>194</v>
      </c>
      <c r="L473" s="16">
        <v>42704</v>
      </c>
      <c r="M473" s="16">
        <v>42704</v>
      </c>
    </row>
    <row r="474" spans="2:13" s="148" customFormat="1" ht="21.75" customHeight="1" x14ac:dyDescent="0.3">
      <c r="B474" s="24" t="s">
        <v>105</v>
      </c>
      <c r="C474" s="24">
        <v>1102972</v>
      </c>
      <c r="D474" s="24" t="s">
        <v>615</v>
      </c>
      <c r="E474" s="24">
        <v>1</v>
      </c>
      <c r="F474" s="24">
        <v>8.9999999999999993E-3</v>
      </c>
      <c r="G474" s="25">
        <f t="shared" si="44"/>
        <v>8.9999999999999993E-3</v>
      </c>
      <c r="H474" s="240"/>
      <c r="I474" s="147">
        <f t="shared" si="42"/>
        <v>3333.3333333333335</v>
      </c>
      <c r="J474" s="24"/>
      <c r="K474" s="145">
        <v>194</v>
      </c>
      <c r="L474" s="16">
        <v>42704</v>
      </c>
      <c r="M474" s="16">
        <v>42704</v>
      </c>
    </row>
    <row r="475" spans="2:13" s="148" customFormat="1" ht="21.75" customHeight="1" x14ac:dyDescent="0.3">
      <c r="B475" s="24" t="s">
        <v>105</v>
      </c>
      <c r="C475" s="24">
        <v>1102969</v>
      </c>
      <c r="D475" s="24" t="s">
        <v>616</v>
      </c>
      <c r="E475" s="24">
        <v>1</v>
      </c>
      <c r="F475" s="24">
        <v>1.7000000000000001E-2</v>
      </c>
      <c r="G475" s="25">
        <f t="shared" si="44"/>
        <v>1.7000000000000001E-2</v>
      </c>
      <c r="H475" s="240"/>
      <c r="I475" s="147">
        <f t="shared" si="42"/>
        <v>1764.705882352941</v>
      </c>
      <c r="J475" s="24"/>
      <c r="K475" s="145">
        <v>194</v>
      </c>
      <c r="L475" s="16">
        <v>42704</v>
      </c>
      <c r="M475" s="16">
        <v>42704</v>
      </c>
    </row>
    <row r="476" spans="2:13" s="148" customFormat="1" ht="21.75" customHeight="1" x14ac:dyDescent="0.3">
      <c r="B476" s="24" t="s">
        <v>105</v>
      </c>
      <c r="C476" s="24">
        <v>1102970</v>
      </c>
      <c r="D476" s="24" t="s">
        <v>617</v>
      </c>
      <c r="E476" s="24">
        <v>1</v>
      </c>
      <c r="F476" s="24">
        <v>1.7000000000000001E-2</v>
      </c>
      <c r="G476" s="25">
        <f t="shared" si="44"/>
        <v>1.7000000000000001E-2</v>
      </c>
      <c r="H476" s="240"/>
      <c r="I476" s="147">
        <f t="shared" si="42"/>
        <v>1764.705882352941</v>
      </c>
      <c r="J476" s="24"/>
      <c r="K476" s="145">
        <v>194</v>
      </c>
      <c r="L476" s="16">
        <v>42704</v>
      </c>
      <c r="M476" s="16">
        <v>42704</v>
      </c>
    </row>
    <row r="477" spans="2:13" s="148" customFormat="1" ht="21.75" customHeight="1" x14ac:dyDescent="0.3">
      <c r="B477" s="24" t="s">
        <v>105</v>
      </c>
      <c r="C477" s="24">
        <v>1102971</v>
      </c>
      <c r="D477" s="24" t="s">
        <v>618</v>
      </c>
      <c r="E477" s="24">
        <v>1</v>
      </c>
      <c r="F477" s="24">
        <v>1.7000000000000001E-2</v>
      </c>
      <c r="G477" s="25">
        <f t="shared" si="44"/>
        <v>1.7000000000000001E-2</v>
      </c>
      <c r="H477" s="240"/>
      <c r="I477" s="147">
        <f t="shared" si="42"/>
        <v>1764.705882352941</v>
      </c>
      <c r="J477" s="24"/>
      <c r="K477" s="145">
        <v>194</v>
      </c>
      <c r="L477" s="16">
        <v>42704</v>
      </c>
      <c r="M477" s="16">
        <v>42704</v>
      </c>
    </row>
    <row r="478" spans="2:13" s="148" customFormat="1" ht="21.75" customHeight="1" x14ac:dyDescent="0.3">
      <c r="B478" s="24" t="s">
        <v>119</v>
      </c>
      <c r="C478" s="24">
        <v>1004886</v>
      </c>
      <c r="D478" s="24" t="s">
        <v>623</v>
      </c>
      <c r="E478" s="24">
        <v>1</v>
      </c>
      <c r="F478" s="24">
        <v>8.0000000000000002E-3</v>
      </c>
      <c r="G478" s="25">
        <f>F478</f>
        <v>8.0000000000000002E-3</v>
      </c>
      <c r="H478" s="239">
        <f>SUM(G478:G492)</f>
        <v>0.15000000000000002</v>
      </c>
      <c r="I478" s="147">
        <f t="shared" si="42"/>
        <v>3750</v>
      </c>
      <c r="J478" s="24"/>
      <c r="K478" s="145">
        <v>194</v>
      </c>
      <c r="L478" s="16">
        <v>42718</v>
      </c>
      <c r="M478" s="16">
        <v>42718</v>
      </c>
    </row>
    <row r="479" spans="2:13" s="148" customFormat="1" ht="21.75" customHeight="1" x14ac:dyDescent="0.3">
      <c r="B479" s="24" t="s">
        <v>100</v>
      </c>
      <c r="C479" s="24">
        <v>1053122</v>
      </c>
      <c r="D479" s="24" t="s">
        <v>624</v>
      </c>
      <c r="E479" s="24">
        <v>1</v>
      </c>
      <c r="F479" s="24">
        <v>7.0000000000000001E-3</v>
      </c>
      <c r="G479" s="25">
        <f t="shared" ref="G479:G492" si="45">F479</f>
        <v>7.0000000000000001E-3</v>
      </c>
      <c r="H479" s="240"/>
      <c r="I479" s="147">
        <f t="shared" si="42"/>
        <v>4285.7142857142862</v>
      </c>
      <c r="J479" s="24"/>
      <c r="K479" s="145">
        <v>194</v>
      </c>
      <c r="L479" s="16">
        <v>42718</v>
      </c>
      <c r="M479" s="16">
        <v>42718</v>
      </c>
    </row>
    <row r="480" spans="2:13" s="148" customFormat="1" ht="21.75" customHeight="1" x14ac:dyDescent="0.3">
      <c r="B480" s="24" t="s">
        <v>100</v>
      </c>
      <c r="C480" s="24">
        <v>1053123</v>
      </c>
      <c r="D480" s="24" t="s">
        <v>625</v>
      </c>
      <c r="E480" s="24">
        <v>1</v>
      </c>
      <c r="F480" s="24">
        <v>7.0000000000000001E-3</v>
      </c>
      <c r="G480" s="25">
        <f t="shared" si="45"/>
        <v>7.0000000000000001E-3</v>
      </c>
      <c r="H480" s="240"/>
      <c r="I480" s="147">
        <f t="shared" si="42"/>
        <v>4285.7142857142862</v>
      </c>
      <c r="J480" s="24"/>
      <c r="K480" s="145">
        <v>194</v>
      </c>
      <c r="L480" s="16">
        <v>42718</v>
      </c>
      <c r="M480" s="16">
        <v>42718</v>
      </c>
    </row>
    <row r="481" spans="2:13" s="148" customFormat="1" ht="21.75" customHeight="1" x14ac:dyDescent="0.3">
      <c r="B481" s="24" t="s">
        <v>107</v>
      </c>
      <c r="C481" s="24">
        <v>1073187</v>
      </c>
      <c r="D481" s="24" t="s">
        <v>626</v>
      </c>
      <c r="E481" s="24">
        <v>1</v>
      </c>
      <c r="F481" s="24">
        <v>7.0000000000000001E-3</v>
      </c>
      <c r="G481" s="25">
        <f t="shared" si="45"/>
        <v>7.0000000000000001E-3</v>
      </c>
      <c r="H481" s="240"/>
      <c r="I481" s="147">
        <f t="shared" si="42"/>
        <v>4285.7142857142862</v>
      </c>
      <c r="J481" s="24"/>
      <c r="K481" s="145">
        <v>194</v>
      </c>
      <c r="L481" s="16">
        <v>42718</v>
      </c>
      <c r="M481" s="16">
        <v>42718</v>
      </c>
    </row>
    <row r="482" spans="2:13" s="148" customFormat="1" ht="21.75" customHeight="1" x14ac:dyDescent="0.3">
      <c r="B482" s="24" t="s">
        <v>105</v>
      </c>
      <c r="C482" s="24">
        <v>1102979</v>
      </c>
      <c r="D482" s="24" t="s">
        <v>627</v>
      </c>
      <c r="E482" s="24">
        <v>1</v>
      </c>
      <c r="F482" s="24">
        <v>8.0000000000000002E-3</v>
      </c>
      <c r="G482" s="25">
        <f t="shared" si="45"/>
        <v>8.0000000000000002E-3</v>
      </c>
      <c r="H482" s="240"/>
      <c r="I482" s="147">
        <f t="shared" si="42"/>
        <v>3750</v>
      </c>
      <c r="J482" s="24"/>
      <c r="K482" s="145">
        <v>194</v>
      </c>
      <c r="L482" s="16">
        <v>42718</v>
      </c>
      <c r="M482" s="16">
        <v>42718</v>
      </c>
    </row>
    <row r="483" spans="2:13" s="148" customFormat="1" ht="21.75" customHeight="1" x14ac:dyDescent="0.3">
      <c r="B483" s="24" t="s">
        <v>109</v>
      </c>
      <c r="C483" s="24">
        <v>1702730</v>
      </c>
      <c r="D483" s="24" t="s">
        <v>628</v>
      </c>
      <c r="E483" s="24">
        <v>1</v>
      </c>
      <c r="F483" s="24">
        <v>8.9999999999999993E-3</v>
      </c>
      <c r="G483" s="25">
        <f t="shared" si="45"/>
        <v>8.9999999999999993E-3</v>
      </c>
      <c r="H483" s="240"/>
      <c r="I483" s="147">
        <f t="shared" si="42"/>
        <v>3333.3333333333335</v>
      </c>
      <c r="J483" s="24"/>
      <c r="K483" s="145">
        <v>194</v>
      </c>
      <c r="L483" s="16">
        <v>42718</v>
      </c>
      <c r="M483" s="16">
        <v>42718</v>
      </c>
    </row>
    <row r="484" spans="2:13" s="148" customFormat="1" ht="21.75" customHeight="1" x14ac:dyDescent="0.3">
      <c r="B484" s="24" t="s">
        <v>119</v>
      </c>
      <c r="C484" s="24">
        <v>1004879</v>
      </c>
      <c r="D484" s="24" t="s">
        <v>629</v>
      </c>
      <c r="E484" s="24">
        <v>1</v>
      </c>
      <c r="F484" s="24">
        <v>1.4999999999999999E-2</v>
      </c>
      <c r="G484" s="25">
        <f t="shared" si="45"/>
        <v>1.4999999999999999E-2</v>
      </c>
      <c r="H484" s="240"/>
      <c r="I484" s="147">
        <f t="shared" si="42"/>
        <v>2000.0000000000002</v>
      </c>
      <c r="J484" s="24"/>
      <c r="K484" s="145">
        <v>194</v>
      </c>
      <c r="L484" s="16">
        <v>42718</v>
      </c>
      <c r="M484" s="16">
        <v>42718</v>
      </c>
    </row>
    <row r="485" spans="2:13" s="148" customFormat="1" ht="21.75" customHeight="1" x14ac:dyDescent="0.3">
      <c r="B485" s="24" t="s">
        <v>100</v>
      </c>
      <c r="C485" s="24">
        <v>1053118</v>
      </c>
      <c r="D485" s="24" t="s">
        <v>630</v>
      </c>
      <c r="E485" s="24">
        <v>1</v>
      </c>
      <c r="F485" s="24">
        <v>1.0999999999999999E-2</v>
      </c>
      <c r="G485" s="25">
        <f t="shared" si="45"/>
        <v>1.0999999999999999E-2</v>
      </c>
      <c r="H485" s="240"/>
      <c r="I485" s="147">
        <f t="shared" si="42"/>
        <v>2727.2727272727275</v>
      </c>
      <c r="J485" s="24"/>
      <c r="K485" s="145">
        <v>194</v>
      </c>
      <c r="L485" s="16">
        <v>42718</v>
      </c>
      <c r="M485" s="16">
        <v>42718</v>
      </c>
    </row>
    <row r="486" spans="2:13" s="148" customFormat="1" ht="21.75" customHeight="1" x14ac:dyDescent="0.3">
      <c r="B486" s="24" t="s">
        <v>119</v>
      </c>
      <c r="C486" s="24">
        <v>1004880</v>
      </c>
      <c r="D486" s="24" t="s">
        <v>631</v>
      </c>
      <c r="E486" s="24">
        <v>1</v>
      </c>
      <c r="F486" s="24">
        <v>1.4999999999999999E-2</v>
      </c>
      <c r="G486" s="25">
        <f t="shared" si="45"/>
        <v>1.4999999999999999E-2</v>
      </c>
      <c r="H486" s="240"/>
      <c r="I486" s="147">
        <f t="shared" si="42"/>
        <v>2000.0000000000002</v>
      </c>
      <c r="J486" s="24"/>
      <c r="K486" s="145">
        <v>194</v>
      </c>
      <c r="L486" s="16">
        <v>42718</v>
      </c>
      <c r="M486" s="16">
        <v>42718</v>
      </c>
    </row>
    <row r="487" spans="2:13" s="148" customFormat="1" ht="21.75" customHeight="1" x14ac:dyDescent="0.3">
      <c r="B487" s="24" t="s">
        <v>100</v>
      </c>
      <c r="C487" s="24">
        <v>1053119</v>
      </c>
      <c r="D487" s="24" t="s">
        <v>632</v>
      </c>
      <c r="E487" s="24">
        <v>1</v>
      </c>
      <c r="F487" s="24">
        <v>1.0999999999999999E-2</v>
      </c>
      <c r="G487" s="25">
        <f t="shared" si="45"/>
        <v>1.0999999999999999E-2</v>
      </c>
      <c r="H487" s="240"/>
      <c r="I487" s="147">
        <f t="shared" si="42"/>
        <v>2727.2727272727275</v>
      </c>
      <c r="J487" s="24"/>
      <c r="K487" s="145">
        <v>194</v>
      </c>
      <c r="L487" s="16">
        <v>42718</v>
      </c>
      <c r="M487" s="16">
        <v>42718</v>
      </c>
    </row>
    <row r="488" spans="2:13" s="148" customFormat="1" ht="21.75" customHeight="1" x14ac:dyDescent="0.3">
      <c r="B488" s="24" t="s">
        <v>105</v>
      </c>
      <c r="C488" s="24">
        <v>1102978</v>
      </c>
      <c r="D488" s="24" t="s">
        <v>633</v>
      </c>
      <c r="E488" s="24">
        <v>1</v>
      </c>
      <c r="F488" s="24">
        <v>0.01</v>
      </c>
      <c r="G488" s="25">
        <f t="shared" si="45"/>
        <v>0.01</v>
      </c>
      <c r="H488" s="240"/>
      <c r="I488" s="147">
        <f t="shared" si="42"/>
        <v>3000</v>
      </c>
      <c r="J488" s="24"/>
      <c r="K488" s="145">
        <v>194</v>
      </c>
      <c r="L488" s="16">
        <v>42718</v>
      </c>
      <c r="M488" s="16">
        <v>42718</v>
      </c>
    </row>
    <row r="489" spans="2:13" s="148" customFormat="1" ht="21.75" customHeight="1" x14ac:dyDescent="0.3">
      <c r="B489" s="24" t="s">
        <v>116</v>
      </c>
      <c r="C489" s="24">
        <v>1112964</v>
      </c>
      <c r="D489" s="24" t="s">
        <v>622</v>
      </c>
      <c r="E489" s="24">
        <v>1</v>
      </c>
      <c r="F489" s="24">
        <v>6.0000000000000001E-3</v>
      </c>
      <c r="G489" s="25">
        <f t="shared" si="45"/>
        <v>6.0000000000000001E-3</v>
      </c>
      <c r="H489" s="240"/>
      <c r="I489" s="147">
        <f t="shared" si="42"/>
        <v>5000</v>
      </c>
      <c r="J489" s="24"/>
      <c r="K489" s="145">
        <v>194</v>
      </c>
      <c r="L489" s="16">
        <v>42718</v>
      </c>
      <c r="M489" s="16">
        <v>42718</v>
      </c>
    </row>
    <row r="490" spans="2:13" s="148" customFormat="1" ht="21.75" customHeight="1" x14ac:dyDescent="0.3">
      <c r="B490" s="24" t="s">
        <v>119</v>
      </c>
      <c r="C490" s="24">
        <v>1004874</v>
      </c>
      <c r="D490" s="24" t="s">
        <v>619</v>
      </c>
      <c r="E490" s="24">
        <v>1</v>
      </c>
      <c r="F490" s="24">
        <v>6.0000000000000001E-3</v>
      </c>
      <c r="G490" s="25">
        <f t="shared" si="45"/>
        <v>6.0000000000000001E-3</v>
      </c>
      <c r="H490" s="240"/>
      <c r="I490" s="147">
        <f t="shared" si="42"/>
        <v>5000</v>
      </c>
      <c r="J490" s="24"/>
      <c r="K490" s="145">
        <v>194</v>
      </c>
      <c r="L490" s="16">
        <v>42718</v>
      </c>
      <c r="M490" s="16">
        <v>42718</v>
      </c>
    </row>
    <row r="491" spans="2:13" s="148" customFormat="1" ht="21.75" customHeight="1" x14ac:dyDescent="0.3">
      <c r="B491" s="24" t="s">
        <v>116</v>
      </c>
      <c r="C491" s="24">
        <v>1115123</v>
      </c>
      <c r="D491" s="24" t="s">
        <v>620</v>
      </c>
      <c r="E491" s="24">
        <v>1</v>
      </c>
      <c r="F491" s="24">
        <v>1.4999999999999999E-2</v>
      </c>
      <c r="G491" s="25">
        <f t="shared" si="45"/>
        <v>1.4999999999999999E-2</v>
      </c>
      <c r="H491" s="240"/>
      <c r="I491" s="147">
        <f t="shared" si="42"/>
        <v>2000.0000000000002</v>
      </c>
      <c r="J491" s="24"/>
      <c r="K491" s="145">
        <v>194</v>
      </c>
      <c r="L491" s="16">
        <v>42718</v>
      </c>
      <c r="M491" s="16">
        <v>42718</v>
      </c>
    </row>
    <row r="492" spans="2:13" s="148" customFormat="1" ht="21.75" customHeight="1" x14ac:dyDescent="0.3">
      <c r="B492" s="24" t="s">
        <v>116</v>
      </c>
      <c r="C492" s="24">
        <v>1115034</v>
      </c>
      <c r="D492" s="24" t="s">
        <v>621</v>
      </c>
      <c r="E492" s="24">
        <v>1</v>
      </c>
      <c r="F492" s="24">
        <v>1.4999999999999999E-2</v>
      </c>
      <c r="G492" s="25">
        <f t="shared" si="45"/>
        <v>1.4999999999999999E-2</v>
      </c>
      <c r="H492" s="240"/>
      <c r="I492" s="147">
        <f t="shared" si="42"/>
        <v>2000.0000000000002</v>
      </c>
      <c r="J492" s="24"/>
      <c r="K492" s="145">
        <v>194</v>
      </c>
      <c r="L492" s="16">
        <v>42718</v>
      </c>
      <c r="M492" s="16">
        <v>42718</v>
      </c>
    </row>
    <row r="493" spans="2:13" s="148" customFormat="1" ht="21.75" customHeight="1" x14ac:dyDescent="0.3">
      <c r="B493" s="24" t="s">
        <v>119</v>
      </c>
      <c r="C493" s="24">
        <v>1004863</v>
      </c>
      <c r="D493" s="24" t="s">
        <v>634</v>
      </c>
      <c r="E493" s="24">
        <v>1</v>
      </c>
      <c r="F493" s="24">
        <v>6.0000000000000001E-3</v>
      </c>
      <c r="G493" s="25">
        <f>F493</f>
        <v>6.0000000000000001E-3</v>
      </c>
      <c r="H493" s="239">
        <f>SUM(G493:G502)</f>
        <v>0.1</v>
      </c>
      <c r="I493" s="147">
        <f t="shared" si="42"/>
        <v>5000</v>
      </c>
      <c r="J493" s="24"/>
      <c r="K493" s="145">
        <v>194</v>
      </c>
      <c r="L493" s="16">
        <v>42732</v>
      </c>
      <c r="M493" s="16">
        <v>42732</v>
      </c>
    </row>
    <row r="494" spans="2:13" s="148" customFormat="1" ht="21.75" customHeight="1" x14ac:dyDescent="0.3">
      <c r="B494" s="24" t="s">
        <v>100</v>
      </c>
      <c r="C494" s="24">
        <v>1053110</v>
      </c>
      <c r="D494" s="24" t="s">
        <v>635</v>
      </c>
      <c r="E494" s="24">
        <v>1</v>
      </c>
      <c r="F494" s="24">
        <v>7.0000000000000001E-3</v>
      </c>
      <c r="G494" s="25">
        <f t="shared" ref="G494:G502" si="46">F494</f>
        <v>7.0000000000000001E-3</v>
      </c>
      <c r="H494" s="240"/>
      <c r="I494" s="147">
        <f t="shared" si="42"/>
        <v>4285.7142857142862</v>
      </c>
      <c r="J494" s="24"/>
      <c r="K494" s="145">
        <v>194</v>
      </c>
      <c r="L494" s="16">
        <v>42732</v>
      </c>
      <c r="M494" s="16">
        <v>42732</v>
      </c>
    </row>
    <row r="495" spans="2:13" s="148" customFormat="1" ht="21.75" customHeight="1" x14ac:dyDescent="0.3">
      <c r="B495" s="24" t="s">
        <v>107</v>
      </c>
      <c r="C495" s="24">
        <v>1073182</v>
      </c>
      <c r="D495" s="24" t="s">
        <v>636</v>
      </c>
      <c r="E495" s="24">
        <v>1</v>
      </c>
      <c r="F495" s="24">
        <v>1.2999999999999999E-2</v>
      </c>
      <c r="G495" s="25">
        <f t="shared" si="46"/>
        <v>1.2999999999999999E-2</v>
      </c>
      <c r="H495" s="240"/>
      <c r="I495" s="147">
        <f t="shared" si="42"/>
        <v>2307.6923076923076</v>
      </c>
      <c r="J495" s="24"/>
      <c r="K495" s="145">
        <v>194</v>
      </c>
      <c r="L495" s="16">
        <v>42732</v>
      </c>
      <c r="M495" s="16">
        <v>42732</v>
      </c>
    </row>
    <row r="496" spans="2:13" s="148" customFormat="1" ht="21.75" customHeight="1" x14ac:dyDescent="0.3">
      <c r="B496" s="24" t="s">
        <v>124</v>
      </c>
      <c r="C496" s="24">
        <v>1082714</v>
      </c>
      <c r="D496" s="24" t="s">
        <v>637</v>
      </c>
      <c r="E496" s="24">
        <v>1</v>
      </c>
      <c r="F496" s="24">
        <v>1.2999999999999999E-2</v>
      </c>
      <c r="G496" s="25">
        <f t="shared" si="46"/>
        <v>1.2999999999999999E-2</v>
      </c>
      <c r="H496" s="240"/>
      <c r="I496" s="147">
        <f t="shared" si="42"/>
        <v>2307.6923076923076</v>
      </c>
      <c r="J496" s="24"/>
      <c r="K496" s="145">
        <v>194</v>
      </c>
      <c r="L496" s="16">
        <v>42732</v>
      </c>
      <c r="M496" s="16">
        <v>42732</v>
      </c>
    </row>
    <row r="497" spans="2:13" s="148" customFormat="1" ht="21.75" customHeight="1" x14ac:dyDescent="0.3">
      <c r="B497" s="24" t="s">
        <v>119</v>
      </c>
      <c r="C497" s="24">
        <v>1004862</v>
      </c>
      <c r="D497" s="24" t="s">
        <v>639</v>
      </c>
      <c r="E497" s="24">
        <v>1</v>
      </c>
      <c r="F497" s="24">
        <v>8.0000000000000002E-3</v>
      </c>
      <c r="G497" s="25">
        <f t="shared" si="46"/>
        <v>8.0000000000000002E-3</v>
      </c>
      <c r="H497" s="240"/>
      <c r="I497" s="147">
        <f t="shared" si="42"/>
        <v>3750</v>
      </c>
      <c r="J497" s="24"/>
      <c r="K497" s="145">
        <v>194</v>
      </c>
      <c r="L497" s="16">
        <v>42732</v>
      </c>
      <c r="M497" s="16">
        <v>42732</v>
      </c>
    </row>
    <row r="498" spans="2:13" s="148" customFormat="1" ht="21.75" customHeight="1" x14ac:dyDescent="0.3">
      <c r="B498" s="24" t="s">
        <v>100</v>
      </c>
      <c r="C498" s="24">
        <v>1053109</v>
      </c>
      <c r="D498" s="24" t="s">
        <v>640</v>
      </c>
      <c r="E498" s="24">
        <v>1</v>
      </c>
      <c r="F498" s="24">
        <v>8.9999999999999993E-3</v>
      </c>
      <c r="G498" s="25">
        <f t="shared" si="46"/>
        <v>8.9999999999999993E-3</v>
      </c>
      <c r="H498" s="240"/>
      <c r="I498" s="147">
        <f t="shared" si="42"/>
        <v>3333.3333333333335</v>
      </c>
      <c r="J498" s="24"/>
      <c r="K498" s="145">
        <v>194</v>
      </c>
      <c r="L498" s="16">
        <v>42732</v>
      </c>
      <c r="M498" s="16">
        <v>42732</v>
      </c>
    </row>
    <row r="499" spans="2:13" s="148" customFormat="1" ht="21.75" customHeight="1" x14ac:dyDescent="0.3">
      <c r="B499" s="24" t="s">
        <v>107</v>
      </c>
      <c r="C499" s="24">
        <v>1073181</v>
      </c>
      <c r="D499" s="24" t="s">
        <v>641</v>
      </c>
      <c r="E499" s="24">
        <v>1</v>
      </c>
      <c r="F499" s="24">
        <v>1.4E-2</v>
      </c>
      <c r="G499" s="25">
        <f t="shared" si="46"/>
        <v>1.4E-2</v>
      </c>
      <c r="H499" s="240"/>
      <c r="I499" s="147">
        <f t="shared" si="42"/>
        <v>2142.8571428571431</v>
      </c>
      <c r="J499" s="24"/>
      <c r="K499" s="145">
        <v>194</v>
      </c>
      <c r="L499" s="16">
        <v>42732</v>
      </c>
      <c r="M499" s="16">
        <v>42732</v>
      </c>
    </row>
    <row r="500" spans="2:13" s="148" customFormat="1" ht="21.75" customHeight="1" x14ac:dyDescent="0.3">
      <c r="B500" s="24" t="s">
        <v>124</v>
      </c>
      <c r="C500" s="24">
        <v>1082713</v>
      </c>
      <c r="D500" s="24" t="s">
        <v>642</v>
      </c>
      <c r="E500" s="24">
        <v>1</v>
      </c>
      <c r="F500" s="24">
        <v>1.4E-2</v>
      </c>
      <c r="G500" s="25">
        <f t="shared" si="46"/>
        <v>1.4E-2</v>
      </c>
      <c r="H500" s="240"/>
      <c r="I500" s="147">
        <f t="shared" si="42"/>
        <v>2142.8571428571431</v>
      </c>
      <c r="J500" s="24"/>
      <c r="K500" s="145">
        <v>194</v>
      </c>
      <c r="L500" s="16">
        <v>42732</v>
      </c>
      <c r="M500" s="16">
        <v>42732</v>
      </c>
    </row>
    <row r="501" spans="2:13" s="148" customFormat="1" ht="21.75" customHeight="1" x14ac:dyDescent="0.3">
      <c r="B501" s="24" t="s">
        <v>109</v>
      </c>
      <c r="C501" s="24">
        <v>1702722</v>
      </c>
      <c r="D501" s="24" t="s">
        <v>638</v>
      </c>
      <c r="E501" s="24">
        <v>1</v>
      </c>
      <c r="F501" s="24">
        <v>8.9999999999999993E-3</v>
      </c>
      <c r="G501" s="25">
        <f t="shared" si="46"/>
        <v>8.9999999999999993E-3</v>
      </c>
      <c r="H501" s="240"/>
      <c r="I501" s="147">
        <f t="shared" si="42"/>
        <v>3333.3333333333335</v>
      </c>
      <c r="J501" s="24"/>
      <c r="K501" s="145">
        <v>194</v>
      </c>
      <c r="L501" s="16">
        <v>42732</v>
      </c>
      <c r="M501" s="16">
        <v>42732</v>
      </c>
    </row>
    <row r="502" spans="2:13" s="148" customFormat="1" ht="21.75" customHeight="1" x14ac:dyDescent="0.3">
      <c r="B502" s="24" t="s">
        <v>114</v>
      </c>
      <c r="C502" s="24">
        <v>1012579</v>
      </c>
      <c r="D502" s="24" t="s">
        <v>643</v>
      </c>
      <c r="E502" s="24">
        <v>1</v>
      </c>
      <c r="F502" s="24">
        <v>7.0000000000000001E-3</v>
      </c>
      <c r="G502" s="25">
        <f t="shared" si="46"/>
        <v>7.0000000000000001E-3</v>
      </c>
      <c r="H502" s="240"/>
      <c r="I502" s="147">
        <f t="shared" si="42"/>
        <v>4285.7142857142862</v>
      </c>
      <c r="J502" s="24"/>
      <c r="K502" s="145">
        <v>194</v>
      </c>
      <c r="L502" s="16">
        <v>42732</v>
      </c>
      <c r="M502" s="16">
        <v>42732</v>
      </c>
    </row>
    <row r="503" spans="2:13" s="148" customFormat="1" ht="21.75" customHeight="1" x14ac:dyDescent="0.3">
      <c r="B503" s="24" t="s">
        <v>119</v>
      </c>
      <c r="C503" s="24">
        <v>1004916</v>
      </c>
      <c r="D503" s="24" t="s">
        <v>676</v>
      </c>
      <c r="E503" s="24">
        <v>1</v>
      </c>
      <c r="F503" s="24">
        <v>8.9999999999999993E-3</v>
      </c>
      <c r="G503" s="25">
        <f>F503</f>
        <v>8.9999999999999993E-3</v>
      </c>
      <c r="H503" s="239">
        <f>SUM(G503:G512)</f>
        <v>0.114</v>
      </c>
      <c r="I503" s="147">
        <f t="shared" si="42"/>
        <v>3333.3333333333335</v>
      </c>
      <c r="J503" s="24"/>
      <c r="K503" s="145">
        <v>195</v>
      </c>
      <c r="L503" s="16">
        <v>42746</v>
      </c>
      <c r="M503" s="16">
        <v>42746</v>
      </c>
    </row>
    <row r="504" spans="2:13" s="148" customFormat="1" ht="21.75" customHeight="1" x14ac:dyDescent="0.3">
      <c r="B504" s="24" t="s">
        <v>100</v>
      </c>
      <c r="C504" s="24">
        <v>1053138</v>
      </c>
      <c r="D504" s="24" t="s">
        <v>672</v>
      </c>
      <c r="E504" s="24">
        <v>1</v>
      </c>
      <c r="F504" s="24">
        <v>0.01</v>
      </c>
      <c r="G504" s="25">
        <f t="shared" ref="G504:G512" si="47">F504</f>
        <v>0.01</v>
      </c>
      <c r="H504" s="240"/>
      <c r="I504" s="147">
        <f t="shared" si="42"/>
        <v>3000</v>
      </c>
      <c r="J504" s="24"/>
      <c r="K504" s="145">
        <v>195</v>
      </c>
      <c r="L504" s="16">
        <v>42746</v>
      </c>
      <c r="M504" s="16">
        <v>42746</v>
      </c>
    </row>
    <row r="505" spans="2:13" s="148" customFormat="1" ht="21.75" customHeight="1" x14ac:dyDescent="0.3">
      <c r="B505" s="24" t="s">
        <v>105</v>
      </c>
      <c r="C505" s="24">
        <v>1102995</v>
      </c>
      <c r="D505" s="24" t="s">
        <v>674</v>
      </c>
      <c r="E505" s="24">
        <v>1</v>
      </c>
      <c r="F505" s="24">
        <v>8.9999999999999993E-3</v>
      </c>
      <c r="G505" s="25">
        <f t="shared" si="47"/>
        <v>8.9999999999999993E-3</v>
      </c>
      <c r="H505" s="240"/>
      <c r="I505" s="147">
        <f t="shared" si="42"/>
        <v>3333.3333333333335</v>
      </c>
      <c r="J505" s="24"/>
      <c r="K505" s="145">
        <v>195</v>
      </c>
      <c r="L505" s="16">
        <v>42746</v>
      </c>
      <c r="M505" s="16">
        <v>42746</v>
      </c>
    </row>
    <row r="506" spans="2:13" s="148" customFormat="1" ht="21.75" customHeight="1" x14ac:dyDescent="0.3">
      <c r="B506" s="24" t="s">
        <v>109</v>
      </c>
      <c r="C506" s="24">
        <v>1702742</v>
      </c>
      <c r="D506" s="24" t="s">
        <v>670</v>
      </c>
      <c r="E506" s="24">
        <v>1</v>
      </c>
      <c r="F506" s="24">
        <v>7.0000000000000001E-3</v>
      </c>
      <c r="G506" s="25">
        <f t="shared" si="47"/>
        <v>7.0000000000000001E-3</v>
      </c>
      <c r="H506" s="240"/>
      <c r="I506" s="147">
        <f t="shared" si="42"/>
        <v>4285.7142857142862</v>
      </c>
      <c r="J506" s="24"/>
      <c r="K506" s="145">
        <v>195</v>
      </c>
      <c r="L506" s="16">
        <v>42746</v>
      </c>
      <c r="M506" s="16">
        <v>42746</v>
      </c>
    </row>
    <row r="507" spans="2:13" s="148" customFormat="1" ht="21.75" customHeight="1" x14ac:dyDescent="0.3">
      <c r="B507" s="24" t="s">
        <v>119</v>
      </c>
      <c r="C507" s="24">
        <v>1004876</v>
      </c>
      <c r="D507" s="24" t="s">
        <v>646</v>
      </c>
      <c r="E507" s="24">
        <v>1</v>
      </c>
      <c r="F507" s="24">
        <v>8.9999999999999993E-3</v>
      </c>
      <c r="G507" s="25">
        <f t="shared" si="47"/>
        <v>8.9999999999999993E-3</v>
      </c>
      <c r="H507" s="240"/>
      <c r="I507" s="147">
        <f t="shared" si="42"/>
        <v>3333.3333333333335</v>
      </c>
      <c r="J507" s="24"/>
      <c r="K507" s="145">
        <v>195</v>
      </c>
      <c r="L507" s="16">
        <v>42746</v>
      </c>
      <c r="M507" s="16">
        <v>42746</v>
      </c>
    </row>
    <row r="508" spans="2:13" s="148" customFormat="1" ht="21.75" customHeight="1" x14ac:dyDescent="0.3">
      <c r="B508" s="24" t="s">
        <v>47</v>
      </c>
      <c r="C508" s="24">
        <v>1053115</v>
      </c>
      <c r="D508" s="24" t="s">
        <v>647</v>
      </c>
      <c r="E508" s="24">
        <v>1</v>
      </c>
      <c r="F508" s="24">
        <v>0.01</v>
      </c>
      <c r="G508" s="25">
        <f t="shared" si="47"/>
        <v>0.01</v>
      </c>
      <c r="H508" s="240"/>
      <c r="I508" s="147">
        <f t="shared" si="42"/>
        <v>3000</v>
      </c>
      <c r="J508" s="24"/>
      <c r="K508" s="145">
        <v>195</v>
      </c>
      <c r="L508" s="16">
        <v>42746</v>
      </c>
      <c r="M508" s="16">
        <v>42746</v>
      </c>
    </row>
    <row r="509" spans="2:13" s="148" customFormat="1" ht="21.75" customHeight="1" x14ac:dyDescent="0.3">
      <c r="B509" s="24" t="s">
        <v>48</v>
      </c>
      <c r="C509" s="24">
        <v>1073185</v>
      </c>
      <c r="D509" s="24" t="s">
        <v>648</v>
      </c>
      <c r="E509" s="24">
        <v>1</v>
      </c>
      <c r="F509" s="24">
        <v>1.4999999999999999E-2</v>
      </c>
      <c r="G509" s="25">
        <f t="shared" si="47"/>
        <v>1.4999999999999999E-2</v>
      </c>
      <c r="H509" s="240"/>
      <c r="I509" s="147">
        <f t="shared" si="42"/>
        <v>2000.0000000000002</v>
      </c>
      <c r="J509" s="24"/>
      <c r="K509" s="145">
        <v>195</v>
      </c>
      <c r="L509" s="16">
        <v>42746</v>
      </c>
      <c r="M509" s="16">
        <v>42746</v>
      </c>
    </row>
    <row r="510" spans="2:13" s="148" customFormat="1" ht="21.75" customHeight="1" x14ac:dyDescent="0.3">
      <c r="B510" s="24" t="s">
        <v>49</v>
      </c>
      <c r="C510" s="24">
        <v>1082715</v>
      </c>
      <c r="D510" s="24" t="s">
        <v>649</v>
      </c>
      <c r="E510" s="24">
        <v>1</v>
      </c>
      <c r="F510" s="24">
        <v>1.4999999999999999E-2</v>
      </c>
      <c r="G510" s="25">
        <f t="shared" si="47"/>
        <v>1.4999999999999999E-2</v>
      </c>
      <c r="H510" s="240"/>
      <c r="I510" s="147">
        <f t="shared" si="42"/>
        <v>2000.0000000000002</v>
      </c>
      <c r="J510" s="24"/>
      <c r="K510" s="145">
        <v>195</v>
      </c>
      <c r="L510" s="16">
        <v>42746</v>
      </c>
      <c r="M510" s="16">
        <v>42746</v>
      </c>
    </row>
    <row r="511" spans="2:13" s="148" customFormat="1" ht="21.75" customHeight="1" x14ac:dyDescent="0.3">
      <c r="B511" s="24" t="s">
        <v>51</v>
      </c>
      <c r="C511" s="24">
        <v>1115127</v>
      </c>
      <c r="D511" s="24" t="s">
        <v>650</v>
      </c>
      <c r="E511" s="24">
        <v>1</v>
      </c>
      <c r="F511" s="24">
        <v>1.4999999999999999E-2</v>
      </c>
      <c r="G511" s="25">
        <f t="shared" si="47"/>
        <v>1.4999999999999999E-2</v>
      </c>
      <c r="H511" s="240"/>
      <c r="I511" s="147">
        <f t="shared" si="42"/>
        <v>2000.0000000000002</v>
      </c>
      <c r="J511" s="24"/>
      <c r="K511" s="145">
        <v>195</v>
      </c>
      <c r="L511" s="16">
        <v>42746</v>
      </c>
      <c r="M511" s="16">
        <v>42746</v>
      </c>
    </row>
    <row r="512" spans="2:13" s="148" customFormat="1" ht="21.75" customHeight="1" x14ac:dyDescent="0.3">
      <c r="B512" s="24" t="s">
        <v>51</v>
      </c>
      <c r="C512" s="24">
        <v>1115038</v>
      </c>
      <c r="D512" s="24" t="s">
        <v>651</v>
      </c>
      <c r="E512" s="24">
        <v>1</v>
      </c>
      <c r="F512" s="24">
        <v>1.4999999999999999E-2</v>
      </c>
      <c r="G512" s="25">
        <f t="shared" si="47"/>
        <v>1.4999999999999999E-2</v>
      </c>
      <c r="H512" s="240"/>
      <c r="I512" s="147">
        <f t="shared" si="42"/>
        <v>2000.0000000000002</v>
      </c>
      <c r="J512" s="24"/>
      <c r="K512" s="145">
        <v>195</v>
      </c>
      <c r="L512" s="16">
        <v>42746</v>
      </c>
      <c r="M512" s="16">
        <v>42746</v>
      </c>
    </row>
    <row r="513" spans="2:13" s="148" customFormat="1" ht="21.75" customHeight="1" x14ac:dyDescent="0.3">
      <c r="B513" s="24" t="s">
        <v>119</v>
      </c>
      <c r="C513" s="24">
        <v>1004913</v>
      </c>
      <c r="D513" s="24" t="s">
        <v>660</v>
      </c>
      <c r="E513" s="24">
        <v>1</v>
      </c>
      <c r="F513" s="24">
        <v>7.0000000000000001E-3</v>
      </c>
      <c r="G513" s="25">
        <f>F513</f>
        <v>7.0000000000000001E-3</v>
      </c>
      <c r="H513" s="239">
        <f>SUM(G513:G522)</f>
        <v>8.6999999999999994E-2</v>
      </c>
      <c r="I513" s="147">
        <f t="shared" si="42"/>
        <v>4285.7142857142862</v>
      </c>
      <c r="J513" s="24"/>
      <c r="K513" s="145">
        <v>195</v>
      </c>
      <c r="L513" s="16">
        <v>42746</v>
      </c>
      <c r="M513" s="16">
        <v>42746</v>
      </c>
    </row>
    <row r="514" spans="2:13" s="148" customFormat="1" ht="21.75" customHeight="1" x14ac:dyDescent="0.3">
      <c r="B514" s="24" t="s">
        <v>119</v>
      </c>
      <c r="C514" s="24">
        <v>1004914</v>
      </c>
      <c r="D514" s="24" t="s">
        <v>661</v>
      </c>
      <c r="E514" s="24">
        <v>1</v>
      </c>
      <c r="F514" s="24">
        <v>8.0000000000000002E-3</v>
      </c>
      <c r="G514" s="25">
        <f t="shared" ref="G514:G522" si="48">F514</f>
        <v>8.0000000000000002E-3</v>
      </c>
      <c r="H514" s="240"/>
      <c r="I514" s="147">
        <f t="shared" si="42"/>
        <v>3750</v>
      </c>
      <c r="J514" s="24"/>
      <c r="K514" s="145">
        <v>195</v>
      </c>
      <c r="L514" s="16">
        <v>42746</v>
      </c>
      <c r="M514" s="16">
        <v>42746</v>
      </c>
    </row>
    <row r="515" spans="2:13" s="148" customFormat="1" ht="21.75" customHeight="1" x14ac:dyDescent="0.3">
      <c r="B515" s="24" t="s">
        <v>100</v>
      </c>
      <c r="C515" s="24">
        <v>1053135</v>
      </c>
      <c r="D515" s="24" t="s">
        <v>662</v>
      </c>
      <c r="E515" s="24">
        <v>1</v>
      </c>
      <c r="F515" s="24">
        <v>8.9999999999999993E-3</v>
      </c>
      <c r="G515" s="25">
        <f t="shared" si="48"/>
        <v>8.9999999999999993E-3</v>
      </c>
      <c r="H515" s="240"/>
      <c r="I515" s="147">
        <f t="shared" si="42"/>
        <v>3333.3333333333335</v>
      </c>
      <c r="J515" s="24"/>
      <c r="K515" s="145">
        <v>195</v>
      </c>
      <c r="L515" s="16">
        <v>42746</v>
      </c>
      <c r="M515" s="16">
        <v>42746</v>
      </c>
    </row>
    <row r="516" spans="2:13" s="148" customFormat="1" ht="21.75" customHeight="1" x14ac:dyDescent="0.3">
      <c r="B516" s="24" t="s">
        <v>100</v>
      </c>
      <c r="C516" s="24">
        <v>1053136</v>
      </c>
      <c r="D516" s="24" t="s">
        <v>663</v>
      </c>
      <c r="E516" s="24">
        <v>1</v>
      </c>
      <c r="F516" s="24">
        <v>8.9999999999999993E-3</v>
      </c>
      <c r="G516" s="25">
        <f t="shared" si="48"/>
        <v>8.9999999999999993E-3</v>
      </c>
      <c r="H516" s="240"/>
      <c r="I516" s="147">
        <f t="shared" si="42"/>
        <v>3333.3333333333335</v>
      </c>
      <c r="J516" s="24"/>
      <c r="K516" s="145">
        <v>195</v>
      </c>
      <c r="L516" s="16">
        <v>42746</v>
      </c>
      <c r="M516" s="16">
        <v>42746</v>
      </c>
    </row>
    <row r="517" spans="2:13" s="148" customFormat="1" ht="21.75" customHeight="1" x14ac:dyDescent="0.3">
      <c r="B517" s="24" t="s">
        <v>107</v>
      </c>
      <c r="C517" s="24">
        <v>1073197</v>
      </c>
      <c r="D517" s="24" t="s">
        <v>664</v>
      </c>
      <c r="E517" s="24">
        <v>1</v>
      </c>
      <c r="F517" s="24">
        <v>0.01</v>
      </c>
      <c r="G517" s="25">
        <f t="shared" si="48"/>
        <v>0.01</v>
      </c>
      <c r="H517" s="240"/>
      <c r="I517" s="147">
        <f t="shared" si="42"/>
        <v>3000</v>
      </c>
      <c r="J517" s="24"/>
      <c r="K517" s="145">
        <v>195</v>
      </c>
      <c r="L517" s="16">
        <v>42746</v>
      </c>
      <c r="M517" s="16">
        <v>42746</v>
      </c>
    </row>
    <row r="518" spans="2:13" s="148" customFormat="1" ht="21.75" customHeight="1" x14ac:dyDescent="0.3">
      <c r="B518" s="24" t="s">
        <v>105</v>
      </c>
      <c r="C518" s="24">
        <v>1102993</v>
      </c>
      <c r="D518" s="24" t="s">
        <v>665</v>
      </c>
      <c r="E518" s="24">
        <v>1</v>
      </c>
      <c r="F518" s="24">
        <v>8.9999999999999993E-3</v>
      </c>
      <c r="G518" s="25">
        <f t="shared" si="48"/>
        <v>8.9999999999999993E-3</v>
      </c>
      <c r="H518" s="240"/>
      <c r="I518" s="147">
        <f t="shared" si="42"/>
        <v>3333.3333333333335</v>
      </c>
      <c r="J518" s="24"/>
      <c r="K518" s="145">
        <v>195</v>
      </c>
      <c r="L518" s="16">
        <v>42746</v>
      </c>
      <c r="M518" s="16">
        <v>42746</v>
      </c>
    </row>
    <row r="519" spans="2:13" s="148" customFormat="1" ht="21.75" customHeight="1" x14ac:dyDescent="0.3">
      <c r="B519" s="24" t="s">
        <v>109</v>
      </c>
      <c r="C519" s="24">
        <v>1702741</v>
      </c>
      <c r="D519" s="24" t="s">
        <v>666</v>
      </c>
      <c r="E519" s="24">
        <v>1</v>
      </c>
      <c r="F519" s="24">
        <v>8.0000000000000002E-3</v>
      </c>
      <c r="G519" s="25">
        <f t="shared" si="48"/>
        <v>8.0000000000000002E-3</v>
      </c>
      <c r="H519" s="240"/>
      <c r="I519" s="147">
        <f t="shared" ref="I519:I582" si="49">1/F519*$A$1</f>
        <v>3750</v>
      </c>
      <c r="J519" s="24"/>
      <c r="K519" s="145">
        <v>195</v>
      </c>
      <c r="L519" s="16">
        <v>42746</v>
      </c>
      <c r="M519" s="16">
        <v>42746</v>
      </c>
    </row>
    <row r="520" spans="2:13" s="148" customFormat="1" ht="21.75" customHeight="1" x14ac:dyDescent="0.3">
      <c r="B520" s="24" t="s">
        <v>100</v>
      </c>
      <c r="C520" s="24">
        <v>1053127</v>
      </c>
      <c r="D520" s="24" t="s">
        <v>667</v>
      </c>
      <c r="E520" s="24">
        <v>1</v>
      </c>
      <c r="F520" s="24">
        <v>8.9999999999999993E-3</v>
      </c>
      <c r="G520" s="25">
        <f t="shared" si="48"/>
        <v>8.9999999999999993E-3</v>
      </c>
      <c r="H520" s="240"/>
      <c r="I520" s="147">
        <f t="shared" si="49"/>
        <v>3333.3333333333335</v>
      </c>
      <c r="J520" s="24"/>
      <c r="K520" s="145">
        <v>195</v>
      </c>
      <c r="L520" s="16">
        <v>42746</v>
      </c>
      <c r="M520" s="16">
        <v>42746</v>
      </c>
    </row>
    <row r="521" spans="2:13" s="148" customFormat="1" ht="21.75" customHeight="1" x14ac:dyDescent="0.3">
      <c r="B521" s="24" t="s">
        <v>100</v>
      </c>
      <c r="C521" s="24">
        <v>1053126</v>
      </c>
      <c r="D521" s="24" t="s">
        <v>668</v>
      </c>
      <c r="E521" s="24">
        <v>1</v>
      </c>
      <c r="F521" s="24">
        <v>8.9999999999999993E-3</v>
      </c>
      <c r="G521" s="25">
        <f t="shared" si="48"/>
        <v>8.9999999999999993E-3</v>
      </c>
      <c r="H521" s="240"/>
      <c r="I521" s="147">
        <f t="shared" si="49"/>
        <v>3333.3333333333335</v>
      </c>
      <c r="J521" s="24"/>
      <c r="K521" s="145">
        <v>195</v>
      </c>
      <c r="L521" s="16">
        <v>42746</v>
      </c>
      <c r="M521" s="16">
        <v>42746</v>
      </c>
    </row>
    <row r="522" spans="2:13" s="148" customFormat="1" ht="21.75" customHeight="1" x14ac:dyDescent="0.3">
      <c r="B522" s="24" t="s">
        <v>659</v>
      </c>
      <c r="C522" s="24">
        <v>1012603</v>
      </c>
      <c r="D522" s="24" t="s">
        <v>669</v>
      </c>
      <c r="E522" s="24">
        <v>1</v>
      </c>
      <c r="F522" s="24">
        <v>8.9999999999999993E-3</v>
      </c>
      <c r="G522" s="25">
        <f t="shared" si="48"/>
        <v>8.9999999999999993E-3</v>
      </c>
      <c r="H522" s="240"/>
      <c r="I522" s="147">
        <f t="shared" si="49"/>
        <v>3333.3333333333335</v>
      </c>
      <c r="J522" s="24"/>
      <c r="K522" s="145">
        <v>195</v>
      </c>
      <c r="L522" s="16">
        <v>42746</v>
      </c>
      <c r="M522" s="16">
        <v>42746</v>
      </c>
    </row>
    <row r="523" spans="2:13" s="148" customFormat="1" ht="21.75" customHeight="1" x14ac:dyDescent="0.3">
      <c r="B523" s="24" t="s">
        <v>100</v>
      </c>
      <c r="C523" s="24">
        <v>1053104</v>
      </c>
      <c r="D523" s="24" t="s">
        <v>680</v>
      </c>
      <c r="E523" s="24">
        <v>1</v>
      </c>
      <c r="F523" s="24">
        <v>4.0000000000000001E-3</v>
      </c>
      <c r="G523" s="25">
        <f>F523</f>
        <v>4.0000000000000001E-3</v>
      </c>
      <c r="H523" s="239">
        <f>SUM(G523:G537)</f>
        <v>0.14999999999999997</v>
      </c>
      <c r="I523" s="147">
        <f t="shared" si="49"/>
        <v>7500</v>
      </c>
      <c r="J523" s="24"/>
      <c r="K523" s="145">
        <v>196</v>
      </c>
      <c r="L523" s="16">
        <v>42781</v>
      </c>
      <c r="M523" s="16">
        <v>42781</v>
      </c>
    </row>
    <row r="524" spans="2:13" s="148" customFormat="1" ht="21.75" customHeight="1" x14ac:dyDescent="0.3">
      <c r="B524" s="24" t="s">
        <v>107</v>
      </c>
      <c r="C524" s="24">
        <v>1073177</v>
      </c>
      <c r="D524" s="24" t="s">
        <v>681</v>
      </c>
      <c r="E524" s="24">
        <v>1</v>
      </c>
      <c r="F524" s="24">
        <v>7.0000000000000001E-3</v>
      </c>
      <c r="G524" s="25">
        <f t="shared" ref="G524:G537" si="50">F524</f>
        <v>7.0000000000000001E-3</v>
      </c>
      <c r="H524" s="240"/>
      <c r="I524" s="147">
        <f t="shared" si="49"/>
        <v>4285.7142857142862</v>
      </c>
      <c r="J524" s="24"/>
      <c r="K524" s="145">
        <v>196</v>
      </c>
      <c r="L524" s="16">
        <v>42781</v>
      </c>
      <c r="M524" s="16">
        <v>42781</v>
      </c>
    </row>
    <row r="525" spans="2:13" s="148" customFormat="1" ht="21.75" customHeight="1" x14ac:dyDescent="0.3">
      <c r="B525" s="24" t="s">
        <v>100</v>
      </c>
      <c r="C525" s="24">
        <v>1053105</v>
      </c>
      <c r="D525" s="24" t="s">
        <v>682</v>
      </c>
      <c r="E525" s="24">
        <v>1</v>
      </c>
      <c r="F525" s="24">
        <v>4.0000000000000001E-3</v>
      </c>
      <c r="G525" s="25">
        <f t="shared" si="50"/>
        <v>4.0000000000000001E-3</v>
      </c>
      <c r="H525" s="240"/>
      <c r="I525" s="147">
        <f t="shared" si="49"/>
        <v>7500</v>
      </c>
      <c r="J525" s="24"/>
      <c r="K525" s="145">
        <v>196</v>
      </c>
      <c r="L525" s="16">
        <v>42781</v>
      </c>
      <c r="M525" s="16">
        <v>42781</v>
      </c>
    </row>
    <row r="526" spans="2:13" s="148" customFormat="1" ht="21.75" customHeight="1" x14ac:dyDescent="0.3">
      <c r="B526" s="24" t="s">
        <v>107</v>
      </c>
      <c r="C526" s="24">
        <v>1073178</v>
      </c>
      <c r="D526" s="24" t="s">
        <v>683</v>
      </c>
      <c r="E526" s="24">
        <v>1</v>
      </c>
      <c r="F526" s="24">
        <v>5.0000000000000001E-3</v>
      </c>
      <c r="G526" s="25">
        <f t="shared" si="50"/>
        <v>5.0000000000000001E-3</v>
      </c>
      <c r="H526" s="240"/>
      <c r="I526" s="147">
        <f t="shared" si="49"/>
        <v>6000</v>
      </c>
      <c r="J526" s="24"/>
      <c r="K526" s="145">
        <v>196</v>
      </c>
      <c r="L526" s="16">
        <v>42781</v>
      </c>
      <c r="M526" s="16">
        <v>42781</v>
      </c>
    </row>
    <row r="527" spans="2:13" s="148" customFormat="1" ht="21.75" customHeight="1" x14ac:dyDescent="0.3">
      <c r="B527" s="24" t="s">
        <v>100</v>
      </c>
      <c r="C527" s="24">
        <v>1053106</v>
      </c>
      <c r="D527" s="24" t="s">
        <v>684</v>
      </c>
      <c r="E527" s="24">
        <v>1</v>
      </c>
      <c r="F527" s="24">
        <v>5.0000000000000001E-3</v>
      </c>
      <c r="G527" s="25">
        <f t="shared" si="50"/>
        <v>5.0000000000000001E-3</v>
      </c>
      <c r="H527" s="240"/>
      <c r="I527" s="147">
        <f t="shared" si="49"/>
        <v>6000</v>
      </c>
      <c r="J527" s="24"/>
      <c r="K527" s="145">
        <v>196</v>
      </c>
      <c r="L527" s="16">
        <v>42781</v>
      </c>
      <c r="M527" s="16">
        <v>42781</v>
      </c>
    </row>
    <row r="528" spans="2:13" s="148" customFormat="1" ht="21.75" customHeight="1" x14ac:dyDescent="0.3">
      <c r="B528" s="24" t="s">
        <v>107</v>
      </c>
      <c r="C528" s="24">
        <v>1073179</v>
      </c>
      <c r="D528" s="24" t="s">
        <v>685</v>
      </c>
      <c r="E528" s="24">
        <v>1</v>
      </c>
      <c r="F528" s="24">
        <v>5.0000000000000001E-3</v>
      </c>
      <c r="G528" s="25">
        <f t="shared" si="50"/>
        <v>5.0000000000000001E-3</v>
      </c>
      <c r="H528" s="240"/>
      <c r="I528" s="147">
        <f t="shared" si="49"/>
        <v>6000</v>
      </c>
      <c r="J528" s="24"/>
      <c r="K528" s="145">
        <v>196</v>
      </c>
      <c r="L528" s="16">
        <v>42781</v>
      </c>
      <c r="M528" s="16">
        <v>42781</v>
      </c>
    </row>
    <row r="529" spans="2:13" s="148" customFormat="1" ht="21.75" customHeight="1" x14ac:dyDescent="0.3">
      <c r="B529" s="24" t="s">
        <v>100</v>
      </c>
      <c r="C529" s="24">
        <v>1053107</v>
      </c>
      <c r="D529" s="24" t="s">
        <v>686</v>
      </c>
      <c r="E529" s="24">
        <v>1</v>
      </c>
      <c r="F529" s="24">
        <v>5.0000000000000001E-3</v>
      </c>
      <c r="G529" s="25">
        <f t="shared" si="50"/>
        <v>5.0000000000000001E-3</v>
      </c>
      <c r="H529" s="240"/>
      <c r="I529" s="147">
        <f t="shared" si="49"/>
        <v>6000</v>
      </c>
      <c r="J529" s="24"/>
      <c r="K529" s="145">
        <v>196</v>
      </c>
      <c r="L529" s="16">
        <v>42781</v>
      </c>
      <c r="M529" s="16">
        <v>42781</v>
      </c>
    </row>
    <row r="530" spans="2:13" s="148" customFormat="1" ht="21.75" customHeight="1" x14ac:dyDescent="0.3">
      <c r="B530" s="24" t="s">
        <v>107</v>
      </c>
      <c r="C530" s="24">
        <v>1073180</v>
      </c>
      <c r="D530" s="24" t="s">
        <v>687</v>
      </c>
      <c r="E530" s="24">
        <v>1</v>
      </c>
      <c r="F530" s="24">
        <v>5.0000000000000001E-3</v>
      </c>
      <c r="G530" s="25">
        <f t="shared" si="50"/>
        <v>5.0000000000000001E-3</v>
      </c>
      <c r="H530" s="240"/>
      <c r="I530" s="147">
        <f t="shared" si="49"/>
        <v>6000</v>
      </c>
      <c r="J530" s="24"/>
      <c r="K530" s="145">
        <v>196</v>
      </c>
      <c r="L530" s="16">
        <v>42781</v>
      </c>
      <c r="M530" s="16">
        <v>42781</v>
      </c>
    </row>
    <row r="531" spans="2:13" s="148" customFormat="1" ht="21.75" customHeight="1" x14ac:dyDescent="0.3">
      <c r="B531" s="24" t="s">
        <v>119</v>
      </c>
      <c r="C531" s="24">
        <v>1004853</v>
      </c>
      <c r="D531" s="24" t="s">
        <v>692</v>
      </c>
      <c r="E531" s="24">
        <v>1</v>
      </c>
      <c r="F531" s="24">
        <v>8.9999999999999993E-3</v>
      </c>
      <c r="G531" s="25">
        <f t="shared" si="50"/>
        <v>8.9999999999999993E-3</v>
      </c>
      <c r="H531" s="240"/>
      <c r="I531" s="147">
        <f t="shared" si="49"/>
        <v>3333.3333333333335</v>
      </c>
      <c r="J531" s="24"/>
      <c r="K531" s="145">
        <v>196</v>
      </c>
      <c r="L531" s="16">
        <v>42781</v>
      </c>
      <c r="M531" s="16">
        <v>42781</v>
      </c>
    </row>
    <row r="532" spans="2:13" s="148" customFormat="1" ht="21.75" customHeight="1" x14ac:dyDescent="0.3">
      <c r="B532" s="24" t="s">
        <v>100</v>
      </c>
      <c r="C532" s="24">
        <v>1053099</v>
      </c>
      <c r="D532" s="24" t="s">
        <v>693</v>
      </c>
      <c r="E532" s="24">
        <v>1</v>
      </c>
      <c r="F532" s="24">
        <v>8.9999999999999993E-3</v>
      </c>
      <c r="G532" s="25">
        <f t="shared" si="50"/>
        <v>8.9999999999999993E-3</v>
      </c>
      <c r="H532" s="240"/>
      <c r="I532" s="147">
        <f t="shared" si="49"/>
        <v>3333.3333333333335</v>
      </c>
      <c r="J532" s="24"/>
      <c r="K532" s="145">
        <v>196</v>
      </c>
      <c r="L532" s="16">
        <v>42781</v>
      </c>
      <c r="M532" s="16">
        <v>42781</v>
      </c>
    </row>
    <row r="533" spans="2:13" s="148" customFormat="1" ht="21.75" customHeight="1" x14ac:dyDescent="0.3">
      <c r="B533" s="24" t="s">
        <v>109</v>
      </c>
      <c r="C533" s="24">
        <v>1702719</v>
      </c>
      <c r="D533" s="24" t="s">
        <v>694</v>
      </c>
      <c r="E533" s="24">
        <v>1</v>
      </c>
      <c r="F533" s="24">
        <v>8.0000000000000002E-3</v>
      </c>
      <c r="G533" s="25">
        <f t="shared" si="50"/>
        <v>8.0000000000000002E-3</v>
      </c>
      <c r="H533" s="240"/>
      <c r="I533" s="147">
        <f t="shared" si="49"/>
        <v>3750</v>
      </c>
      <c r="J533" s="24"/>
      <c r="K533" s="145">
        <v>196</v>
      </c>
      <c r="L533" s="16">
        <v>42781</v>
      </c>
      <c r="M533" s="16">
        <v>42781</v>
      </c>
    </row>
    <row r="534" spans="2:13" s="148" customFormat="1" ht="21.75" customHeight="1" x14ac:dyDescent="0.3">
      <c r="B534" s="24" t="s">
        <v>119</v>
      </c>
      <c r="C534" s="24">
        <v>1004414</v>
      </c>
      <c r="D534" s="24" t="s">
        <v>695</v>
      </c>
      <c r="E534" s="24">
        <v>1</v>
      </c>
      <c r="F534" s="24">
        <v>2.4E-2</v>
      </c>
      <c r="G534" s="25">
        <f t="shared" si="50"/>
        <v>2.4E-2</v>
      </c>
      <c r="H534" s="240"/>
      <c r="I534" s="147">
        <f t="shared" si="49"/>
        <v>1250</v>
      </c>
      <c r="J534" s="24"/>
      <c r="K534" s="145">
        <v>196</v>
      </c>
      <c r="L534" s="16">
        <v>42781</v>
      </c>
      <c r="M534" s="16">
        <v>42781</v>
      </c>
    </row>
    <row r="535" spans="2:13" s="148" customFormat="1" ht="21.75" customHeight="1" x14ac:dyDescent="0.3">
      <c r="B535" s="24" t="s">
        <v>120</v>
      </c>
      <c r="C535" s="24">
        <v>1042360</v>
      </c>
      <c r="D535" s="24" t="s">
        <v>696</v>
      </c>
      <c r="E535" s="24">
        <v>1</v>
      </c>
      <c r="F535" s="24">
        <v>2.3E-2</v>
      </c>
      <c r="G535" s="25">
        <f t="shared" si="50"/>
        <v>2.3E-2</v>
      </c>
      <c r="H535" s="240"/>
      <c r="I535" s="147">
        <f t="shared" si="49"/>
        <v>1304.3478260869565</v>
      </c>
      <c r="J535" s="24"/>
      <c r="K535" s="145">
        <v>196</v>
      </c>
      <c r="L535" s="16">
        <v>42781</v>
      </c>
      <c r="M535" s="16">
        <v>42781</v>
      </c>
    </row>
    <row r="536" spans="2:13" s="148" customFormat="1" ht="21.75" customHeight="1" x14ac:dyDescent="0.3">
      <c r="B536" s="24" t="s">
        <v>122</v>
      </c>
      <c r="C536" s="24">
        <v>1062214</v>
      </c>
      <c r="D536" s="24" t="s">
        <v>697</v>
      </c>
      <c r="E536" s="24">
        <v>1</v>
      </c>
      <c r="F536" s="24">
        <v>2.1999999999999999E-2</v>
      </c>
      <c r="G536" s="25">
        <f t="shared" si="50"/>
        <v>2.1999999999999999E-2</v>
      </c>
      <c r="H536" s="240"/>
      <c r="I536" s="147">
        <f t="shared" si="49"/>
        <v>1363.6363636363637</v>
      </c>
      <c r="J536" s="24"/>
      <c r="K536" s="145">
        <v>196</v>
      </c>
      <c r="L536" s="16">
        <v>42781</v>
      </c>
      <c r="M536" s="16">
        <v>42781</v>
      </c>
    </row>
    <row r="537" spans="2:13" s="148" customFormat="1" ht="21.75" customHeight="1" x14ac:dyDescent="0.3">
      <c r="B537" s="24" t="s">
        <v>157</v>
      </c>
      <c r="C537" s="24">
        <v>5204013</v>
      </c>
      <c r="D537" s="24" t="s">
        <v>698</v>
      </c>
      <c r="E537" s="24">
        <v>1</v>
      </c>
      <c r="F537" s="24">
        <v>1.4999999999999999E-2</v>
      </c>
      <c r="G537" s="25">
        <f t="shared" si="50"/>
        <v>1.4999999999999999E-2</v>
      </c>
      <c r="H537" s="240"/>
      <c r="I537" s="147">
        <f t="shared" si="49"/>
        <v>2000.0000000000002</v>
      </c>
      <c r="J537" s="24"/>
      <c r="K537" s="145">
        <v>196</v>
      </c>
      <c r="L537" s="16">
        <v>42781</v>
      </c>
      <c r="M537" s="16">
        <v>42781</v>
      </c>
    </row>
    <row r="538" spans="2:13" s="148" customFormat="1" ht="21.75" customHeight="1" x14ac:dyDescent="0.3">
      <c r="B538" s="24" t="s">
        <v>100</v>
      </c>
      <c r="C538" s="24">
        <v>1053104</v>
      </c>
      <c r="D538" s="24" t="s">
        <v>680</v>
      </c>
      <c r="E538" s="24">
        <v>1</v>
      </c>
      <c r="F538" s="24">
        <v>4.0000000000000001E-3</v>
      </c>
      <c r="G538" s="25">
        <f>F538</f>
        <v>4.0000000000000001E-3</v>
      </c>
      <c r="H538" s="239">
        <f>SUM(G538:G550)</f>
        <v>9.0000000000000024E-2</v>
      </c>
      <c r="I538" s="147">
        <f t="shared" si="49"/>
        <v>7500</v>
      </c>
      <c r="J538" s="24"/>
      <c r="K538" s="145">
        <v>196</v>
      </c>
      <c r="L538" s="16">
        <v>42795</v>
      </c>
      <c r="M538" s="16">
        <v>42795</v>
      </c>
    </row>
    <row r="539" spans="2:13" s="148" customFormat="1" ht="21.75" customHeight="1" x14ac:dyDescent="0.3">
      <c r="B539" s="24" t="s">
        <v>107</v>
      </c>
      <c r="C539" s="24">
        <v>1073177</v>
      </c>
      <c r="D539" s="24" t="s">
        <v>681</v>
      </c>
      <c r="E539" s="24">
        <v>1</v>
      </c>
      <c r="F539" s="24">
        <v>8.9999999999999993E-3</v>
      </c>
      <c r="G539" s="25">
        <f t="shared" ref="G539:G550" si="51">F539</f>
        <v>8.9999999999999993E-3</v>
      </c>
      <c r="H539" s="240"/>
      <c r="I539" s="147">
        <f t="shared" si="49"/>
        <v>3333.3333333333335</v>
      </c>
      <c r="J539" s="24"/>
      <c r="K539" s="145">
        <v>196</v>
      </c>
      <c r="L539" s="16">
        <v>42795</v>
      </c>
      <c r="M539" s="16">
        <v>42795</v>
      </c>
    </row>
    <row r="540" spans="2:13" s="148" customFormat="1" ht="21.75" customHeight="1" x14ac:dyDescent="0.3">
      <c r="B540" s="24" t="s">
        <v>100</v>
      </c>
      <c r="C540" s="24">
        <v>1053105</v>
      </c>
      <c r="D540" s="24" t="s">
        <v>682</v>
      </c>
      <c r="E540" s="24">
        <v>1</v>
      </c>
      <c r="F540" s="24">
        <v>4.0000000000000001E-3</v>
      </c>
      <c r="G540" s="25">
        <f t="shared" si="51"/>
        <v>4.0000000000000001E-3</v>
      </c>
      <c r="H540" s="240"/>
      <c r="I540" s="147">
        <f t="shared" si="49"/>
        <v>7500</v>
      </c>
      <c r="J540" s="24"/>
      <c r="K540" s="145">
        <v>196</v>
      </c>
      <c r="L540" s="16">
        <v>42795</v>
      </c>
      <c r="M540" s="16">
        <v>42795</v>
      </c>
    </row>
    <row r="541" spans="2:13" s="148" customFormat="1" ht="21.75" customHeight="1" x14ac:dyDescent="0.3">
      <c r="B541" s="24" t="s">
        <v>107</v>
      </c>
      <c r="C541" s="24">
        <v>1073178</v>
      </c>
      <c r="D541" s="24" t="s">
        <v>683</v>
      </c>
      <c r="E541" s="24">
        <v>1</v>
      </c>
      <c r="F541" s="24">
        <v>8.0000000000000002E-3</v>
      </c>
      <c r="G541" s="25">
        <f t="shared" si="51"/>
        <v>8.0000000000000002E-3</v>
      </c>
      <c r="H541" s="240"/>
      <c r="I541" s="147">
        <f t="shared" si="49"/>
        <v>3750</v>
      </c>
      <c r="J541" s="24"/>
      <c r="K541" s="145">
        <v>196</v>
      </c>
      <c r="L541" s="16">
        <v>42795</v>
      </c>
      <c r="M541" s="16">
        <v>42795</v>
      </c>
    </row>
    <row r="542" spans="2:13" s="148" customFormat="1" ht="21.75" customHeight="1" x14ac:dyDescent="0.3">
      <c r="B542" s="24" t="s">
        <v>100</v>
      </c>
      <c r="C542" s="24">
        <v>1053106</v>
      </c>
      <c r="D542" s="24" t="s">
        <v>684</v>
      </c>
      <c r="E542" s="24">
        <v>1</v>
      </c>
      <c r="F542" s="24">
        <v>5.0000000000000001E-3</v>
      </c>
      <c r="G542" s="25">
        <f t="shared" si="51"/>
        <v>5.0000000000000001E-3</v>
      </c>
      <c r="H542" s="240"/>
      <c r="I542" s="147">
        <f t="shared" si="49"/>
        <v>6000</v>
      </c>
      <c r="J542" s="24"/>
      <c r="K542" s="145">
        <v>196</v>
      </c>
      <c r="L542" s="16">
        <v>42795</v>
      </c>
      <c r="M542" s="16">
        <v>42795</v>
      </c>
    </row>
    <row r="543" spans="2:13" s="148" customFormat="1" ht="21.75" customHeight="1" x14ac:dyDescent="0.3">
      <c r="B543" s="24" t="s">
        <v>107</v>
      </c>
      <c r="C543" s="24">
        <v>1073179</v>
      </c>
      <c r="D543" s="24" t="s">
        <v>685</v>
      </c>
      <c r="E543" s="24">
        <v>1</v>
      </c>
      <c r="F543" s="24">
        <v>8.0000000000000002E-3</v>
      </c>
      <c r="G543" s="25">
        <f t="shared" si="51"/>
        <v>8.0000000000000002E-3</v>
      </c>
      <c r="H543" s="240"/>
      <c r="I543" s="147">
        <f t="shared" si="49"/>
        <v>3750</v>
      </c>
      <c r="J543" s="24"/>
      <c r="K543" s="145">
        <v>196</v>
      </c>
      <c r="L543" s="16">
        <v>42795</v>
      </c>
      <c r="M543" s="16">
        <v>42795</v>
      </c>
    </row>
    <row r="544" spans="2:13" s="148" customFormat="1" ht="21.75" customHeight="1" x14ac:dyDescent="0.3">
      <c r="B544" s="24" t="s">
        <v>100</v>
      </c>
      <c r="C544" s="24">
        <v>1053107</v>
      </c>
      <c r="D544" s="24" t="s">
        <v>686</v>
      </c>
      <c r="E544" s="24">
        <v>1</v>
      </c>
      <c r="F544" s="24">
        <v>5.0000000000000001E-3</v>
      </c>
      <c r="G544" s="25">
        <f t="shared" si="51"/>
        <v>5.0000000000000001E-3</v>
      </c>
      <c r="H544" s="240"/>
      <c r="I544" s="147">
        <f t="shared" si="49"/>
        <v>6000</v>
      </c>
      <c r="J544" s="24"/>
      <c r="K544" s="145">
        <v>196</v>
      </c>
      <c r="L544" s="16">
        <v>42795</v>
      </c>
      <c r="M544" s="16">
        <v>42795</v>
      </c>
    </row>
    <row r="545" spans="2:13" s="148" customFormat="1" ht="21.75" customHeight="1" x14ac:dyDescent="0.3">
      <c r="B545" s="24" t="s">
        <v>107</v>
      </c>
      <c r="C545" s="24">
        <v>1073180</v>
      </c>
      <c r="D545" s="24" t="s">
        <v>687</v>
      </c>
      <c r="E545" s="24">
        <v>1</v>
      </c>
      <c r="F545" s="24">
        <v>8.9999999999999993E-3</v>
      </c>
      <c r="G545" s="25">
        <f t="shared" si="51"/>
        <v>8.9999999999999993E-3</v>
      </c>
      <c r="H545" s="240"/>
      <c r="I545" s="147">
        <f t="shared" si="49"/>
        <v>3333.3333333333335</v>
      </c>
      <c r="J545" s="24"/>
      <c r="K545" s="145">
        <v>196</v>
      </c>
      <c r="L545" s="16">
        <v>42795</v>
      </c>
      <c r="M545" s="16">
        <v>42795</v>
      </c>
    </row>
    <row r="546" spans="2:13" s="148" customFormat="1" ht="21.75" customHeight="1" x14ac:dyDescent="0.3">
      <c r="B546" s="24" t="s">
        <v>119</v>
      </c>
      <c r="C546" s="24">
        <v>1004850</v>
      </c>
      <c r="D546" s="24" t="s">
        <v>699</v>
      </c>
      <c r="E546" s="24">
        <v>1</v>
      </c>
      <c r="F546" s="24">
        <v>7.0000000000000001E-3</v>
      </c>
      <c r="G546" s="25">
        <f t="shared" si="51"/>
        <v>7.0000000000000001E-3</v>
      </c>
      <c r="H546" s="240"/>
      <c r="I546" s="147">
        <f t="shared" si="49"/>
        <v>4285.7142857142862</v>
      </c>
      <c r="J546" s="24"/>
      <c r="K546" s="145">
        <v>196</v>
      </c>
      <c r="L546" s="16">
        <v>42795</v>
      </c>
      <c r="M546" s="16">
        <v>42795</v>
      </c>
    </row>
    <row r="547" spans="2:13" s="148" customFormat="1" ht="21.75" customHeight="1" x14ac:dyDescent="0.3">
      <c r="B547" s="24" t="s">
        <v>100</v>
      </c>
      <c r="C547" s="24">
        <v>1050437</v>
      </c>
      <c r="D547" s="24" t="s">
        <v>700</v>
      </c>
      <c r="E547" s="24">
        <v>1</v>
      </c>
      <c r="F547" s="24">
        <v>1.0999999999999999E-2</v>
      </c>
      <c r="G547" s="25">
        <f t="shared" si="51"/>
        <v>1.0999999999999999E-2</v>
      </c>
      <c r="H547" s="240"/>
      <c r="I547" s="147">
        <f t="shared" si="49"/>
        <v>2727.2727272727275</v>
      </c>
      <c r="J547" s="24"/>
      <c r="K547" s="145">
        <v>196</v>
      </c>
      <c r="L547" s="16">
        <v>42795</v>
      </c>
      <c r="M547" s="16">
        <v>42795</v>
      </c>
    </row>
    <row r="548" spans="2:13" s="148" customFormat="1" ht="21.75" customHeight="1" x14ac:dyDescent="0.3">
      <c r="B548" s="24" t="s">
        <v>100</v>
      </c>
      <c r="C548" s="24">
        <v>1051504</v>
      </c>
      <c r="D548" s="24" t="s">
        <v>701</v>
      </c>
      <c r="E548" s="24">
        <v>1</v>
      </c>
      <c r="F548" s="24">
        <v>6.0000000000000001E-3</v>
      </c>
      <c r="G548" s="25">
        <f t="shared" si="51"/>
        <v>6.0000000000000001E-3</v>
      </c>
      <c r="H548" s="240"/>
      <c r="I548" s="147">
        <f t="shared" si="49"/>
        <v>5000</v>
      </c>
      <c r="J548" s="24"/>
      <c r="K548" s="145">
        <v>196</v>
      </c>
      <c r="L548" s="16">
        <v>42795</v>
      </c>
      <c r="M548" s="16">
        <v>42795</v>
      </c>
    </row>
    <row r="549" spans="2:13" s="148" customFormat="1" ht="21.75" customHeight="1" x14ac:dyDescent="0.3">
      <c r="B549" s="24" t="s">
        <v>105</v>
      </c>
      <c r="C549" s="24">
        <v>1102918</v>
      </c>
      <c r="D549" s="24" t="s">
        <v>702</v>
      </c>
      <c r="E549" s="24">
        <v>1</v>
      </c>
      <c r="F549" s="24">
        <v>7.0000000000000001E-3</v>
      </c>
      <c r="G549" s="25">
        <f t="shared" si="51"/>
        <v>7.0000000000000001E-3</v>
      </c>
      <c r="H549" s="240"/>
      <c r="I549" s="147">
        <f t="shared" si="49"/>
        <v>4285.7142857142862</v>
      </c>
      <c r="J549" s="24"/>
      <c r="K549" s="145">
        <v>196</v>
      </c>
      <c r="L549" s="16">
        <v>42795</v>
      </c>
      <c r="M549" s="16">
        <v>42795</v>
      </c>
    </row>
    <row r="550" spans="2:13" s="148" customFormat="1" ht="21.75" customHeight="1" x14ac:dyDescent="0.3">
      <c r="B550" s="24" t="s">
        <v>109</v>
      </c>
      <c r="C550" s="24">
        <v>1702718</v>
      </c>
      <c r="D550" s="24" t="s">
        <v>703</v>
      </c>
      <c r="E550" s="24">
        <v>1</v>
      </c>
      <c r="F550" s="24">
        <v>7.0000000000000001E-3</v>
      </c>
      <c r="G550" s="25">
        <f t="shared" si="51"/>
        <v>7.0000000000000001E-3</v>
      </c>
      <c r="H550" s="240"/>
      <c r="I550" s="147">
        <f t="shared" si="49"/>
        <v>4285.7142857142862</v>
      </c>
      <c r="J550" s="24"/>
      <c r="K550" s="145">
        <v>196</v>
      </c>
      <c r="L550" s="16">
        <v>42795</v>
      </c>
      <c r="M550" s="16">
        <v>42795</v>
      </c>
    </row>
    <row r="551" spans="2:13" s="148" customFormat="1" ht="21.75" customHeight="1" x14ac:dyDescent="0.3">
      <c r="B551" s="24" t="s">
        <v>119</v>
      </c>
      <c r="C551" s="24">
        <v>1004943</v>
      </c>
      <c r="D551" s="24" t="s">
        <v>705</v>
      </c>
      <c r="E551" s="24">
        <v>1</v>
      </c>
      <c r="F551" s="24">
        <v>8.9999999999999993E-3</v>
      </c>
      <c r="G551" s="25">
        <f>F551</f>
        <v>8.9999999999999993E-3</v>
      </c>
      <c r="H551" s="239">
        <f>SUM(G551:G564)</f>
        <v>0.13</v>
      </c>
      <c r="I551" s="147">
        <f t="shared" si="49"/>
        <v>3333.3333333333335</v>
      </c>
      <c r="J551" s="24"/>
      <c r="K551" s="145">
        <v>196</v>
      </c>
      <c r="L551" s="16">
        <v>42809</v>
      </c>
      <c r="M551" s="16">
        <v>42809</v>
      </c>
    </row>
    <row r="552" spans="2:13" s="148" customFormat="1" ht="21.75" customHeight="1" x14ac:dyDescent="0.3">
      <c r="B552" s="24" t="s">
        <v>119</v>
      </c>
      <c r="C552" s="24">
        <v>1004944</v>
      </c>
      <c r="D552" s="24" t="s">
        <v>706</v>
      </c>
      <c r="E552" s="24">
        <v>1</v>
      </c>
      <c r="F552" s="24">
        <v>7.0000000000000001E-3</v>
      </c>
      <c r="G552" s="25">
        <f t="shared" ref="G552:G564" si="52">F552</f>
        <v>7.0000000000000001E-3</v>
      </c>
      <c r="H552" s="240"/>
      <c r="I552" s="147">
        <f t="shared" si="49"/>
        <v>4285.7142857142862</v>
      </c>
      <c r="J552" s="24"/>
      <c r="K552" s="145">
        <v>196</v>
      </c>
      <c r="L552" s="16">
        <v>42809</v>
      </c>
      <c r="M552" s="16">
        <v>42809</v>
      </c>
    </row>
    <row r="553" spans="2:13" s="148" customFormat="1" ht="21.75" customHeight="1" x14ac:dyDescent="0.3">
      <c r="B553" s="24" t="s">
        <v>100</v>
      </c>
      <c r="C553" s="24">
        <v>1053153</v>
      </c>
      <c r="D553" s="24" t="s">
        <v>707</v>
      </c>
      <c r="E553" s="24">
        <v>1</v>
      </c>
      <c r="F553" s="24">
        <v>8.9999999999999993E-3</v>
      </c>
      <c r="G553" s="25">
        <f t="shared" si="52"/>
        <v>8.9999999999999993E-3</v>
      </c>
      <c r="H553" s="240"/>
      <c r="I553" s="147">
        <f t="shared" si="49"/>
        <v>3333.3333333333335</v>
      </c>
      <c r="J553" s="24"/>
      <c r="K553" s="145">
        <v>196</v>
      </c>
      <c r="L553" s="16">
        <v>42809</v>
      </c>
      <c r="M553" s="16">
        <v>42809</v>
      </c>
    </row>
    <row r="554" spans="2:13" s="148" customFormat="1" ht="21.75" customHeight="1" x14ac:dyDescent="0.3">
      <c r="B554" s="24" t="s">
        <v>100</v>
      </c>
      <c r="C554" s="24">
        <v>1053154</v>
      </c>
      <c r="D554" s="24" t="s">
        <v>708</v>
      </c>
      <c r="E554" s="24">
        <v>1</v>
      </c>
      <c r="F554" s="24">
        <v>8.0000000000000002E-3</v>
      </c>
      <c r="G554" s="25">
        <f t="shared" si="52"/>
        <v>8.0000000000000002E-3</v>
      </c>
      <c r="H554" s="240"/>
      <c r="I554" s="147">
        <f t="shared" si="49"/>
        <v>3750</v>
      </c>
      <c r="J554" s="24"/>
      <c r="K554" s="145">
        <v>196</v>
      </c>
      <c r="L554" s="16">
        <v>42809</v>
      </c>
      <c r="M554" s="16">
        <v>42809</v>
      </c>
    </row>
    <row r="555" spans="2:13" s="148" customFormat="1" ht="21.75" customHeight="1" x14ac:dyDescent="0.3">
      <c r="B555" s="24" t="s">
        <v>107</v>
      </c>
      <c r="C555" s="24">
        <v>1073210</v>
      </c>
      <c r="D555" s="24" t="s">
        <v>709</v>
      </c>
      <c r="E555" s="24">
        <v>1</v>
      </c>
      <c r="F555" s="24">
        <v>1.4999999999999999E-2</v>
      </c>
      <c r="G555" s="25">
        <f t="shared" si="52"/>
        <v>1.4999999999999999E-2</v>
      </c>
      <c r="H555" s="240"/>
      <c r="I555" s="147">
        <f t="shared" si="49"/>
        <v>2000.0000000000002</v>
      </c>
      <c r="J555" s="24"/>
      <c r="K555" s="145">
        <v>196</v>
      </c>
      <c r="L555" s="16">
        <v>42809</v>
      </c>
      <c r="M555" s="16">
        <v>42809</v>
      </c>
    </row>
    <row r="556" spans="2:13" s="148" customFormat="1" ht="21.75" customHeight="1" x14ac:dyDescent="0.3">
      <c r="B556" s="24" t="s">
        <v>107</v>
      </c>
      <c r="C556" s="24">
        <v>1073211</v>
      </c>
      <c r="D556" s="24" t="s">
        <v>710</v>
      </c>
      <c r="E556" s="24">
        <v>1</v>
      </c>
      <c r="F556" s="24">
        <v>1.2999999999999999E-2</v>
      </c>
      <c r="G556" s="25">
        <f t="shared" si="52"/>
        <v>1.2999999999999999E-2</v>
      </c>
      <c r="H556" s="240"/>
      <c r="I556" s="147">
        <f t="shared" si="49"/>
        <v>2307.6923076923076</v>
      </c>
      <c r="J556" s="24"/>
      <c r="K556" s="145">
        <v>196</v>
      </c>
      <c r="L556" s="16">
        <v>42809</v>
      </c>
      <c r="M556" s="16">
        <v>42809</v>
      </c>
    </row>
    <row r="557" spans="2:13" s="148" customFormat="1" ht="21.75" customHeight="1" x14ac:dyDescent="0.3">
      <c r="B557" s="24" t="s">
        <v>105</v>
      </c>
      <c r="C557" s="24">
        <v>1103005</v>
      </c>
      <c r="D557" s="24" t="s">
        <v>711</v>
      </c>
      <c r="E557" s="24">
        <v>1</v>
      </c>
      <c r="F557" s="24">
        <v>7.0000000000000001E-3</v>
      </c>
      <c r="G557" s="25">
        <f t="shared" si="52"/>
        <v>7.0000000000000001E-3</v>
      </c>
      <c r="H557" s="240"/>
      <c r="I557" s="147">
        <f t="shared" si="49"/>
        <v>4285.7142857142862</v>
      </c>
      <c r="J557" s="24"/>
      <c r="K557" s="145">
        <v>196</v>
      </c>
      <c r="L557" s="16">
        <v>42809</v>
      </c>
      <c r="M557" s="16">
        <v>42809</v>
      </c>
    </row>
    <row r="558" spans="2:13" s="148" customFormat="1" ht="21.75" customHeight="1" x14ac:dyDescent="0.3">
      <c r="B558" s="24" t="s">
        <v>105</v>
      </c>
      <c r="C558" s="24">
        <v>1103006</v>
      </c>
      <c r="D558" s="24" t="s">
        <v>712</v>
      </c>
      <c r="E558" s="24">
        <v>1</v>
      </c>
      <c r="F558" s="24">
        <v>7.0000000000000001E-3</v>
      </c>
      <c r="G558" s="25">
        <f t="shared" si="52"/>
        <v>7.0000000000000001E-3</v>
      </c>
      <c r="H558" s="240"/>
      <c r="I558" s="147">
        <f t="shared" si="49"/>
        <v>4285.7142857142862</v>
      </c>
      <c r="J558" s="24"/>
      <c r="K558" s="145">
        <v>196</v>
      </c>
      <c r="L558" s="16">
        <v>42809</v>
      </c>
      <c r="M558" s="16">
        <v>42809</v>
      </c>
    </row>
    <row r="559" spans="2:13" s="148" customFormat="1" ht="21.75" customHeight="1" x14ac:dyDescent="0.3">
      <c r="B559" s="24" t="s">
        <v>109</v>
      </c>
      <c r="C559" s="24">
        <v>1702754</v>
      </c>
      <c r="D559" s="24" t="s">
        <v>713</v>
      </c>
      <c r="E559" s="24">
        <v>1</v>
      </c>
      <c r="F559" s="24">
        <v>7.0000000000000001E-3</v>
      </c>
      <c r="G559" s="25">
        <f t="shared" si="52"/>
        <v>7.0000000000000001E-3</v>
      </c>
      <c r="H559" s="240"/>
      <c r="I559" s="147">
        <f t="shared" si="49"/>
        <v>4285.7142857142862</v>
      </c>
      <c r="J559" s="24"/>
      <c r="K559" s="145">
        <v>196</v>
      </c>
      <c r="L559" s="16">
        <v>42809</v>
      </c>
      <c r="M559" s="16">
        <v>42809</v>
      </c>
    </row>
    <row r="560" spans="2:13" s="148" customFormat="1" ht="21.75" customHeight="1" x14ac:dyDescent="0.3">
      <c r="B560" s="24" t="s">
        <v>714</v>
      </c>
      <c r="C560" s="24">
        <v>1112965</v>
      </c>
      <c r="D560" s="24" t="s">
        <v>715</v>
      </c>
      <c r="E560" s="24">
        <v>1</v>
      </c>
      <c r="F560" s="24">
        <v>6.0000000000000001E-3</v>
      </c>
      <c r="G560" s="25">
        <f t="shared" si="52"/>
        <v>6.0000000000000001E-3</v>
      </c>
      <c r="H560" s="240"/>
      <c r="I560" s="147">
        <f t="shared" si="49"/>
        <v>5000</v>
      </c>
      <c r="J560" s="24"/>
      <c r="K560" s="145">
        <v>196</v>
      </c>
      <c r="L560" s="16">
        <v>42809</v>
      </c>
      <c r="M560" s="16">
        <v>42809</v>
      </c>
    </row>
    <row r="561" spans="2:13" s="148" customFormat="1" ht="21.75" customHeight="1" x14ac:dyDescent="0.3">
      <c r="B561" s="24" t="s">
        <v>105</v>
      </c>
      <c r="C561" s="24">
        <v>1102981</v>
      </c>
      <c r="D561" s="24" t="s">
        <v>716</v>
      </c>
      <c r="E561" s="24">
        <v>1</v>
      </c>
      <c r="F561" s="24">
        <v>1.0999999999999999E-2</v>
      </c>
      <c r="G561" s="25">
        <f t="shared" si="52"/>
        <v>1.0999999999999999E-2</v>
      </c>
      <c r="H561" s="240"/>
      <c r="I561" s="147">
        <f t="shared" si="49"/>
        <v>2727.2727272727275</v>
      </c>
      <c r="J561" s="24"/>
      <c r="K561" s="145">
        <v>196</v>
      </c>
      <c r="L561" s="16">
        <v>42809</v>
      </c>
      <c r="M561" s="16">
        <v>42809</v>
      </c>
    </row>
    <row r="562" spans="2:13" s="148" customFormat="1" ht="21.75" customHeight="1" x14ac:dyDescent="0.3">
      <c r="B562" s="24" t="s">
        <v>719</v>
      </c>
      <c r="C562" s="24">
        <v>5160038</v>
      </c>
      <c r="D562" s="24" t="s">
        <v>721</v>
      </c>
      <c r="E562" s="24">
        <v>1</v>
      </c>
      <c r="F562" s="24">
        <v>0.01</v>
      </c>
      <c r="G562" s="25">
        <v>0.01</v>
      </c>
      <c r="H562" s="240"/>
      <c r="I562" s="147">
        <f t="shared" si="49"/>
        <v>3000</v>
      </c>
      <c r="J562" s="24"/>
      <c r="K562" s="145">
        <v>196</v>
      </c>
      <c r="L562" s="16">
        <v>42809</v>
      </c>
      <c r="M562" s="16">
        <v>42809</v>
      </c>
    </row>
    <row r="563" spans="2:13" s="148" customFormat="1" ht="21.75" customHeight="1" x14ac:dyDescent="0.3">
      <c r="B563" s="24" t="s">
        <v>114</v>
      </c>
      <c r="C563" s="24">
        <v>1012608</v>
      </c>
      <c r="D563" s="24" t="s">
        <v>723</v>
      </c>
      <c r="E563" s="24">
        <v>1</v>
      </c>
      <c r="F563" s="24">
        <v>0.01</v>
      </c>
      <c r="G563" s="25">
        <v>0.01</v>
      </c>
      <c r="H563" s="240"/>
      <c r="I563" s="147">
        <f t="shared" si="49"/>
        <v>3000</v>
      </c>
      <c r="J563" s="24"/>
      <c r="K563" s="145">
        <v>196</v>
      </c>
      <c r="L563" s="16">
        <v>42809</v>
      </c>
      <c r="M563" s="16">
        <v>42809</v>
      </c>
    </row>
    <row r="564" spans="2:13" s="148" customFormat="1" ht="21.75" customHeight="1" x14ac:dyDescent="0.3">
      <c r="B564" s="24" t="s">
        <v>114</v>
      </c>
      <c r="C564" s="24">
        <v>1012589</v>
      </c>
      <c r="D564" s="24" t="s">
        <v>717</v>
      </c>
      <c r="E564" s="24">
        <v>1</v>
      </c>
      <c r="F564" s="24">
        <v>1.0999999999999999E-2</v>
      </c>
      <c r="G564" s="25">
        <f t="shared" si="52"/>
        <v>1.0999999999999999E-2</v>
      </c>
      <c r="H564" s="240"/>
      <c r="I564" s="147">
        <f t="shared" si="49"/>
        <v>2727.2727272727275</v>
      </c>
      <c r="J564" s="24"/>
      <c r="K564" s="145">
        <v>196</v>
      </c>
      <c r="L564" s="16">
        <v>42809</v>
      </c>
      <c r="M564" s="16">
        <v>42809</v>
      </c>
    </row>
    <row r="565" spans="2:13" s="148" customFormat="1" ht="21.75" customHeight="1" x14ac:dyDescent="0.3">
      <c r="B565" s="24" t="s">
        <v>100</v>
      </c>
      <c r="C565" s="24">
        <v>1053124</v>
      </c>
      <c r="D565" s="24" t="s">
        <v>728</v>
      </c>
      <c r="E565" s="24">
        <v>1</v>
      </c>
      <c r="F565" s="24">
        <v>7.0000000000000001E-3</v>
      </c>
      <c r="G565" s="25">
        <f>F565</f>
        <v>7.0000000000000001E-3</v>
      </c>
      <c r="H565" s="239">
        <f>SUM(G565:G579)</f>
        <v>0.12999999999999998</v>
      </c>
      <c r="I565" s="147">
        <f t="shared" si="49"/>
        <v>4285.7142857142862</v>
      </c>
      <c r="J565" s="24"/>
      <c r="K565" s="145">
        <v>197</v>
      </c>
      <c r="L565" s="16">
        <v>42823</v>
      </c>
      <c r="M565" s="16">
        <v>42823</v>
      </c>
    </row>
    <row r="566" spans="2:13" s="148" customFormat="1" ht="21.75" customHeight="1" x14ac:dyDescent="0.3">
      <c r="B566" s="24" t="s">
        <v>105</v>
      </c>
      <c r="C566" s="24">
        <v>1102983</v>
      </c>
      <c r="D566" s="24" t="s">
        <v>729</v>
      </c>
      <c r="E566" s="24">
        <v>1</v>
      </c>
      <c r="F566" s="24">
        <v>8.0000000000000002E-3</v>
      </c>
      <c r="G566" s="25">
        <f t="shared" ref="G566:G579" si="53">F566</f>
        <v>8.0000000000000002E-3</v>
      </c>
      <c r="H566" s="240"/>
      <c r="I566" s="147">
        <f t="shared" si="49"/>
        <v>3750</v>
      </c>
      <c r="J566" s="24"/>
      <c r="K566" s="145">
        <v>197</v>
      </c>
      <c r="L566" s="16">
        <v>42823</v>
      </c>
      <c r="M566" s="16">
        <v>42823</v>
      </c>
    </row>
    <row r="567" spans="2:13" s="148" customFormat="1" ht="21.75" customHeight="1" x14ac:dyDescent="0.3">
      <c r="B567" s="24" t="s">
        <v>107</v>
      </c>
      <c r="C567" s="24">
        <v>1073189</v>
      </c>
      <c r="D567" s="24" t="s">
        <v>730</v>
      </c>
      <c r="E567" s="24">
        <v>1</v>
      </c>
      <c r="F567" s="24">
        <v>0.01</v>
      </c>
      <c r="G567" s="25">
        <f t="shared" si="53"/>
        <v>0.01</v>
      </c>
      <c r="H567" s="240"/>
      <c r="I567" s="147">
        <f t="shared" si="49"/>
        <v>3000</v>
      </c>
      <c r="J567" s="24"/>
      <c r="K567" s="145">
        <v>197</v>
      </c>
      <c r="L567" s="16">
        <v>42823</v>
      </c>
      <c r="M567" s="16">
        <v>42823</v>
      </c>
    </row>
    <row r="568" spans="2:13" s="148" customFormat="1" ht="21.75" customHeight="1" x14ac:dyDescent="0.3">
      <c r="B568" s="24" t="s">
        <v>100</v>
      </c>
      <c r="C568" s="24">
        <v>1053125</v>
      </c>
      <c r="D568" s="24" t="s">
        <v>731</v>
      </c>
      <c r="E568" s="24">
        <v>1</v>
      </c>
      <c r="F568" s="24">
        <v>7.0000000000000001E-3</v>
      </c>
      <c r="G568" s="25">
        <f t="shared" si="53"/>
        <v>7.0000000000000001E-3</v>
      </c>
      <c r="H568" s="240"/>
      <c r="I568" s="147">
        <f t="shared" si="49"/>
        <v>4285.7142857142862</v>
      </c>
      <c r="J568" s="24"/>
      <c r="K568" s="145">
        <v>197</v>
      </c>
      <c r="L568" s="16">
        <v>42823</v>
      </c>
      <c r="M568" s="16">
        <v>42823</v>
      </c>
    </row>
    <row r="569" spans="2:13" s="148" customFormat="1" ht="21.75" customHeight="1" x14ac:dyDescent="0.3">
      <c r="B569" s="24" t="s">
        <v>119</v>
      </c>
      <c r="C569" s="24">
        <v>1004890</v>
      </c>
      <c r="D569" s="24" t="s">
        <v>732</v>
      </c>
      <c r="E569" s="24">
        <v>1</v>
      </c>
      <c r="F569" s="24">
        <v>6.0000000000000001E-3</v>
      </c>
      <c r="G569" s="25">
        <f t="shared" si="53"/>
        <v>6.0000000000000001E-3</v>
      </c>
      <c r="H569" s="240"/>
      <c r="I569" s="147">
        <f t="shared" si="49"/>
        <v>5000</v>
      </c>
      <c r="J569" s="24"/>
      <c r="K569" s="145">
        <v>197</v>
      </c>
      <c r="L569" s="16">
        <v>42823</v>
      </c>
      <c r="M569" s="16">
        <v>42823</v>
      </c>
    </row>
    <row r="570" spans="2:13" s="148" customFormat="1" ht="21.75" customHeight="1" x14ac:dyDescent="0.3">
      <c r="B570" s="24" t="s">
        <v>105</v>
      </c>
      <c r="C570" s="24">
        <v>1102984</v>
      </c>
      <c r="D570" s="24" t="s">
        <v>733</v>
      </c>
      <c r="E570" s="24">
        <v>1</v>
      </c>
      <c r="F570" s="24">
        <v>8.0000000000000002E-3</v>
      </c>
      <c r="G570" s="25">
        <f t="shared" si="53"/>
        <v>8.0000000000000002E-3</v>
      </c>
      <c r="H570" s="240"/>
      <c r="I570" s="147">
        <f t="shared" si="49"/>
        <v>3750</v>
      </c>
      <c r="J570" s="24"/>
      <c r="K570" s="145">
        <v>197</v>
      </c>
      <c r="L570" s="16">
        <v>42823</v>
      </c>
      <c r="M570" s="16">
        <v>42823</v>
      </c>
    </row>
    <row r="571" spans="2:13" s="148" customFormat="1" ht="21.75" customHeight="1" x14ac:dyDescent="0.3">
      <c r="B571" s="24" t="s">
        <v>107</v>
      </c>
      <c r="C571" s="24">
        <v>1073188</v>
      </c>
      <c r="D571" s="24" t="s">
        <v>734</v>
      </c>
      <c r="E571" s="24">
        <v>1</v>
      </c>
      <c r="F571" s="24">
        <v>0.01</v>
      </c>
      <c r="G571" s="25">
        <f t="shared" si="53"/>
        <v>0.01</v>
      </c>
      <c r="H571" s="240"/>
      <c r="I571" s="147">
        <f t="shared" si="49"/>
        <v>3000</v>
      </c>
      <c r="J571" s="24"/>
      <c r="K571" s="145">
        <v>197</v>
      </c>
      <c r="L571" s="16">
        <v>42823</v>
      </c>
      <c r="M571" s="16">
        <v>42823</v>
      </c>
    </row>
    <row r="572" spans="2:13" s="148" customFormat="1" ht="21.75" customHeight="1" x14ac:dyDescent="0.3">
      <c r="B572" s="24" t="s">
        <v>114</v>
      </c>
      <c r="C572" s="24">
        <v>1012609</v>
      </c>
      <c r="D572" s="24" t="s">
        <v>735</v>
      </c>
      <c r="E572" s="24">
        <v>1</v>
      </c>
      <c r="F572" s="24">
        <v>8.9999999999999993E-3</v>
      </c>
      <c r="G572" s="25">
        <f t="shared" si="53"/>
        <v>8.9999999999999993E-3</v>
      </c>
      <c r="H572" s="240"/>
      <c r="I572" s="147">
        <f t="shared" si="49"/>
        <v>3333.3333333333335</v>
      </c>
      <c r="J572" s="24"/>
      <c r="K572" s="145">
        <v>197</v>
      </c>
      <c r="L572" s="16">
        <v>42823</v>
      </c>
      <c r="M572" s="16">
        <v>42823</v>
      </c>
    </row>
    <row r="573" spans="2:13" s="148" customFormat="1" ht="21.75" customHeight="1" x14ac:dyDescent="0.3">
      <c r="B573" s="24" t="s">
        <v>119</v>
      </c>
      <c r="C573" s="24">
        <v>1004702</v>
      </c>
      <c r="D573" s="24" t="s">
        <v>736</v>
      </c>
      <c r="E573" s="24">
        <v>1</v>
      </c>
      <c r="F573" s="24">
        <v>8.9999999999999993E-3</v>
      </c>
      <c r="G573" s="25">
        <f t="shared" si="53"/>
        <v>8.9999999999999993E-3</v>
      </c>
      <c r="H573" s="240"/>
      <c r="I573" s="147">
        <f t="shared" si="49"/>
        <v>3333.3333333333335</v>
      </c>
      <c r="J573" s="24"/>
      <c r="K573" s="145">
        <v>197</v>
      </c>
      <c r="L573" s="16">
        <v>42823</v>
      </c>
      <c r="M573" s="16">
        <v>42823</v>
      </c>
    </row>
    <row r="574" spans="2:13" s="148" customFormat="1" ht="21.75" customHeight="1" x14ac:dyDescent="0.3">
      <c r="B574" s="24" t="s">
        <v>109</v>
      </c>
      <c r="C574" s="24">
        <v>1702627</v>
      </c>
      <c r="D574" s="24" t="s">
        <v>737</v>
      </c>
      <c r="E574" s="24">
        <v>1</v>
      </c>
      <c r="F574" s="24">
        <v>6.0000000000000001E-3</v>
      </c>
      <c r="G574" s="25">
        <f t="shared" si="53"/>
        <v>6.0000000000000001E-3</v>
      </c>
      <c r="H574" s="240"/>
      <c r="I574" s="147">
        <f t="shared" si="49"/>
        <v>5000</v>
      </c>
      <c r="J574" s="24"/>
      <c r="K574" s="145">
        <v>197</v>
      </c>
      <c r="L574" s="16">
        <v>42823</v>
      </c>
      <c r="M574" s="16">
        <v>42823</v>
      </c>
    </row>
    <row r="575" spans="2:13" s="148" customFormat="1" ht="21.75" customHeight="1" x14ac:dyDescent="0.3">
      <c r="B575" s="24" t="s">
        <v>119</v>
      </c>
      <c r="C575" s="24">
        <v>1004937</v>
      </c>
      <c r="D575" s="24" t="s">
        <v>738</v>
      </c>
      <c r="E575" s="24">
        <v>1</v>
      </c>
      <c r="F575" s="24">
        <v>0.01</v>
      </c>
      <c r="G575" s="25">
        <f t="shared" si="53"/>
        <v>0.01</v>
      </c>
      <c r="H575" s="240"/>
      <c r="I575" s="147">
        <f t="shared" si="49"/>
        <v>3000</v>
      </c>
      <c r="J575" s="24"/>
      <c r="K575" s="145">
        <v>197</v>
      </c>
      <c r="L575" s="16">
        <v>42823</v>
      </c>
      <c r="M575" s="16">
        <v>42823</v>
      </c>
    </row>
    <row r="576" spans="2:13" s="148" customFormat="1" ht="21.75" customHeight="1" x14ac:dyDescent="0.3">
      <c r="B576" s="24" t="s">
        <v>119</v>
      </c>
      <c r="C576" s="24">
        <v>1004938</v>
      </c>
      <c r="D576" s="24" t="s">
        <v>739</v>
      </c>
      <c r="E576" s="24">
        <v>1</v>
      </c>
      <c r="F576" s="24">
        <v>0.01</v>
      </c>
      <c r="G576" s="25">
        <f t="shared" si="53"/>
        <v>0.01</v>
      </c>
      <c r="H576" s="240"/>
      <c r="I576" s="147">
        <f t="shared" si="49"/>
        <v>3000</v>
      </c>
      <c r="J576" s="24"/>
      <c r="K576" s="145">
        <v>197</v>
      </c>
      <c r="L576" s="16">
        <v>42823</v>
      </c>
      <c r="M576" s="16">
        <v>42823</v>
      </c>
    </row>
    <row r="577" spans="2:13" s="148" customFormat="1" ht="21.75" customHeight="1" x14ac:dyDescent="0.3">
      <c r="B577" s="24" t="s">
        <v>119</v>
      </c>
      <c r="C577" s="24">
        <v>1004939</v>
      </c>
      <c r="D577" s="24" t="s">
        <v>740</v>
      </c>
      <c r="E577" s="24">
        <v>1</v>
      </c>
      <c r="F577" s="24">
        <v>0.01</v>
      </c>
      <c r="G577" s="25">
        <f t="shared" si="53"/>
        <v>0.01</v>
      </c>
      <c r="H577" s="240"/>
      <c r="I577" s="147">
        <f t="shared" si="49"/>
        <v>3000</v>
      </c>
      <c r="J577" s="24"/>
      <c r="K577" s="145">
        <v>197</v>
      </c>
      <c r="L577" s="16">
        <v>42823</v>
      </c>
      <c r="M577" s="16">
        <v>42823</v>
      </c>
    </row>
    <row r="578" spans="2:13" s="148" customFormat="1" ht="21.75" customHeight="1" x14ac:dyDescent="0.3">
      <c r="B578" s="24" t="s">
        <v>119</v>
      </c>
      <c r="C578" s="24">
        <v>1004940</v>
      </c>
      <c r="D578" s="24" t="s">
        <v>741</v>
      </c>
      <c r="E578" s="24">
        <v>1</v>
      </c>
      <c r="F578" s="24">
        <v>0.01</v>
      </c>
      <c r="G578" s="25">
        <f t="shared" si="53"/>
        <v>0.01</v>
      </c>
      <c r="H578" s="240"/>
      <c r="I578" s="147">
        <f t="shared" si="49"/>
        <v>3000</v>
      </c>
      <c r="J578" s="24"/>
      <c r="K578" s="145">
        <v>197</v>
      </c>
      <c r="L578" s="16">
        <v>42823</v>
      </c>
      <c r="M578" s="16">
        <v>42823</v>
      </c>
    </row>
    <row r="579" spans="2:13" s="148" customFormat="1" ht="21.75" customHeight="1" x14ac:dyDescent="0.3">
      <c r="B579" s="24" t="s">
        <v>119</v>
      </c>
      <c r="C579" s="24">
        <v>1004941</v>
      </c>
      <c r="D579" s="24" t="s">
        <v>742</v>
      </c>
      <c r="E579" s="24">
        <v>1</v>
      </c>
      <c r="F579" s="24">
        <v>0.01</v>
      </c>
      <c r="G579" s="25">
        <f t="shared" si="53"/>
        <v>0.01</v>
      </c>
      <c r="H579" s="240"/>
      <c r="I579" s="147">
        <f t="shared" si="49"/>
        <v>3000</v>
      </c>
      <c r="J579" s="24"/>
      <c r="K579" s="145">
        <v>197</v>
      </c>
      <c r="L579" s="16">
        <v>42823</v>
      </c>
      <c r="M579" s="16">
        <v>42823</v>
      </c>
    </row>
    <row r="580" spans="2:13" s="148" customFormat="1" ht="21.75" customHeight="1" x14ac:dyDescent="0.3">
      <c r="B580" s="24" t="s">
        <v>119</v>
      </c>
      <c r="C580" s="24">
        <v>1004945</v>
      </c>
      <c r="D580" s="24" t="s">
        <v>743</v>
      </c>
      <c r="E580" s="24">
        <v>1</v>
      </c>
      <c r="F580" s="24">
        <v>8.9999999999999993E-3</v>
      </c>
      <c r="G580" s="25">
        <f>F580</f>
        <v>8.9999999999999993E-3</v>
      </c>
      <c r="H580" s="239">
        <f>SUM(G580:G589)</f>
        <v>9.9999999999999992E-2</v>
      </c>
      <c r="I580" s="147">
        <f t="shared" si="49"/>
        <v>3333.3333333333335</v>
      </c>
      <c r="J580" s="24"/>
      <c r="K580" s="145">
        <v>197</v>
      </c>
      <c r="L580" s="16">
        <v>42837</v>
      </c>
      <c r="M580" s="16">
        <v>42837</v>
      </c>
    </row>
    <row r="581" spans="2:13" s="148" customFormat="1" ht="21.75" customHeight="1" x14ac:dyDescent="0.3">
      <c r="B581" s="24" t="s">
        <v>100</v>
      </c>
      <c r="C581" s="24">
        <v>1053157</v>
      </c>
      <c r="D581" s="24" t="s">
        <v>744</v>
      </c>
      <c r="E581" s="24">
        <v>1</v>
      </c>
      <c r="F581" s="24">
        <v>7.0000000000000001E-3</v>
      </c>
      <c r="G581" s="25">
        <f t="shared" ref="G581:G589" si="54">F581</f>
        <v>7.0000000000000001E-3</v>
      </c>
      <c r="H581" s="240"/>
      <c r="I581" s="147">
        <f t="shared" si="49"/>
        <v>4285.7142857142862</v>
      </c>
      <c r="J581" s="24"/>
      <c r="K581" s="145">
        <v>197</v>
      </c>
      <c r="L581" s="16">
        <v>42837</v>
      </c>
      <c r="M581" s="16">
        <v>42837</v>
      </c>
    </row>
    <row r="582" spans="2:13" s="148" customFormat="1" ht="21.75" customHeight="1" x14ac:dyDescent="0.3">
      <c r="B582" s="24" t="s">
        <v>105</v>
      </c>
      <c r="C582" s="24">
        <v>1103008</v>
      </c>
      <c r="D582" s="24" t="s">
        <v>745</v>
      </c>
      <c r="E582" s="24">
        <v>1</v>
      </c>
      <c r="F582" s="24">
        <v>8.9999999999999993E-3</v>
      </c>
      <c r="G582" s="25">
        <f t="shared" si="54"/>
        <v>8.9999999999999993E-3</v>
      </c>
      <c r="H582" s="240"/>
      <c r="I582" s="147">
        <f t="shared" si="49"/>
        <v>3333.3333333333335</v>
      </c>
      <c r="J582" s="24"/>
      <c r="K582" s="145">
        <v>197</v>
      </c>
      <c r="L582" s="16">
        <v>42837</v>
      </c>
      <c r="M582" s="16">
        <v>42837</v>
      </c>
    </row>
    <row r="583" spans="2:13" s="148" customFormat="1" ht="21.75" customHeight="1" x14ac:dyDescent="0.3">
      <c r="B583" s="24" t="s">
        <v>109</v>
      </c>
      <c r="C583" s="24">
        <v>1702753</v>
      </c>
      <c r="D583" s="24" t="s">
        <v>746</v>
      </c>
      <c r="E583" s="24">
        <v>1</v>
      </c>
      <c r="F583" s="24">
        <v>6.0000000000000001E-3</v>
      </c>
      <c r="G583" s="25">
        <f t="shared" si="54"/>
        <v>6.0000000000000001E-3</v>
      </c>
      <c r="H583" s="240"/>
      <c r="I583" s="147">
        <f t="shared" ref="I583:I646" si="55">1/F583*$A$1</f>
        <v>5000</v>
      </c>
      <c r="J583" s="24"/>
      <c r="K583" s="145">
        <v>197</v>
      </c>
      <c r="L583" s="16">
        <v>42837</v>
      </c>
      <c r="M583" s="16">
        <v>42837</v>
      </c>
    </row>
    <row r="584" spans="2:13" s="148" customFormat="1" ht="21.75" customHeight="1" x14ac:dyDescent="0.3">
      <c r="B584" s="24" t="s">
        <v>100</v>
      </c>
      <c r="C584" s="24">
        <v>1050383</v>
      </c>
      <c r="D584" s="24" t="s">
        <v>747</v>
      </c>
      <c r="E584" s="24">
        <v>1</v>
      </c>
      <c r="F584" s="24">
        <v>8.9999999999999993E-3</v>
      </c>
      <c r="G584" s="25">
        <f t="shared" si="54"/>
        <v>8.9999999999999993E-3</v>
      </c>
      <c r="H584" s="240"/>
      <c r="I584" s="147">
        <f t="shared" si="55"/>
        <v>3333.3333333333335</v>
      </c>
      <c r="J584" s="24"/>
      <c r="K584" s="145">
        <v>197</v>
      </c>
      <c r="L584" s="16">
        <v>42837</v>
      </c>
      <c r="M584" s="16">
        <v>42837</v>
      </c>
    </row>
    <row r="585" spans="2:13" s="148" customFormat="1" ht="21.75" customHeight="1" x14ac:dyDescent="0.3">
      <c r="B585" s="24" t="s">
        <v>100</v>
      </c>
      <c r="C585" s="24">
        <v>1051453</v>
      </c>
      <c r="D585" s="24" t="s">
        <v>748</v>
      </c>
      <c r="E585" s="24">
        <v>1</v>
      </c>
      <c r="F585" s="24">
        <v>8.9999999999999993E-3</v>
      </c>
      <c r="G585" s="25">
        <f t="shared" si="54"/>
        <v>8.9999999999999993E-3</v>
      </c>
      <c r="H585" s="240"/>
      <c r="I585" s="147">
        <f t="shared" si="55"/>
        <v>3333.3333333333335</v>
      </c>
      <c r="J585" s="24"/>
      <c r="K585" s="145">
        <v>197</v>
      </c>
      <c r="L585" s="16">
        <v>42837</v>
      </c>
      <c r="M585" s="16">
        <v>42837</v>
      </c>
    </row>
    <row r="586" spans="2:13" s="148" customFormat="1" ht="21.75" customHeight="1" x14ac:dyDescent="0.3">
      <c r="B586" s="24" t="s">
        <v>119</v>
      </c>
      <c r="C586" s="24">
        <v>1004700</v>
      </c>
      <c r="D586" s="24" t="s">
        <v>749</v>
      </c>
      <c r="E586" s="24">
        <v>1</v>
      </c>
      <c r="F586" s="24">
        <v>1.0999999999999999E-2</v>
      </c>
      <c r="G586" s="25">
        <f t="shared" si="54"/>
        <v>1.0999999999999999E-2</v>
      </c>
      <c r="H586" s="240"/>
      <c r="I586" s="147">
        <f t="shared" si="55"/>
        <v>2727.2727272727275</v>
      </c>
      <c r="J586" s="24"/>
      <c r="K586" s="145">
        <v>197</v>
      </c>
      <c r="L586" s="16">
        <v>42837</v>
      </c>
      <c r="M586" s="16">
        <v>42837</v>
      </c>
    </row>
    <row r="587" spans="2:13" s="148" customFormat="1" ht="21.75" customHeight="1" x14ac:dyDescent="0.3">
      <c r="B587" s="24" t="s">
        <v>100</v>
      </c>
      <c r="C587" s="24">
        <v>1053018</v>
      </c>
      <c r="D587" s="24" t="s">
        <v>750</v>
      </c>
      <c r="E587" s="24">
        <v>1</v>
      </c>
      <c r="F587" s="24">
        <v>0.01</v>
      </c>
      <c r="G587" s="25">
        <f t="shared" si="54"/>
        <v>0.01</v>
      </c>
      <c r="H587" s="240"/>
      <c r="I587" s="147">
        <f t="shared" si="55"/>
        <v>3000</v>
      </c>
      <c r="J587" s="24"/>
      <c r="K587" s="145">
        <v>197</v>
      </c>
      <c r="L587" s="16">
        <v>42837</v>
      </c>
      <c r="M587" s="16">
        <v>42837</v>
      </c>
    </row>
    <row r="588" spans="2:13" s="148" customFormat="1" ht="21.75" customHeight="1" x14ac:dyDescent="0.3">
      <c r="B588" s="24" t="s">
        <v>124</v>
      </c>
      <c r="C588" s="24">
        <v>1082684</v>
      </c>
      <c r="D588" s="24" t="s">
        <v>751</v>
      </c>
      <c r="E588" s="24">
        <v>1</v>
      </c>
      <c r="F588" s="24">
        <v>1.4999999999999999E-2</v>
      </c>
      <c r="G588" s="25">
        <f t="shared" si="54"/>
        <v>1.4999999999999999E-2</v>
      </c>
      <c r="H588" s="240"/>
      <c r="I588" s="147">
        <f t="shared" si="55"/>
        <v>2000.0000000000002</v>
      </c>
      <c r="J588" s="24"/>
      <c r="K588" s="145">
        <v>197</v>
      </c>
      <c r="L588" s="16">
        <v>42837</v>
      </c>
      <c r="M588" s="16">
        <v>42837</v>
      </c>
    </row>
    <row r="589" spans="2:13" s="148" customFormat="1" ht="21.75" customHeight="1" x14ac:dyDescent="0.3">
      <c r="B589" s="24" t="s">
        <v>120</v>
      </c>
      <c r="C589" s="24">
        <v>1042337</v>
      </c>
      <c r="D589" s="24" t="s">
        <v>453</v>
      </c>
      <c r="E589" s="24">
        <v>1</v>
      </c>
      <c r="F589" s="24">
        <v>1.4999999999999999E-2</v>
      </c>
      <c r="G589" s="25">
        <f t="shared" si="54"/>
        <v>1.4999999999999999E-2</v>
      </c>
      <c r="H589" s="240"/>
      <c r="I589" s="147">
        <f t="shared" si="55"/>
        <v>2000.0000000000002</v>
      </c>
      <c r="J589" s="24"/>
      <c r="K589" s="145">
        <v>197</v>
      </c>
      <c r="L589" s="16">
        <v>42837</v>
      </c>
      <c r="M589" s="16">
        <v>42837</v>
      </c>
    </row>
    <row r="590" spans="2:13" s="148" customFormat="1" ht="21.75" customHeight="1" x14ac:dyDescent="0.3">
      <c r="B590" s="24" t="s">
        <v>119</v>
      </c>
      <c r="C590" s="24">
        <v>1004847</v>
      </c>
      <c r="D590" s="24" t="s">
        <v>752</v>
      </c>
      <c r="E590" s="24">
        <v>1</v>
      </c>
      <c r="F590" s="24">
        <v>6.0000000000000001E-3</v>
      </c>
      <c r="G590" s="25">
        <f>F590</f>
        <v>6.0000000000000001E-3</v>
      </c>
      <c r="H590" s="239">
        <f>SUM(G590:G601)</f>
        <v>0.1</v>
      </c>
      <c r="I590" s="147">
        <f t="shared" si="55"/>
        <v>5000</v>
      </c>
      <c r="J590" s="24"/>
      <c r="K590" s="145">
        <v>197</v>
      </c>
      <c r="L590" s="16">
        <v>42851</v>
      </c>
      <c r="M590" s="16">
        <v>42851</v>
      </c>
    </row>
    <row r="591" spans="2:13" s="148" customFormat="1" ht="21.75" customHeight="1" x14ac:dyDescent="0.3">
      <c r="B591" s="24" t="s">
        <v>753</v>
      </c>
      <c r="C591" s="24">
        <v>1053096</v>
      </c>
      <c r="D591" s="24" t="s">
        <v>754</v>
      </c>
      <c r="E591" s="24">
        <v>1</v>
      </c>
      <c r="F591" s="24">
        <v>7.0000000000000001E-3</v>
      </c>
      <c r="G591" s="25">
        <f t="shared" ref="G591:G601" si="56">F591</f>
        <v>7.0000000000000001E-3</v>
      </c>
      <c r="H591" s="240"/>
      <c r="I591" s="147">
        <f t="shared" si="55"/>
        <v>4285.7142857142862</v>
      </c>
      <c r="J591" s="24"/>
      <c r="K591" s="145">
        <v>197</v>
      </c>
      <c r="L591" s="16">
        <v>42851</v>
      </c>
      <c r="M591" s="16">
        <v>42851</v>
      </c>
    </row>
    <row r="592" spans="2:13" s="148" customFormat="1" ht="21.75" customHeight="1" x14ac:dyDescent="0.3">
      <c r="B592" s="24" t="s">
        <v>109</v>
      </c>
      <c r="C592" s="24">
        <v>1702716</v>
      </c>
      <c r="D592" s="24" t="s">
        <v>755</v>
      </c>
      <c r="E592" s="24">
        <v>1</v>
      </c>
      <c r="F592" s="24">
        <v>7.0000000000000001E-3</v>
      </c>
      <c r="G592" s="25">
        <f t="shared" si="56"/>
        <v>7.0000000000000001E-3</v>
      </c>
      <c r="H592" s="240"/>
      <c r="I592" s="147">
        <f t="shared" si="55"/>
        <v>4285.7142857142862</v>
      </c>
      <c r="J592" s="24"/>
      <c r="K592" s="145">
        <v>197</v>
      </c>
      <c r="L592" s="16">
        <v>42851</v>
      </c>
      <c r="M592" s="16">
        <v>42851</v>
      </c>
    </row>
    <row r="593" spans="2:13" s="148" customFormat="1" ht="21.75" customHeight="1" x14ac:dyDescent="0.3">
      <c r="B593" s="24" t="s">
        <v>157</v>
      </c>
      <c r="C593" s="24">
        <v>5204017</v>
      </c>
      <c r="D593" s="24" t="s">
        <v>756</v>
      </c>
      <c r="E593" s="24">
        <v>1</v>
      </c>
      <c r="F593" s="24">
        <v>8.0000000000000002E-3</v>
      </c>
      <c r="G593" s="25">
        <f t="shared" si="56"/>
        <v>8.0000000000000002E-3</v>
      </c>
      <c r="H593" s="240"/>
      <c r="I593" s="147">
        <f t="shared" si="55"/>
        <v>3750</v>
      </c>
      <c r="J593" s="24"/>
      <c r="K593" s="145">
        <v>197</v>
      </c>
      <c r="L593" s="16">
        <v>42851</v>
      </c>
      <c r="M593" s="16">
        <v>42851</v>
      </c>
    </row>
    <row r="594" spans="2:13" s="148" customFormat="1" ht="21.75" customHeight="1" x14ac:dyDescent="0.3">
      <c r="B594" s="24" t="s">
        <v>119</v>
      </c>
      <c r="C594" s="24">
        <v>1004857</v>
      </c>
      <c r="D594" s="24" t="s">
        <v>757</v>
      </c>
      <c r="E594" s="24">
        <v>1</v>
      </c>
      <c r="F594" s="24">
        <v>8.0000000000000002E-3</v>
      </c>
      <c r="G594" s="25">
        <f t="shared" si="56"/>
        <v>8.0000000000000002E-3</v>
      </c>
      <c r="H594" s="240"/>
      <c r="I594" s="147">
        <f t="shared" si="55"/>
        <v>3750</v>
      </c>
      <c r="J594" s="24"/>
      <c r="K594" s="145">
        <v>197</v>
      </c>
      <c r="L594" s="16">
        <v>42851</v>
      </c>
      <c r="M594" s="16">
        <v>42851</v>
      </c>
    </row>
    <row r="595" spans="2:13" s="148" customFormat="1" ht="21.75" customHeight="1" x14ac:dyDescent="0.3">
      <c r="B595" s="24" t="s">
        <v>100</v>
      </c>
      <c r="C595" s="24">
        <v>1050436</v>
      </c>
      <c r="D595" s="24" t="s">
        <v>758</v>
      </c>
      <c r="E595" s="24">
        <v>1</v>
      </c>
      <c r="F595" s="24">
        <v>8.0000000000000002E-3</v>
      </c>
      <c r="G595" s="25">
        <f t="shared" si="56"/>
        <v>8.0000000000000002E-3</v>
      </c>
      <c r="H595" s="240"/>
      <c r="I595" s="147">
        <f t="shared" si="55"/>
        <v>3750</v>
      </c>
      <c r="J595" s="24"/>
      <c r="K595" s="145">
        <v>197</v>
      </c>
      <c r="L595" s="16">
        <v>42851</v>
      </c>
      <c r="M595" s="16">
        <v>42851</v>
      </c>
    </row>
    <row r="596" spans="2:13" s="148" customFormat="1" ht="21.75" customHeight="1" x14ac:dyDescent="0.3">
      <c r="B596" s="24" t="s">
        <v>100</v>
      </c>
      <c r="C596" s="24">
        <v>1051505</v>
      </c>
      <c r="D596" s="24" t="s">
        <v>759</v>
      </c>
      <c r="E596" s="24">
        <v>1</v>
      </c>
      <c r="F596" s="24">
        <v>8.0000000000000002E-3</v>
      </c>
      <c r="G596" s="25">
        <f t="shared" si="56"/>
        <v>8.0000000000000002E-3</v>
      </c>
      <c r="H596" s="240"/>
      <c r="I596" s="147">
        <f t="shared" si="55"/>
        <v>3750</v>
      </c>
      <c r="J596" s="24"/>
      <c r="K596" s="145">
        <v>197</v>
      </c>
      <c r="L596" s="16">
        <v>42851</v>
      </c>
      <c r="M596" s="16">
        <v>42851</v>
      </c>
    </row>
    <row r="597" spans="2:13" s="148" customFormat="1" ht="21.75" customHeight="1" x14ac:dyDescent="0.3">
      <c r="B597" s="24" t="s">
        <v>105</v>
      </c>
      <c r="C597" s="24">
        <v>1102965</v>
      </c>
      <c r="D597" s="24" t="s">
        <v>760</v>
      </c>
      <c r="E597" s="24">
        <v>1</v>
      </c>
      <c r="F597" s="24">
        <v>8.0000000000000002E-3</v>
      </c>
      <c r="G597" s="25">
        <f t="shared" si="56"/>
        <v>8.0000000000000002E-3</v>
      </c>
      <c r="H597" s="240"/>
      <c r="I597" s="147">
        <f t="shared" si="55"/>
        <v>3750</v>
      </c>
      <c r="J597" s="24"/>
      <c r="K597" s="145">
        <v>197</v>
      </c>
      <c r="L597" s="16">
        <v>42851</v>
      </c>
      <c r="M597" s="16">
        <v>42851</v>
      </c>
    </row>
    <row r="598" spans="2:13" s="148" customFormat="1" ht="21.75" customHeight="1" x14ac:dyDescent="0.3">
      <c r="B598" s="24" t="s">
        <v>105</v>
      </c>
      <c r="C598" s="24">
        <v>1103004</v>
      </c>
      <c r="D598" s="24" t="s">
        <v>761</v>
      </c>
      <c r="E598" s="24">
        <v>1</v>
      </c>
      <c r="F598" s="24">
        <v>0.01</v>
      </c>
      <c r="G598" s="25">
        <f t="shared" si="56"/>
        <v>0.01</v>
      </c>
      <c r="H598" s="240"/>
      <c r="I598" s="147">
        <f t="shared" si="55"/>
        <v>3000</v>
      </c>
      <c r="J598" s="24"/>
      <c r="K598" s="145">
        <v>197</v>
      </c>
      <c r="L598" s="16">
        <v>42851</v>
      </c>
      <c r="M598" s="16">
        <v>42851</v>
      </c>
    </row>
    <row r="599" spans="2:13" s="148" customFormat="1" ht="21.75" customHeight="1" x14ac:dyDescent="0.3">
      <c r="B599" s="24" t="s">
        <v>120</v>
      </c>
      <c r="C599" s="24">
        <v>1042344</v>
      </c>
      <c r="D599" s="24" t="s">
        <v>762</v>
      </c>
      <c r="E599" s="24">
        <v>1</v>
      </c>
      <c r="F599" s="24">
        <v>1.0999999999999999E-2</v>
      </c>
      <c r="G599" s="25">
        <f t="shared" si="56"/>
        <v>1.0999999999999999E-2</v>
      </c>
      <c r="H599" s="240"/>
      <c r="I599" s="147">
        <f t="shared" si="55"/>
        <v>2727.2727272727275</v>
      </c>
      <c r="J599" s="24"/>
      <c r="K599" s="145">
        <v>197</v>
      </c>
      <c r="L599" s="16">
        <v>42851</v>
      </c>
      <c r="M599" s="16">
        <v>42851</v>
      </c>
    </row>
    <row r="600" spans="2:13" s="148" customFormat="1" ht="21.75" customHeight="1" x14ac:dyDescent="0.3">
      <c r="B600" s="24" t="s">
        <v>100</v>
      </c>
      <c r="C600" s="24">
        <v>1052909</v>
      </c>
      <c r="D600" s="24" t="s">
        <v>763</v>
      </c>
      <c r="E600" s="24">
        <v>1</v>
      </c>
      <c r="F600" s="24">
        <v>1.0999999999999999E-2</v>
      </c>
      <c r="G600" s="25">
        <f t="shared" si="56"/>
        <v>1.0999999999999999E-2</v>
      </c>
      <c r="H600" s="240"/>
      <c r="I600" s="147">
        <f t="shared" si="55"/>
        <v>2727.2727272727275</v>
      </c>
      <c r="J600" s="24"/>
      <c r="K600" s="145">
        <v>197</v>
      </c>
      <c r="L600" s="16">
        <v>42851</v>
      </c>
      <c r="M600" s="16">
        <v>42851</v>
      </c>
    </row>
    <row r="601" spans="2:13" s="148" customFormat="1" ht="21.75" customHeight="1" x14ac:dyDescent="0.3">
      <c r="B601" s="24" t="s">
        <v>109</v>
      </c>
      <c r="C601" s="24">
        <v>1702533</v>
      </c>
      <c r="D601" s="24" t="s">
        <v>764</v>
      </c>
      <c r="E601" s="24">
        <v>1</v>
      </c>
      <c r="F601" s="24">
        <v>8.0000000000000002E-3</v>
      </c>
      <c r="G601" s="25">
        <f t="shared" si="56"/>
        <v>8.0000000000000002E-3</v>
      </c>
      <c r="H601" s="240"/>
      <c r="I601" s="147">
        <f t="shared" si="55"/>
        <v>3750</v>
      </c>
      <c r="J601" s="24"/>
      <c r="K601" s="145">
        <v>197</v>
      </c>
      <c r="L601" s="16">
        <v>42851</v>
      </c>
      <c r="M601" s="16">
        <v>42851</v>
      </c>
    </row>
    <row r="602" spans="2:13" s="148" customFormat="1" ht="21.75" customHeight="1" x14ac:dyDescent="0.3">
      <c r="B602" s="24" t="s">
        <v>119</v>
      </c>
      <c r="C602" s="24">
        <v>1004962</v>
      </c>
      <c r="D602" s="24" t="s">
        <v>766</v>
      </c>
      <c r="E602" s="24">
        <v>1</v>
      </c>
      <c r="F602" s="24">
        <v>7.0000000000000001E-3</v>
      </c>
      <c r="G602" s="25">
        <f>F602</f>
        <v>7.0000000000000001E-3</v>
      </c>
      <c r="H602" s="239">
        <f>SUM(G602:G614)</f>
        <v>0.10000000000000002</v>
      </c>
      <c r="I602" s="147">
        <f t="shared" si="55"/>
        <v>4285.7142857142862</v>
      </c>
      <c r="J602" s="24"/>
      <c r="K602" s="145">
        <v>198</v>
      </c>
      <c r="L602" s="16">
        <v>42865</v>
      </c>
      <c r="M602" s="16">
        <v>42865</v>
      </c>
    </row>
    <row r="603" spans="2:13" s="148" customFormat="1" ht="21.75" customHeight="1" x14ac:dyDescent="0.3">
      <c r="B603" s="24" t="s">
        <v>119</v>
      </c>
      <c r="C603" s="24">
        <v>1004963</v>
      </c>
      <c r="D603" s="24" t="s">
        <v>767</v>
      </c>
      <c r="E603" s="24">
        <v>1</v>
      </c>
      <c r="F603" s="24">
        <v>8.0000000000000002E-3</v>
      </c>
      <c r="G603" s="25">
        <f t="shared" ref="G603:G614" si="57">F603</f>
        <v>8.0000000000000002E-3</v>
      </c>
      <c r="H603" s="240"/>
      <c r="I603" s="147">
        <f t="shared" si="55"/>
        <v>3750</v>
      </c>
      <c r="J603" s="24"/>
      <c r="K603" s="145">
        <v>198</v>
      </c>
      <c r="L603" s="16">
        <v>42865</v>
      </c>
      <c r="M603" s="16">
        <v>42865</v>
      </c>
    </row>
    <row r="604" spans="2:13" s="148" customFormat="1" ht="21.75" customHeight="1" x14ac:dyDescent="0.3">
      <c r="B604" s="24" t="s">
        <v>100</v>
      </c>
      <c r="C604" s="24">
        <v>1053181</v>
      </c>
      <c r="D604" s="24" t="s">
        <v>768</v>
      </c>
      <c r="E604" s="24">
        <v>1</v>
      </c>
      <c r="F604" s="24">
        <v>8.0000000000000002E-3</v>
      </c>
      <c r="G604" s="25">
        <f t="shared" si="57"/>
        <v>8.0000000000000002E-3</v>
      </c>
      <c r="H604" s="240"/>
      <c r="I604" s="147">
        <f t="shared" si="55"/>
        <v>3750</v>
      </c>
      <c r="J604" s="24"/>
      <c r="K604" s="145">
        <v>198</v>
      </c>
      <c r="L604" s="16">
        <v>42865</v>
      </c>
      <c r="M604" s="16">
        <v>42865</v>
      </c>
    </row>
    <row r="605" spans="2:13" s="148" customFormat="1" ht="21.75" customHeight="1" x14ac:dyDescent="0.3">
      <c r="B605" s="24" t="s">
        <v>100</v>
      </c>
      <c r="C605" s="24">
        <v>1053182</v>
      </c>
      <c r="D605" s="24" t="s">
        <v>769</v>
      </c>
      <c r="E605" s="24">
        <v>1</v>
      </c>
      <c r="F605" s="24">
        <v>5.0000000000000001E-3</v>
      </c>
      <c r="G605" s="25">
        <f t="shared" si="57"/>
        <v>5.0000000000000001E-3</v>
      </c>
      <c r="H605" s="240"/>
      <c r="I605" s="147">
        <f t="shared" si="55"/>
        <v>6000</v>
      </c>
      <c r="J605" s="24"/>
      <c r="K605" s="145">
        <v>198</v>
      </c>
      <c r="L605" s="16">
        <v>42865</v>
      </c>
      <c r="M605" s="16">
        <v>42865</v>
      </c>
    </row>
    <row r="606" spans="2:13" s="148" customFormat="1" ht="21.75" customHeight="1" x14ac:dyDescent="0.3">
      <c r="B606" s="24" t="s">
        <v>107</v>
      </c>
      <c r="C606" s="24">
        <v>1073220</v>
      </c>
      <c r="D606" s="24" t="s">
        <v>770</v>
      </c>
      <c r="E606" s="24">
        <v>1</v>
      </c>
      <c r="F606" s="24">
        <v>0.01</v>
      </c>
      <c r="G606" s="25">
        <f t="shared" si="57"/>
        <v>0.01</v>
      </c>
      <c r="H606" s="240"/>
      <c r="I606" s="147">
        <f t="shared" si="55"/>
        <v>3000</v>
      </c>
      <c r="J606" s="24"/>
      <c r="K606" s="145">
        <v>198</v>
      </c>
      <c r="L606" s="16">
        <v>42865</v>
      </c>
      <c r="M606" s="16">
        <v>42865</v>
      </c>
    </row>
    <row r="607" spans="2:13" s="148" customFormat="1" ht="21.75" customHeight="1" x14ac:dyDescent="0.3">
      <c r="B607" s="24" t="s">
        <v>107</v>
      </c>
      <c r="C607" s="24">
        <v>1073221</v>
      </c>
      <c r="D607" s="24" t="s">
        <v>771</v>
      </c>
      <c r="E607" s="24">
        <v>1</v>
      </c>
      <c r="F607" s="24">
        <v>0.01</v>
      </c>
      <c r="G607" s="25">
        <f t="shared" si="57"/>
        <v>0.01</v>
      </c>
      <c r="H607" s="240"/>
      <c r="I607" s="147">
        <f t="shared" si="55"/>
        <v>3000</v>
      </c>
      <c r="J607" s="24"/>
      <c r="K607" s="145">
        <v>198</v>
      </c>
      <c r="L607" s="16">
        <v>42865</v>
      </c>
      <c r="M607" s="16">
        <v>42865</v>
      </c>
    </row>
    <row r="608" spans="2:13" s="148" customFormat="1" ht="21.75" customHeight="1" x14ac:dyDescent="0.3">
      <c r="B608" s="24" t="s">
        <v>105</v>
      </c>
      <c r="C608" s="24">
        <v>1103016</v>
      </c>
      <c r="D608" s="24" t="s">
        <v>772</v>
      </c>
      <c r="E608" s="24">
        <v>1</v>
      </c>
      <c r="F608" s="24">
        <v>8.0000000000000002E-3</v>
      </c>
      <c r="G608" s="25">
        <f t="shared" si="57"/>
        <v>8.0000000000000002E-3</v>
      </c>
      <c r="H608" s="240"/>
      <c r="I608" s="147">
        <f t="shared" si="55"/>
        <v>3750</v>
      </c>
      <c r="J608" s="24"/>
      <c r="K608" s="145">
        <v>198</v>
      </c>
      <c r="L608" s="16">
        <v>42865</v>
      </c>
      <c r="M608" s="16">
        <v>42865</v>
      </c>
    </row>
    <row r="609" spans="2:13" s="148" customFormat="1" ht="21.75" customHeight="1" x14ac:dyDescent="0.3">
      <c r="B609" s="24" t="s">
        <v>109</v>
      </c>
      <c r="C609" s="24">
        <v>1702762</v>
      </c>
      <c r="D609" s="24" t="s">
        <v>773</v>
      </c>
      <c r="E609" s="24">
        <v>1</v>
      </c>
      <c r="F609" s="24">
        <v>7.0000000000000001E-3</v>
      </c>
      <c r="G609" s="25">
        <f t="shared" si="57"/>
        <v>7.0000000000000001E-3</v>
      </c>
      <c r="H609" s="240"/>
      <c r="I609" s="147">
        <f t="shared" si="55"/>
        <v>4285.7142857142862</v>
      </c>
      <c r="J609" s="24"/>
      <c r="K609" s="145">
        <v>198</v>
      </c>
      <c r="L609" s="16">
        <v>42865</v>
      </c>
      <c r="M609" s="16">
        <v>42865</v>
      </c>
    </row>
    <row r="610" spans="2:13" s="148" customFormat="1" ht="21.75" customHeight="1" x14ac:dyDescent="0.3">
      <c r="B610" s="24" t="s">
        <v>114</v>
      </c>
      <c r="C610" s="24">
        <v>1012569</v>
      </c>
      <c r="D610" s="24" t="s">
        <v>774</v>
      </c>
      <c r="E610" s="24">
        <v>1</v>
      </c>
      <c r="F610" s="24">
        <v>6.0000000000000001E-3</v>
      </c>
      <c r="G610" s="25">
        <f t="shared" si="57"/>
        <v>6.0000000000000001E-3</v>
      </c>
      <c r="H610" s="240"/>
      <c r="I610" s="147">
        <f t="shared" si="55"/>
        <v>5000</v>
      </c>
      <c r="J610" s="24"/>
      <c r="K610" s="145">
        <v>198</v>
      </c>
      <c r="L610" s="16">
        <v>42865</v>
      </c>
      <c r="M610" s="16">
        <v>42865</v>
      </c>
    </row>
    <row r="611" spans="2:13" s="148" customFormat="1" ht="21.75" customHeight="1" x14ac:dyDescent="0.3">
      <c r="B611" s="24" t="s">
        <v>105</v>
      </c>
      <c r="C611" s="24">
        <v>1102916</v>
      </c>
      <c r="D611" s="24" t="s">
        <v>775</v>
      </c>
      <c r="E611" s="24">
        <v>1</v>
      </c>
      <c r="F611" s="24">
        <v>6.0000000000000001E-3</v>
      </c>
      <c r="G611" s="25">
        <f t="shared" si="57"/>
        <v>6.0000000000000001E-3</v>
      </c>
      <c r="H611" s="240"/>
      <c r="I611" s="147">
        <f t="shared" si="55"/>
        <v>5000</v>
      </c>
      <c r="J611" s="24"/>
      <c r="K611" s="145">
        <v>198</v>
      </c>
      <c r="L611" s="16">
        <v>42865</v>
      </c>
      <c r="M611" s="16">
        <v>42865</v>
      </c>
    </row>
    <row r="612" spans="2:13" s="148" customFormat="1" ht="21.75" customHeight="1" x14ac:dyDescent="0.3">
      <c r="B612" s="24" t="s">
        <v>119</v>
      </c>
      <c r="C612" s="24">
        <v>1004717</v>
      </c>
      <c r="D612" s="24" t="s">
        <v>776</v>
      </c>
      <c r="E612" s="24">
        <v>1</v>
      </c>
      <c r="F612" s="24">
        <v>8.0000000000000002E-3</v>
      </c>
      <c r="G612" s="25">
        <f t="shared" si="57"/>
        <v>8.0000000000000002E-3</v>
      </c>
      <c r="H612" s="240"/>
      <c r="I612" s="147">
        <f t="shared" si="55"/>
        <v>3750</v>
      </c>
      <c r="J612" s="24"/>
      <c r="K612" s="145">
        <v>198</v>
      </c>
      <c r="L612" s="16">
        <v>42865</v>
      </c>
      <c r="M612" s="16">
        <v>42865</v>
      </c>
    </row>
    <row r="613" spans="2:13" s="148" customFormat="1" ht="21.75" customHeight="1" x14ac:dyDescent="0.3">
      <c r="B613" s="24" t="s">
        <v>100</v>
      </c>
      <c r="C613" s="24">
        <v>1053028</v>
      </c>
      <c r="D613" s="24" t="s">
        <v>777</v>
      </c>
      <c r="E613" s="24">
        <v>1</v>
      </c>
      <c r="F613" s="24">
        <v>8.0000000000000002E-3</v>
      </c>
      <c r="G613" s="25">
        <f t="shared" si="57"/>
        <v>8.0000000000000002E-3</v>
      </c>
      <c r="H613" s="240"/>
      <c r="I613" s="147">
        <f t="shared" si="55"/>
        <v>3750</v>
      </c>
      <c r="J613" s="24"/>
      <c r="K613" s="145">
        <v>198</v>
      </c>
      <c r="L613" s="16">
        <v>42865</v>
      </c>
      <c r="M613" s="16">
        <v>42865</v>
      </c>
    </row>
    <row r="614" spans="2:13" s="148" customFormat="1" ht="21.75" customHeight="1" x14ac:dyDescent="0.3">
      <c r="B614" s="24" t="s">
        <v>119</v>
      </c>
      <c r="C614" s="24">
        <v>1004942</v>
      </c>
      <c r="D614" s="24" t="s">
        <v>778</v>
      </c>
      <c r="E614" s="24">
        <v>1</v>
      </c>
      <c r="F614" s="24">
        <v>8.9999999999999993E-3</v>
      </c>
      <c r="G614" s="25">
        <f t="shared" si="57"/>
        <v>8.9999999999999993E-3</v>
      </c>
      <c r="H614" s="240"/>
      <c r="I614" s="147">
        <f t="shared" si="55"/>
        <v>3333.3333333333335</v>
      </c>
      <c r="J614" s="24"/>
      <c r="K614" s="145">
        <v>198</v>
      </c>
      <c r="L614" s="16">
        <v>42865</v>
      </c>
      <c r="M614" s="16">
        <v>42865</v>
      </c>
    </row>
    <row r="615" spans="2:13" s="148" customFormat="1" ht="21.75" customHeight="1" x14ac:dyDescent="0.3">
      <c r="B615" s="24" t="s">
        <v>119</v>
      </c>
      <c r="C615" s="24">
        <v>1004912</v>
      </c>
      <c r="D615" s="24" t="s">
        <v>784</v>
      </c>
      <c r="E615" s="24">
        <v>1</v>
      </c>
      <c r="F615" s="24">
        <v>0.01</v>
      </c>
      <c r="G615" s="25">
        <f>F615</f>
        <v>0.01</v>
      </c>
      <c r="H615" s="239">
        <f>SUM(G615:G626)</f>
        <v>0.15</v>
      </c>
      <c r="I615" s="147">
        <f t="shared" si="55"/>
        <v>3000</v>
      </c>
      <c r="J615" s="24"/>
      <c r="K615" s="145">
        <v>198</v>
      </c>
      <c r="L615" s="16">
        <v>42879</v>
      </c>
      <c r="M615" s="16">
        <v>42879</v>
      </c>
    </row>
    <row r="616" spans="2:13" s="148" customFormat="1" ht="21.75" customHeight="1" x14ac:dyDescent="0.3">
      <c r="B616" s="24" t="s">
        <v>100</v>
      </c>
      <c r="C616" s="24">
        <v>1053133</v>
      </c>
      <c r="D616" s="24" t="s">
        <v>785</v>
      </c>
      <c r="E616" s="24">
        <v>1</v>
      </c>
      <c r="F616" s="24">
        <v>0.01</v>
      </c>
      <c r="G616" s="25">
        <f t="shared" ref="G616:G626" si="58">F616</f>
        <v>0.01</v>
      </c>
      <c r="H616" s="240"/>
      <c r="I616" s="147">
        <f t="shared" si="55"/>
        <v>3000</v>
      </c>
      <c r="J616" s="24"/>
      <c r="K616" s="145">
        <v>198</v>
      </c>
      <c r="L616" s="16">
        <v>42879</v>
      </c>
      <c r="M616" s="16">
        <v>42879</v>
      </c>
    </row>
    <row r="617" spans="2:13" s="148" customFormat="1" ht="21.75" customHeight="1" x14ac:dyDescent="0.3">
      <c r="B617" s="24" t="s">
        <v>107</v>
      </c>
      <c r="C617" s="24">
        <v>1073195</v>
      </c>
      <c r="D617" s="24" t="s">
        <v>786</v>
      </c>
      <c r="E617" s="24">
        <v>1</v>
      </c>
      <c r="F617" s="24">
        <v>1.4999999999999999E-2</v>
      </c>
      <c r="G617" s="25">
        <f t="shared" si="58"/>
        <v>1.4999999999999999E-2</v>
      </c>
      <c r="H617" s="240"/>
      <c r="I617" s="147">
        <f t="shared" si="55"/>
        <v>2000.0000000000002</v>
      </c>
      <c r="J617" s="24"/>
      <c r="K617" s="145">
        <v>198</v>
      </c>
      <c r="L617" s="16">
        <v>42879</v>
      </c>
      <c r="M617" s="16">
        <v>42879</v>
      </c>
    </row>
    <row r="618" spans="2:13" s="148" customFormat="1" ht="21.75" customHeight="1" x14ac:dyDescent="0.3">
      <c r="B618" s="24" t="s">
        <v>124</v>
      </c>
      <c r="C618" s="24">
        <v>1082717</v>
      </c>
      <c r="D618" s="24" t="s">
        <v>787</v>
      </c>
      <c r="E618" s="24">
        <v>1</v>
      </c>
      <c r="F618" s="24">
        <v>1.4999999999999999E-2</v>
      </c>
      <c r="G618" s="25">
        <f t="shared" si="58"/>
        <v>1.4999999999999999E-2</v>
      </c>
      <c r="H618" s="240"/>
      <c r="I618" s="147">
        <f t="shared" si="55"/>
        <v>2000.0000000000002</v>
      </c>
      <c r="J618" s="24"/>
      <c r="K618" s="145">
        <v>198</v>
      </c>
      <c r="L618" s="16">
        <v>42879</v>
      </c>
      <c r="M618" s="16">
        <v>42879</v>
      </c>
    </row>
    <row r="619" spans="2:13" s="148" customFormat="1" ht="21.75" customHeight="1" x14ac:dyDescent="0.3">
      <c r="B619" s="24" t="s">
        <v>100</v>
      </c>
      <c r="C619" s="24">
        <v>1053134</v>
      </c>
      <c r="D619" s="24" t="s">
        <v>789</v>
      </c>
      <c r="E619" s="24">
        <v>1</v>
      </c>
      <c r="F619" s="24">
        <v>0.01</v>
      </c>
      <c r="G619" s="25">
        <f t="shared" si="58"/>
        <v>0.01</v>
      </c>
      <c r="H619" s="240"/>
      <c r="I619" s="147">
        <f t="shared" si="55"/>
        <v>3000</v>
      </c>
      <c r="J619" s="24"/>
      <c r="K619" s="145">
        <v>198</v>
      </c>
      <c r="L619" s="16">
        <v>42879</v>
      </c>
      <c r="M619" s="16">
        <v>42879</v>
      </c>
    </row>
    <row r="620" spans="2:13" s="148" customFormat="1" ht="21.75" customHeight="1" x14ac:dyDescent="0.3">
      <c r="B620" s="24" t="s">
        <v>107</v>
      </c>
      <c r="C620" s="24">
        <v>1073196</v>
      </c>
      <c r="D620" s="24" t="s">
        <v>790</v>
      </c>
      <c r="E620" s="24">
        <v>1</v>
      </c>
      <c r="F620" s="24">
        <v>1.4999999999999999E-2</v>
      </c>
      <c r="G620" s="25">
        <f t="shared" si="58"/>
        <v>1.4999999999999999E-2</v>
      </c>
      <c r="H620" s="240"/>
      <c r="I620" s="147">
        <f t="shared" si="55"/>
        <v>2000.0000000000002</v>
      </c>
      <c r="J620" s="24"/>
      <c r="K620" s="145">
        <v>198</v>
      </c>
      <c r="L620" s="16">
        <v>42879</v>
      </c>
      <c r="M620" s="16">
        <v>42879</v>
      </c>
    </row>
    <row r="621" spans="2:13" s="148" customFormat="1" ht="21.75" customHeight="1" x14ac:dyDescent="0.3">
      <c r="B621" s="24" t="s">
        <v>124</v>
      </c>
      <c r="C621" s="24">
        <v>1082718</v>
      </c>
      <c r="D621" s="24" t="s">
        <v>791</v>
      </c>
      <c r="E621" s="24">
        <v>1</v>
      </c>
      <c r="F621" s="24">
        <v>1.4999999999999999E-2</v>
      </c>
      <c r="G621" s="25">
        <f t="shared" si="58"/>
        <v>1.4999999999999999E-2</v>
      </c>
      <c r="H621" s="240"/>
      <c r="I621" s="147">
        <f t="shared" si="55"/>
        <v>2000.0000000000002</v>
      </c>
      <c r="J621" s="24"/>
      <c r="K621" s="145">
        <v>198</v>
      </c>
      <c r="L621" s="16">
        <v>42879</v>
      </c>
      <c r="M621" s="16">
        <v>42879</v>
      </c>
    </row>
    <row r="622" spans="2:13" s="148" customFormat="1" ht="21.75" customHeight="1" x14ac:dyDescent="0.3">
      <c r="B622" s="24" t="s">
        <v>109</v>
      </c>
      <c r="C622" s="24">
        <v>1702740</v>
      </c>
      <c r="D622" s="24" t="s">
        <v>788</v>
      </c>
      <c r="E622" s="24">
        <v>1</v>
      </c>
      <c r="F622" s="24">
        <v>8.9999999999999993E-3</v>
      </c>
      <c r="G622" s="25">
        <f t="shared" si="58"/>
        <v>8.9999999999999993E-3</v>
      </c>
      <c r="H622" s="240"/>
      <c r="I622" s="147">
        <f t="shared" si="55"/>
        <v>3333.3333333333335</v>
      </c>
      <c r="J622" s="24"/>
      <c r="K622" s="145">
        <v>198</v>
      </c>
      <c r="L622" s="16">
        <v>42879</v>
      </c>
      <c r="M622" s="16">
        <v>42879</v>
      </c>
    </row>
    <row r="623" spans="2:13" s="148" customFormat="1" ht="21.75" customHeight="1" x14ac:dyDescent="0.3">
      <c r="B623" s="24" t="s">
        <v>119</v>
      </c>
      <c r="C623" s="24">
        <v>1004936</v>
      </c>
      <c r="D623" s="24" t="s">
        <v>780</v>
      </c>
      <c r="E623" s="24">
        <v>1</v>
      </c>
      <c r="F623" s="24">
        <v>8.0000000000000002E-3</v>
      </c>
      <c r="G623" s="25">
        <f t="shared" si="58"/>
        <v>8.0000000000000002E-3</v>
      </c>
      <c r="H623" s="240"/>
      <c r="I623" s="147">
        <f t="shared" si="55"/>
        <v>3750</v>
      </c>
      <c r="J623" s="24"/>
      <c r="K623" s="145">
        <v>198</v>
      </c>
      <c r="L623" s="16">
        <v>42879</v>
      </c>
      <c r="M623" s="16">
        <v>42879</v>
      </c>
    </row>
    <row r="624" spans="2:13" s="148" customFormat="1" ht="21.75" customHeight="1" x14ac:dyDescent="0.3">
      <c r="B624" s="24" t="s">
        <v>100</v>
      </c>
      <c r="C624" s="24">
        <v>1053148</v>
      </c>
      <c r="D624" s="24" t="s">
        <v>781</v>
      </c>
      <c r="E624" s="24">
        <v>1</v>
      </c>
      <c r="F624" s="24">
        <v>7.0000000000000001E-3</v>
      </c>
      <c r="G624" s="25">
        <f t="shared" si="58"/>
        <v>7.0000000000000001E-3</v>
      </c>
      <c r="H624" s="240"/>
      <c r="I624" s="147">
        <f t="shared" si="55"/>
        <v>4285.7142857142862</v>
      </c>
      <c r="J624" s="24"/>
      <c r="K624" s="145">
        <v>198</v>
      </c>
      <c r="L624" s="16">
        <v>42879</v>
      </c>
      <c r="M624" s="16">
        <v>42879</v>
      </c>
    </row>
    <row r="625" spans="2:13" s="148" customFormat="1" ht="21.75" customHeight="1" x14ac:dyDescent="0.3">
      <c r="B625" s="24" t="s">
        <v>116</v>
      </c>
      <c r="C625" s="24">
        <v>1115128</v>
      </c>
      <c r="D625" s="24" t="s">
        <v>782</v>
      </c>
      <c r="E625" s="24">
        <v>1</v>
      </c>
      <c r="F625" s="24">
        <v>1.7999999999999999E-2</v>
      </c>
      <c r="G625" s="25">
        <f t="shared" si="58"/>
        <v>1.7999999999999999E-2</v>
      </c>
      <c r="H625" s="240"/>
      <c r="I625" s="147">
        <f t="shared" si="55"/>
        <v>1666.6666666666667</v>
      </c>
      <c r="J625" s="24"/>
      <c r="K625" s="145">
        <v>198</v>
      </c>
      <c r="L625" s="16">
        <v>42879</v>
      </c>
      <c r="M625" s="16">
        <v>42879</v>
      </c>
    </row>
    <row r="626" spans="2:13" s="148" customFormat="1" ht="21.75" customHeight="1" x14ac:dyDescent="0.3">
      <c r="B626" s="24" t="s">
        <v>116</v>
      </c>
      <c r="C626" s="24">
        <v>1115039</v>
      </c>
      <c r="D626" s="24" t="s">
        <v>783</v>
      </c>
      <c r="E626" s="24">
        <v>1</v>
      </c>
      <c r="F626" s="24">
        <v>1.7999999999999999E-2</v>
      </c>
      <c r="G626" s="25">
        <f t="shared" si="58"/>
        <v>1.7999999999999999E-2</v>
      </c>
      <c r="H626" s="240"/>
      <c r="I626" s="147">
        <f t="shared" si="55"/>
        <v>1666.6666666666667</v>
      </c>
      <c r="J626" s="24"/>
      <c r="K626" s="145">
        <v>198</v>
      </c>
      <c r="L626" s="16">
        <v>42879</v>
      </c>
      <c r="M626" s="16">
        <v>42879</v>
      </c>
    </row>
    <row r="627" spans="2:13" s="148" customFormat="1" ht="21.75" customHeight="1" x14ac:dyDescent="0.3">
      <c r="B627" s="24" t="s">
        <v>119</v>
      </c>
      <c r="C627" s="24">
        <v>1004736</v>
      </c>
      <c r="D627" s="24" t="s">
        <v>793</v>
      </c>
      <c r="E627" s="24">
        <v>1</v>
      </c>
      <c r="F627" s="24">
        <v>6.0000000000000001E-3</v>
      </c>
      <c r="G627" s="25">
        <f>F627</f>
        <v>6.0000000000000001E-3</v>
      </c>
      <c r="H627" s="239">
        <f>SUM(G627:G640)</f>
        <v>0.1</v>
      </c>
      <c r="I627" s="147">
        <f t="shared" si="55"/>
        <v>5000</v>
      </c>
      <c r="J627" s="24"/>
      <c r="K627" s="145">
        <v>198</v>
      </c>
      <c r="L627" s="16">
        <v>42893</v>
      </c>
      <c r="M627" s="16">
        <v>42893</v>
      </c>
    </row>
    <row r="628" spans="2:13" s="148" customFormat="1" ht="21.75" customHeight="1" x14ac:dyDescent="0.3">
      <c r="B628" s="24" t="s">
        <v>119</v>
      </c>
      <c r="C628" s="24">
        <v>1004735</v>
      </c>
      <c r="D628" s="24" t="s">
        <v>794</v>
      </c>
      <c r="E628" s="24">
        <v>1</v>
      </c>
      <c r="F628" s="24">
        <v>6.0000000000000001E-3</v>
      </c>
      <c r="G628" s="25">
        <f t="shared" ref="G628:G640" si="59">F628</f>
        <v>6.0000000000000001E-3</v>
      </c>
      <c r="H628" s="240"/>
      <c r="I628" s="147">
        <f t="shared" si="55"/>
        <v>5000</v>
      </c>
      <c r="J628" s="24"/>
      <c r="K628" s="145">
        <v>198</v>
      </c>
      <c r="L628" s="16">
        <v>42893</v>
      </c>
      <c r="M628" s="16">
        <v>42893</v>
      </c>
    </row>
    <row r="629" spans="2:13" s="148" customFormat="1" ht="21.75" customHeight="1" x14ac:dyDescent="0.3">
      <c r="B629" s="24" t="s">
        <v>100</v>
      </c>
      <c r="C629" s="24">
        <v>1053030</v>
      </c>
      <c r="D629" s="24" t="s">
        <v>795</v>
      </c>
      <c r="E629" s="24">
        <v>1</v>
      </c>
      <c r="F629" s="24">
        <v>8.0000000000000002E-3</v>
      </c>
      <c r="G629" s="25">
        <f t="shared" si="59"/>
        <v>8.0000000000000002E-3</v>
      </c>
      <c r="H629" s="240"/>
      <c r="I629" s="147">
        <f t="shared" si="55"/>
        <v>3750</v>
      </c>
      <c r="J629" s="24"/>
      <c r="K629" s="145">
        <v>198</v>
      </c>
      <c r="L629" s="16">
        <v>42893</v>
      </c>
      <c r="M629" s="16">
        <v>42893</v>
      </c>
    </row>
    <row r="630" spans="2:13" s="148" customFormat="1" ht="21.75" customHeight="1" x14ac:dyDescent="0.3">
      <c r="B630" s="24" t="s">
        <v>100</v>
      </c>
      <c r="C630" s="24">
        <v>1053029</v>
      </c>
      <c r="D630" s="24" t="s">
        <v>796</v>
      </c>
      <c r="E630" s="24">
        <v>1</v>
      </c>
      <c r="F630" s="24">
        <v>8.0000000000000002E-3</v>
      </c>
      <c r="G630" s="25">
        <f t="shared" si="59"/>
        <v>8.0000000000000002E-3</v>
      </c>
      <c r="H630" s="240"/>
      <c r="I630" s="147">
        <f t="shared" si="55"/>
        <v>3750</v>
      </c>
      <c r="J630" s="24"/>
      <c r="K630" s="145">
        <v>198</v>
      </c>
      <c r="L630" s="16">
        <v>42893</v>
      </c>
      <c r="M630" s="16">
        <v>42893</v>
      </c>
    </row>
    <row r="631" spans="2:13" s="148" customFormat="1" ht="21.75" customHeight="1" x14ac:dyDescent="0.3">
      <c r="B631" s="24" t="s">
        <v>107</v>
      </c>
      <c r="C631" s="24">
        <v>1073140</v>
      </c>
      <c r="D631" s="24" t="s">
        <v>797</v>
      </c>
      <c r="E631" s="24">
        <v>1</v>
      </c>
      <c r="F631" s="24">
        <v>8.9999999999999993E-3</v>
      </c>
      <c r="G631" s="25">
        <f t="shared" si="59"/>
        <v>8.9999999999999993E-3</v>
      </c>
      <c r="H631" s="240"/>
      <c r="I631" s="147">
        <f t="shared" si="55"/>
        <v>3333.3333333333335</v>
      </c>
      <c r="J631" s="24"/>
      <c r="K631" s="145">
        <v>198</v>
      </c>
      <c r="L631" s="16">
        <v>42893</v>
      </c>
      <c r="M631" s="16">
        <v>42893</v>
      </c>
    </row>
    <row r="632" spans="2:13" s="148" customFormat="1" ht="21.75" customHeight="1" x14ac:dyDescent="0.3">
      <c r="B632" s="24" t="s">
        <v>107</v>
      </c>
      <c r="C632" s="24">
        <v>1073139</v>
      </c>
      <c r="D632" s="24" t="s">
        <v>798</v>
      </c>
      <c r="E632" s="24">
        <v>1</v>
      </c>
      <c r="F632" s="24">
        <v>8.9999999999999993E-3</v>
      </c>
      <c r="G632" s="25">
        <f t="shared" si="59"/>
        <v>8.9999999999999993E-3</v>
      </c>
      <c r="H632" s="240"/>
      <c r="I632" s="147">
        <f t="shared" si="55"/>
        <v>3333.3333333333335</v>
      </c>
      <c r="J632" s="24"/>
      <c r="K632" s="145">
        <v>198</v>
      </c>
      <c r="L632" s="16">
        <v>42893</v>
      </c>
      <c r="M632" s="16">
        <v>42893</v>
      </c>
    </row>
    <row r="633" spans="2:13" s="148" customFormat="1" ht="21.75" customHeight="1" x14ac:dyDescent="0.3">
      <c r="B633" s="24" t="s">
        <v>105</v>
      </c>
      <c r="C633" s="24">
        <v>1103017</v>
      </c>
      <c r="D633" s="24" t="s">
        <v>799</v>
      </c>
      <c r="E633" s="24">
        <v>1</v>
      </c>
      <c r="F633" s="24">
        <v>6.0000000000000001E-3</v>
      </c>
      <c r="G633" s="25">
        <f t="shared" si="59"/>
        <v>6.0000000000000001E-3</v>
      </c>
      <c r="H633" s="240"/>
      <c r="I633" s="147">
        <f t="shared" si="55"/>
        <v>5000</v>
      </c>
      <c r="J633" s="24"/>
      <c r="K633" s="145">
        <v>198</v>
      </c>
      <c r="L633" s="16">
        <v>42893</v>
      </c>
      <c r="M633" s="16">
        <v>42893</v>
      </c>
    </row>
    <row r="634" spans="2:13" s="148" customFormat="1" ht="21.75" customHeight="1" x14ac:dyDescent="0.3">
      <c r="B634" s="24" t="s">
        <v>109</v>
      </c>
      <c r="C634" s="24">
        <v>1702763</v>
      </c>
      <c r="D634" s="24" t="s">
        <v>800</v>
      </c>
      <c r="E634" s="24">
        <v>1</v>
      </c>
      <c r="F634" s="24">
        <v>5.0000000000000001E-3</v>
      </c>
      <c r="G634" s="25">
        <f t="shared" si="59"/>
        <v>5.0000000000000001E-3</v>
      </c>
      <c r="H634" s="240"/>
      <c r="I634" s="147">
        <f t="shared" si="55"/>
        <v>6000</v>
      </c>
      <c r="J634" s="24"/>
      <c r="K634" s="145">
        <v>198</v>
      </c>
      <c r="L634" s="16">
        <v>42893</v>
      </c>
      <c r="M634" s="16">
        <v>42893</v>
      </c>
    </row>
    <row r="635" spans="2:13" s="148" customFormat="1" ht="21.75" customHeight="1" x14ac:dyDescent="0.3">
      <c r="B635" s="24" t="s">
        <v>805</v>
      </c>
      <c r="C635" s="24">
        <v>1012555</v>
      </c>
      <c r="D635" s="24" t="s">
        <v>806</v>
      </c>
      <c r="E635" s="24">
        <v>1</v>
      </c>
      <c r="F635" s="24">
        <v>3.0000000000000001E-3</v>
      </c>
      <c r="G635" s="25">
        <f t="shared" si="59"/>
        <v>3.0000000000000001E-3</v>
      </c>
      <c r="H635" s="240"/>
      <c r="I635" s="147">
        <f t="shared" si="55"/>
        <v>10000</v>
      </c>
      <c r="J635" s="24"/>
      <c r="K635" s="145">
        <v>198</v>
      </c>
      <c r="L635" s="16">
        <v>42893</v>
      </c>
      <c r="M635" s="16">
        <v>42893</v>
      </c>
    </row>
    <row r="636" spans="2:13" s="148" customFormat="1" ht="21.75" customHeight="1" x14ac:dyDescent="0.3">
      <c r="B636" s="24" t="s">
        <v>805</v>
      </c>
      <c r="C636" s="24">
        <v>1012556</v>
      </c>
      <c r="D636" s="24" t="s">
        <v>807</v>
      </c>
      <c r="E636" s="24">
        <v>1</v>
      </c>
      <c r="F636" s="24">
        <v>3.0000000000000001E-3</v>
      </c>
      <c r="G636" s="25">
        <f t="shared" si="59"/>
        <v>3.0000000000000001E-3</v>
      </c>
      <c r="H636" s="240"/>
      <c r="I636" s="147">
        <f t="shared" si="55"/>
        <v>10000</v>
      </c>
      <c r="J636" s="24"/>
      <c r="K636" s="145">
        <v>198</v>
      </c>
      <c r="L636" s="16">
        <v>42893</v>
      </c>
      <c r="M636" s="16">
        <v>42893</v>
      </c>
    </row>
    <row r="637" spans="2:13" s="148" customFormat="1" ht="21.75" customHeight="1" x14ac:dyDescent="0.3">
      <c r="B637" s="24" t="s">
        <v>119</v>
      </c>
      <c r="C637" s="24">
        <v>1004854</v>
      </c>
      <c r="D637" s="24" t="s">
        <v>801</v>
      </c>
      <c r="E637" s="24">
        <v>1</v>
      </c>
      <c r="F637" s="24">
        <v>8.0000000000000002E-3</v>
      </c>
      <c r="G637" s="25">
        <f t="shared" si="59"/>
        <v>8.0000000000000002E-3</v>
      </c>
      <c r="H637" s="240"/>
      <c r="I637" s="147">
        <f t="shared" si="55"/>
        <v>3750</v>
      </c>
      <c r="J637" s="24"/>
      <c r="K637" s="145">
        <v>198</v>
      </c>
      <c r="L637" s="16">
        <v>42893</v>
      </c>
      <c r="M637" s="16">
        <v>42893</v>
      </c>
    </row>
    <row r="638" spans="2:13" s="148" customFormat="1" ht="21.75" customHeight="1" x14ac:dyDescent="0.3">
      <c r="B638" s="24" t="s">
        <v>120</v>
      </c>
      <c r="C638" s="24">
        <v>1042367</v>
      </c>
      <c r="D638" s="24" t="s">
        <v>802</v>
      </c>
      <c r="E638" s="24">
        <v>1</v>
      </c>
      <c r="F638" s="24">
        <v>8.0000000000000002E-3</v>
      </c>
      <c r="G638" s="25">
        <f t="shared" si="59"/>
        <v>8.0000000000000002E-3</v>
      </c>
      <c r="H638" s="240"/>
      <c r="I638" s="147">
        <f t="shared" si="55"/>
        <v>3750</v>
      </c>
      <c r="J638" s="24"/>
      <c r="K638" s="145">
        <v>198</v>
      </c>
      <c r="L638" s="16">
        <v>42893</v>
      </c>
      <c r="M638" s="16">
        <v>42893</v>
      </c>
    </row>
    <row r="639" spans="2:13" s="148" customFormat="1" ht="21.75" customHeight="1" x14ac:dyDescent="0.3">
      <c r="B639" s="24" t="s">
        <v>119</v>
      </c>
      <c r="C639" s="24">
        <v>1004487</v>
      </c>
      <c r="D639" s="24" t="s">
        <v>803</v>
      </c>
      <c r="E639" s="24">
        <v>1</v>
      </c>
      <c r="F639" s="24">
        <v>1.0999999999999999E-2</v>
      </c>
      <c r="G639" s="25">
        <f t="shared" si="59"/>
        <v>1.0999999999999999E-2</v>
      </c>
      <c r="H639" s="240"/>
      <c r="I639" s="147">
        <f t="shared" si="55"/>
        <v>2727.2727272727275</v>
      </c>
      <c r="J639" s="24"/>
      <c r="K639" s="145">
        <v>198</v>
      </c>
      <c r="L639" s="16">
        <v>42893</v>
      </c>
      <c r="M639" s="16">
        <v>42893</v>
      </c>
    </row>
    <row r="640" spans="2:13" s="148" customFormat="1" ht="21.75" customHeight="1" x14ac:dyDescent="0.3">
      <c r="B640" s="24" t="s">
        <v>100</v>
      </c>
      <c r="C640" s="24">
        <v>1050365</v>
      </c>
      <c r="D640" s="24" t="s">
        <v>804</v>
      </c>
      <c r="E640" s="24">
        <v>1</v>
      </c>
      <c r="F640" s="24">
        <v>0.01</v>
      </c>
      <c r="G640" s="25">
        <f t="shared" si="59"/>
        <v>0.01</v>
      </c>
      <c r="H640" s="240"/>
      <c r="I640" s="147">
        <f t="shared" si="55"/>
        <v>3000</v>
      </c>
      <c r="J640" s="24"/>
      <c r="K640" s="145">
        <v>198</v>
      </c>
      <c r="L640" s="16">
        <v>42893</v>
      </c>
      <c r="M640" s="16">
        <v>42893</v>
      </c>
    </row>
    <row r="641" spans="2:13" s="148" customFormat="1" ht="21.75" customHeight="1" x14ac:dyDescent="0.3">
      <c r="B641" s="24" t="s">
        <v>119</v>
      </c>
      <c r="C641" s="24">
        <v>1004817</v>
      </c>
      <c r="D641" s="24" t="s">
        <v>808</v>
      </c>
      <c r="E641" s="24">
        <v>1</v>
      </c>
      <c r="F641" s="24">
        <v>8.0000000000000002E-3</v>
      </c>
      <c r="G641" s="25">
        <f>F641</f>
        <v>8.0000000000000002E-3</v>
      </c>
      <c r="H641" s="239">
        <f>SUM(G641:G654)</f>
        <v>0.19999999999999998</v>
      </c>
      <c r="I641" s="147">
        <f t="shared" si="55"/>
        <v>3750</v>
      </c>
      <c r="J641" s="24"/>
      <c r="K641" s="145">
        <v>199</v>
      </c>
      <c r="L641" s="16">
        <v>42907</v>
      </c>
      <c r="M641" s="16">
        <v>42907</v>
      </c>
    </row>
    <row r="642" spans="2:13" s="148" customFormat="1" ht="21.75" customHeight="1" x14ac:dyDescent="0.3">
      <c r="B642" s="24" t="s">
        <v>100</v>
      </c>
      <c r="C642" s="24">
        <v>1053082</v>
      </c>
      <c r="D642" s="24" t="s">
        <v>809</v>
      </c>
      <c r="E642" s="24">
        <v>1</v>
      </c>
      <c r="F642" s="24">
        <v>5.0000000000000001E-3</v>
      </c>
      <c r="G642" s="25">
        <f t="shared" ref="G642:G654" si="60">F642</f>
        <v>5.0000000000000001E-3</v>
      </c>
      <c r="H642" s="240"/>
      <c r="I642" s="147">
        <f t="shared" si="55"/>
        <v>6000</v>
      </c>
      <c r="J642" s="24"/>
      <c r="K642" s="145">
        <v>199</v>
      </c>
      <c r="L642" s="16">
        <v>42907</v>
      </c>
      <c r="M642" s="16">
        <v>42907</v>
      </c>
    </row>
    <row r="643" spans="2:13" s="148" customFormat="1" ht="21.75" customHeight="1" x14ac:dyDescent="0.3">
      <c r="B643" s="24" t="s">
        <v>124</v>
      </c>
      <c r="C643" s="24">
        <v>1082700</v>
      </c>
      <c r="D643" s="24" t="s">
        <v>810</v>
      </c>
      <c r="E643" s="24">
        <v>1</v>
      </c>
      <c r="F643" s="24">
        <v>1.4999999999999999E-2</v>
      </c>
      <c r="G643" s="25">
        <f t="shared" si="60"/>
        <v>1.4999999999999999E-2</v>
      </c>
      <c r="H643" s="240"/>
      <c r="I643" s="147">
        <f t="shared" si="55"/>
        <v>2000.0000000000002</v>
      </c>
      <c r="J643" s="24"/>
      <c r="K643" s="145">
        <v>199</v>
      </c>
      <c r="L643" s="16">
        <v>42907</v>
      </c>
      <c r="M643" s="16">
        <v>42907</v>
      </c>
    </row>
    <row r="644" spans="2:13" s="148" customFormat="1" ht="21.75" customHeight="1" x14ac:dyDescent="0.3">
      <c r="B644" s="24" t="s">
        <v>109</v>
      </c>
      <c r="C644" s="24">
        <v>1702705</v>
      </c>
      <c r="D644" s="24" t="s">
        <v>811</v>
      </c>
      <c r="E644" s="24">
        <v>1</v>
      </c>
      <c r="F644" s="24">
        <v>7.0000000000000001E-3</v>
      </c>
      <c r="G644" s="25">
        <f t="shared" si="60"/>
        <v>7.0000000000000001E-3</v>
      </c>
      <c r="H644" s="240"/>
      <c r="I644" s="147">
        <f t="shared" si="55"/>
        <v>4285.7142857142862</v>
      </c>
      <c r="J644" s="24"/>
      <c r="K644" s="145">
        <v>199</v>
      </c>
      <c r="L644" s="16">
        <v>42907</v>
      </c>
      <c r="M644" s="16">
        <v>42907</v>
      </c>
    </row>
    <row r="645" spans="2:13" s="148" customFormat="1" ht="21.75" customHeight="1" x14ac:dyDescent="0.3">
      <c r="B645" s="24" t="s">
        <v>105</v>
      </c>
      <c r="C645" s="24">
        <v>1102950</v>
      </c>
      <c r="D645" s="24" t="s">
        <v>812</v>
      </c>
      <c r="E645" s="24">
        <v>1</v>
      </c>
      <c r="F645" s="24">
        <v>7.0000000000000001E-3</v>
      </c>
      <c r="G645" s="25">
        <f t="shared" si="60"/>
        <v>7.0000000000000001E-3</v>
      </c>
      <c r="H645" s="240"/>
      <c r="I645" s="147">
        <f t="shared" si="55"/>
        <v>4285.7142857142862</v>
      </c>
      <c r="J645" s="24"/>
      <c r="K645" s="145">
        <v>199</v>
      </c>
      <c r="L645" s="16">
        <v>42907</v>
      </c>
      <c r="M645" s="16">
        <v>42907</v>
      </c>
    </row>
    <row r="646" spans="2:13" s="148" customFormat="1" ht="21.75" customHeight="1" x14ac:dyDescent="0.3">
      <c r="B646" s="24" t="s">
        <v>119</v>
      </c>
      <c r="C646" s="24">
        <v>1004796</v>
      </c>
      <c r="D646" s="24" t="s">
        <v>813</v>
      </c>
      <c r="E646" s="24">
        <v>1</v>
      </c>
      <c r="F646" s="24">
        <v>5.0000000000000001E-3</v>
      </c>
      <c r="G646" s="25">
        <f t="shared" si="60"/>
        <v>5.0000000000000001E-3</v>
      </c>
      <c r="H646" s="240"/>
      <c r="I646" s="147">
        <f t="shared" si="55"/>
        <v>6000</v>
      </c>
      <c r="J646" s="24"/>
      <c r="K646" s="145">
        <v>199</v>
      </c>
      <c r="L646" s="16">
        <v>42907</v>
      </c>
      <c r="M646" s="16">
        <v>42907</v>
      </c>
    </row>
    <row r="647" spans="2:13" s="148" customFormat="1" ht="21.75" customHeight="1" x14ac:dyDescent="0.3">
      <c r="B647" s="24" t="s">
        <v>753</v>
      </c>
      <c r="C647" s="24">
        <v>1053055</v>
      </c>
      <c r="D647" s="24" t="s">
        <v>814</v>
      </c>
      <c r="E647" s="24">
        <v>1</v>
      </c>
      <c r="F647" s="24">
        <v>7.0000000000000001E-3</v>
      </c>
      <c r="G647" s="25">
        <f t="shared" si="60"/>
        <v>7.0000000000000001E-3</v>
      </c>
      <c r="H647" s="240"/>
      <c r="I647" s="147">
        <f t="shared" ref="I647:I710" si="61">1/F647*$A$1</f>
        <v>4285.7142857142862</v>
      </c>
      <c r="J647" s="24"/>
      <c r="K647" s="145">
        <v>199</v>
      </c>
      <c r="L647" s="16">
        <v>42907</v>
      </c>
      <c r="M647" s="16">
        <v>42907</v>
      </c>
    </row>
    <row r="648" spans="2:13" s="148" customFormat="1" ht="21.75" customHeight="1" x14ac:dyDescent="0.3">
      <c r="B648" s="24" t="s">
        <v>124</v>
      </c>
      <c r="C648" s="24">
        <v>1082693</v>
      </c>
      <c r="D648" s="24" t="s">
        <v>815</v>
      </c>
      <c r="E648" s="24">
        <v>1</v>
      </c>
      <c r="F648" s="24">
        <v>0.02</v>
      </c>
      <c r="G648" s="25">
        <f t="shared" si="60"/>
        <v>0.02</v>
      </c>
      <c r="H648" s="240"/>
      <c r="I648" s="147">
        <f t="shared" si="61"/>
        <v>1500</v>
      </c>
      <c r="J648" s="24"/>
      <c r="K648" s="145">
        <v>199</v>
      </c>
      <c r="L648" s="16">
        <v>42907</v>
      </c>
      <c r="M648" s="16">
        <v>42907</v>
      </c>
    </row>
    <row r="649" spans="2:13" s="148" customFormat="1" ht="21.75" customHeight="1" x14ac:dyDescent="0.3">
      <c r="B649" s="24" t="s">
        <v>114</v>
      </c>
      <c r="C649" s="24">
        <v>1012607</v>
      </c>
      <c r="D649" s="24" t="s">
        <v>816</v>
      </c>
      <c r="E649" s="24">
        <v>1</v>
      </c>
      <c r="F649" s="24">
        <v>8.9999999999999993E-3</v>
      </c>
      <c r="G649" s="25">
        <f t="shared" si="60"/>
        <v>8.9999999999999993E-3</v>
      </c>
      <c r="H649" s="240"/>
      <c r="I649" s="147">
        <f t="shared" si="61"/>
        <v>3333.3333333333335</v>
      </c>
      <c r="J649" s="24"/>
      <c r="K649" s="145">
        <v>199</v>
      </c>
      <c r="L649" s="16">
        <v>42907</v>
      </c>
      <c r="M649" s="16">
        <v>42907</v>
      </c>
    </row>
    <row r="650" spans="2:13" s="148" customFormat="1" ht="21.75" customHeight="1" x14ac:dyDescent="0.3">
      <c r="B650" s="24" t="s">
        <v>119</v>
      </c>
      <c r="C650" s="24">
        <v>1004826</v>
      </c>
      <c r="D650" s="24" t="s">
        <v>817</v>
      </c>
      <c r="E650" s="24">
        <v>1</v>
      </c>
      <c r="F650" s="24">
        <v>1.7000000000000001E-2</v>
      </c>
      <c r="G650" s="25">
        <f t="shared" si="60"/>
        <v>1.7000000000000001E-2</v>
      </c>
      <c r="H650" s="240"/>
      <c r="I650" s="147">
        <f t="shared" si="61"/>
        <v>1764.705882352941</v>
      </c>
      <c r="J650" s="24"/>
      <c r="K650" s="145">
        <v>199</v>
      </c>
      <c r="L650" s="16">
        <v>42907</v>
      </c>
      <c r="M650" s="16">
        <v>42907</v>
      </c>
    </row>
    <row r="651" spans="2:13" s="148" customFormat="1" ht="21.75" customHeight="1" x14ac:dyDescent="0.3">
      <c r="B651" s="24" t="s">
        <v>116</v>
      </c>
      <c r="C651" s="24">
        <v>1115024</v>
      </c>
      <c r="D651" s="24" t="s">
        <v>818</v>
      </c>
      <c r="E651" s="24">
        <v>1</v>
      </c>
      <c r="F651" s="24">
        <v>2.5000000000000001E-2</v>
      </c>
      <c r="G651" s="25">
        <f t="shared" si="60"/>
        <v>2.5000000000000001E-2</v>
      </c>
      <c r="H651" s="240"/>
      <c r="I651" s="147">
        <f t="shared" si="61"/>
        <v>1200</v>
      </c>
      <c r="J651" s="24"/>
      <c r="K651" s="145">
        <v>199</v>
      </c>
      <c r="L651" s="16">
        <v>42907</v>
      </c>
      <c r="M651" s="16">
        <v>42907</v>
      </c>
    </row>
    <row r="652" spans="2:13" s="148" customFormat="1" ht="21.75" customHeight="1" x14ac:dyDescent="0.3">
      <c r="B652" s="24" t="s">
        <v>116</v>
      </c>
      <c r="C652" s="24">
        <v>1115113</v>
      </c>
      <c r="D652" s="24" t="s">
        <v>819</v>
      </c>
      <c r="E652" s="24">
        <v>1</v>
      </c>
      <c r="F652" s="24">
        <v>2.5000000000000001E-2</v>
      </c>
      <c r="G652" s="25">
        <f t="shared" si="60"/>
        <v>2.5000000000000001E-2</v>
      </c>
      <c r="H652" s="240"/>
      <c r="I652" s="147">
        <f t="shared" si="61"/>
        <v>1200</v>
      </c>
      <c r="J652" s="24"/>
      <c r="K652" s="145">
        <v>199</v>
      </c>
      <c r="L652" s="16">
        <v>42907</v>
      </c>
      <c r="M652" s="16">
        <v>42907</v>
      </c>
    </row>
    <row r="653" spans="2:13" s="148" customFormat="1" ht="21.75" customHeight="1" x14ac:dyDescent="0.3">
      <c r="B653" s="24" t="s">
        <v>109</v>
      </c>
      <c r="C653" s="24">
        <v>1702608</v>
      </c>
      <c r="D653" s="24" t="s">
        <v>820</v>
      </c>
      <c r="E653" s="24">
        <v>1</v>
      </c>
      <c r="F653" s="24">
        <v>0.02</v>
      </c>
      <c r="G653" s="25">
        <f t="shared" si="60"/>
        <v>0.02</v>
      </c>
      <c r="H653" s="240"/>
      <c r="I653" s="147">
        <f t="shared" si="61"/>
        <v>1500</v>
      </c>
      <c r="J653" s="24"/>
      <c r="K653" s="145">
        <v>199</v>
      </c>
      <c r="L653" s="16">
        <v>42907</v>
      </c>
      <c r="M653" s="16">
        <v>42907</v>
      </c>
    </row>
    <row r="654" spans="2:13" s="148" customFormat="1" ht="21.75" customHeight="1" x14ac:dyDescent="0.3">
      <c r="B654" s="24" t="s">
        <v>105</v>
      </c>
      <c r="C654" s="24">
        <v>1102845</v>
      </c>
      <c r="D654" s="24" t="s">
        <v>821</v>
      </c>
      <c r="E654" s="24">
        <v>1</v>
      </c>
      <c r="F654" s="24">
        <v>0.03</v>
      </c>
      <c r="G654" s="25">
        <f t="shared" si="60"/>
        <v>0.03</v>
      </c>
      <c r="H654" s="240"/>
      <c r="I654" s="147">
        <f t="shared" si="61"/>
        <v>1000.0000000000001</v>
      </c>
      <c r="J654" s="24"/>
      <c r="K654" s="145">
        <v>199</v>
      </c>
      <c r="L654" s="16">
        <v>42907</v>
      </c>
      <c r="M654" s="16">
        <v>42907</v>
      </c>
    </row>
    <row r="655" spans="2:13" s="148" customFormat="1" ht="21.75" customHeight="1" x14ac:dyDescent="0.3">
      <c r="B655" s="24" t="s">
        <v>100</v>
      </c>
      <c r="C655" s="24">
        <v>1053169</v>
      </c>
      <c r="D655" s="24" t="s">
        <v>822</v>
      </c>
      <c r="E655" s="24">
        <v>1</v>
      </c>
      <c r="F655" s="24">
        <v>5.0000000000000001E-3</v>
      </c>
      <c r="G655" s="25">
        <f>F655</f>
        <v>5.0000000000000001E-3</v>
      </c>
      <c r="H655" s="239">
        <f>SUM(G655:G670)</f>
        <v>0.16</v>
      </c>
      <c r="I655" s="147">
        <f t="shared" si="61"/>
        <v>6000</v>
      </c>
      <c r="J655" s="24"/>
      <c r="K655" s="145">
        <v>199</v>
      </c>
      <c r="L655" s="16">
        <v>42928</v>
      </c>
      <c r="M655" s="16">
        <v>42928</v>
      </c>
    </row>
    <row r="656" spans="2:13" s="148" customFormat="1" ht="21.75" customHeight="1" x14ac:dyDescent="0.3">
      <c r="B656" s="24" t="s">
        <v>100</v>
      </c>
      <c r="C656" s="24">
        <v>1053170</v>
      </c>
      <c r="D656" s="24" t="s">
        <v>823</v>
      </c>
      <c r="E656" s="24">
        <v>1</v>
      </c>
      <c r="F656" s="24">
        <v>8.0000000000000002E-3</v>
      </c>
      <c r="G656" s="25">
        <f t="shared" ref="G656:G670" si="62">F656</f>
        <v>8.0000000000000002E-3</v>
      </c>
      <c r="H656" s="240"/>
      <c r="I656" s="147">
        <f t="shared" si="61"/>
        <v>3750</v>
      </c>
      <c r="J656" s="24"/>
      <c r="K656" s="145">
        <v>199</v>
      </c>
      <c r="L656" s="16">
        <v>42928</v>
      </c>
      <c r="M656" s="16">
        <v>42928</v>
      </c>
    </row>
    <row r="657" spans="2:13" s="148" customFormat="1" ht="21.75" customHeight="1" x14ac:dyDescent="0.3">
      <c r="B657" s="24" t="s">
        <v>100</v>
      </c>
      <c r="C657" s="24">
        <v>1053171</v>
      </c>
      <c r="D657" s="24" t="s">
        <v>824</v>
      </c>
      <c r="E657" s="24">
        <v>1</v>
      </c>
      <c r="F657" s="24">
        <v>8.0000000000000002E-3</v>
      </c>
      <c r="G657" s="25">
        <f t="shared" si="62"/>
        <v>8.0000000000000002E-3</v>
      </c>
      <c r="H657" s="240"/>
      <c r="I657" s="147">
        <f t="shared" si="61"/>
        <v>3750</v>
      </c>
      <c r="J657" s="24"/>
      <c r="K657" s="145">
        <v>199</v>
      </c>
      <c r="L657" s="16">
        <v>42928</v>
      </c>
      <c r="M657" s="16">
        <v>42928</v>
      </c>
    </row>
    <row r="658" spans="2:13" s="148" customFormat="1" ht="21.75" customHeight="1" x14ac:dyDescent="0.3">
      <c r="B658" s="24" t="s">
        <v>100</v>
      </c>
      <c r="C658" s="24">
        <v>1053172</v>
      </c>
      <c r="D658" s="24" t="s">
        <v>825</v>
      </c>
      <c r="E658" s="24">
        <v>1</v>
      </c>
      <c r="F658" s="24">
        <v>8.9999999999999993E-3</v>
      </c>
      <c r="G658" s="25">
        <f t="shared" si="62"/>
        <v>8.9999999999999993E-3</v>
      </c>
      <c r="H658" s="240"/>
      <c r="I658" s="147">
        <f t="shared" si="61"/>
        <v>3333.3333333333335</v>
      </c>
      <c r="J658" s="24"/>
      <c r="K658" s="145">
        <v>199</v>
      </c>
      <c r="L658" s="16">
        <v>42928</v>
      </c>
      <c r="M658" s="16">
        <v>42928</v>
      </c>
    </row>
    <row r="659" spans="2:13" s="148" customFormat="1" ht="21.75" customHeight="1" x14ac:dyDescent="0.3">
      <c r="B659" s="24" t="s">
        <v>100</v>
      </c>
      <c r="C659" s="24">
        <v>1053173</v>
      </c>
      <c r="D659" s="24" t="s">
        <v>826</v>
      </c>
      <c r="E659" s="24">
        <v>1</v>
      </c>
      <c r="F659" s="24">
        <v>5.0000000000000001E-3</v>
      </c>
      <c r="G659" s="25">
        <f t="shared" si="62"/>
        <v>5.0000000000000001E-3</v>
      </c>
      <c r="H659" s="240"/>
      <c r="I659" s="147">
        <f t="shared" si="61"/>
        <v>6000</v>
      </c>
      <c r="J659" s="24"/>
      <c r="K659" s="145">
        <v>199</v>
      </c>
      <c r="L659" s="16">
        <v>42928</v>
      </c>
      <c r="M659" s="16">
        <v>42928</v>
      </c>
    </row>
    <row r="660" spans="2:13" s="148" customFormat="1" ht="21.75" customHeight="1" x14ac:dyDescent="0.3">
      <c r="B660" s="24" t="s">
        <v>100</v>
      </c>
      <c r="C660" s="24">
        <v>1053174</v>
      </c>
      <c r="D660" s="24" t="s">
        <v>827</v>
      </c>
      <c r="E660" s="24">
        <v>1</v>
      </c>
      <c r="F660" s="24">
        <v>0.01</v>
      </c>
      <c r="G660" s="25">
        <f t="shared" si="62"/>
        <v>0.01</v>
      </c>
      <c r="H660" s="240"/>
      <c r="I660" s="147">
        <f t="shared" si="61"/>
        <v>3000</v>
      </c>
      <c r="J660" s="24"/>
      <c r="K660" s="145">
        <v>199</v>
      </c>
      <c r="L660" s="16">
        <v>42928</v>
      </c>
      <c r="M660" s="16">
        <v>42928</v>
      </c>
    </row>
    <row r="661" spans="2:13" s="148" customFormat="1" ht="21.75" customHeight="1" x14ac:dyDescent="0.3">
      <c r="B661" s="24" t="s">
        <v>100</v>
      </c>
      <c r="C661" s="24">
        <v>1053175</v>
      </c>
      <c r="D661" s="24" t="s">
        <v>828</v>
      </c>
      <c r="E661" s="24">
        <v>1</v>
      </c>
      <c r="F661" s="24">
        <v>7.0000000000000001E-3</v>
      </c>
      <c r="G661" s="25">
        <f t="shared" si="62"/>
        <v>7.0000000000000001E-3</v>
      </c>
      <c r="H661" s="240"/>
      <c r="I661" s="147">
        <f t="shared" si="61"/>
        <v>4285.7142857142862</v>
      </c>
      <c r="J661" s="24"/>
      <c r="K661" s="145">
        <v>199</v>
      </c>
      <c r="L661" s="16">
        <v>42928</v>
      </c>
      <c r="M661" s="16">
        <v>42928</v>
      </c>
    </row>
    <row r="662" spans="2:13" s="148" customFormat="1" ht="21.75" customHeight="1" x14ac:dyDescent="0.3">
      <c r="B662" s="24" t="s">
        <v>100</v>
      </c>
      <c r="C662" s="24">
        <v>1053176</v>
      </c>
      <c r="D662" s="24" t="s">
        <v>829</v>
      </c>
      <c r="E662" s="24">
        <v>1</v>
      </c>
      <c r="F662" s="24">
        <v>0.01</v>
      </c>
      <c r="G662" s="25">
        <f t="shared" si="62"/>
        <v>0.01</v>
      </c>
      <c r="H662" s="240"/>
      <c r="I662" s="147">
        <f t="shared" si="61"/>
        <v>3000</v>
      </c>
      <c r="J662" s="24"/>
      <c r="K662" s="145">
        <v>199</v>
      </c>
      <c r="L662" s="16">
        <v>42928</v>
      </c>
      <c r="M662" s="16">
        <v>42928</v>
      </c>
    </row>
    <row r="663" spans="2:13" s="148" customFormat="1" ht="21.75" customHeight="1" x14ac:dyDescent="0.3">
      <c r="B663" s="24" t="s">
        <v>119</v>
      </c>
      <c r="C663" s="24">
        <v>1004818</v>
      </c>
      <c r="D663" s="24" t="s">
        <v>830</v>
      </c>
      <c r="E663" s="24">
        <v>1</v>
      </c>
      <c r="F663" s="24">
        <v>8.0000000000000002E-3</v>
      </c>
      <c r="G663" s="25">
        <f t="shared" si="62"/>
        <v>8.0000000000000002E-3</v>
      </c>
      <c r="H663" s="240"/>
      <c r="I663" s="147">
        <f t="shared" si="61"/>
        <v>3750</v>
      </c>
      <c r="J663" s="24"/>
      <c r="K663" s="145">
        <v>199</v>
      </c>
      <c r="L663" s="16">
        <v>42928</v>
      </c>
      <c r="M663" s="16">
        <v>42928</v>
      </c>
    </row>
    <row r="664" spans="2:13" s="148" customFormat="1" ht="21.75" customHeight="1" x14ac:dyDescent="0.3">
      <c r="B664" s="24" t="s">
        <v>100</v>
      </c>
      <c r="C664" s="24">
        <v>1050432</v>
      </c>
      <c r="D664" s="24" t="s">
        <v>831</v>
      </c>
      <c r="E664" s="24">
        <v>1</v>
      </c>
      <c r="F664" s="24">
        <v>5.0000000000000001E-3</v>
      </c>
      <c r="G664" s="25">
        <f t="shared" si="62"/>
        <v>5.0000000000000001E-3</v>
      </c>
      <c r="H664" s="240"/>
      <c r="I664" s="147">
        <f t="shared" si="61"/>
        <v>6000</v>
      </c>
      <c r="J664" s="24"/>
      <c r="K664" s="145">
        <v>199</v>
      </c>
      <c r="L664" s="16">
        <v>42928</v>
      </c>
      <c r="M664" s="16">
        <v>42928</v>
      </c>
    </row>
    <row r="665" spans="2:13" s="148" customFormat="1" ht="21.75" customHeight="1" x14ac:dyDescent="0.3">
      <c r="B665" s="24" t="s">
        <v>100</v>
      </c>
      <c r="C665" s="24">
        <v>1051500</v>
      </c>
      <c r="D665" s="24" t="s">
        <v>832</v>
      </c>
      <c r="E665" s="24">
        <v>1</v>
      </c>
      <c r="F665" s="24">
        <v>5.0000000000000001E-3</v>
      </c>
      <c r="G665" s="25">
        <f t="shared" si="62"/>
        <v>5.0000000000000001E-3</v>
      </c>
      <c r="H665" s="240"/>
      <c r="I665" s="147">
        <f t="shared" si="61"/>
        <v>6000</v>
      </c>
      <c r="J665" s="24"/>
      <c r="K665" s="145">
        <v>199</v>
      </c>
      <c r="L665" s="16">
        <v>42928</v>
      </c>
      <c r="M665" s="16">
        <v>42928</v>
      </c>
    </row>
    <row r="666" spans="2:13" s="148" customFormat="1" ht="21.75" customHeight="1" x14ac:dyDescent="0.3">
      <c r="B666" s="24" t="s">
        <v>107</v>
      </c>
      <c r="C666" s="24">
        <v>1070083</v>
      </c>
      <c r="D666" s="24" t="s">
        <v>833</v>
      </c>
      <c r="E666" s="24">
        <v>1</v>
      </c>
      <c r="F666" s="24">
        <v>1.4999999999999999E-2</v>
      </c>
      <c r="G666" s="25">
        <f t="shared" si="62"/>
        <v>1.4999999999999999E-2</v>
      </c>
      <c r="H666" s="240"/>
      <c r="I666" s="147">
        <f t="shared" si="61"/>
        <v>2000.0000000000002</v>
      </c>
      <c r="J666" s="24"/>
      <c r="K666" s="145">
        <v>199</v>
      </c>
      <c r="L666" s="16">
        <v>42928</v>
      </c>
      <c r="M666" s="16">
        <v>42928</v>
      </c>
    </row>
    <row r="667" spans="2:13" s="148" customFormat="1" ht="21.75" customHeight="1" x14ac:dyDescent="0.3">
      <c r="B667" s="24" t="s">
        <v>107</v>
      </c>
      <c r="C667" s="24">
        <v>1071100</v>
      </c>
      <c r="D667" s="24" t="s">
        <v>834</v>
      </c>
      <c r="E667" s="24">
        <v>1</v>
      </c>
      <c r="F667" s="24">
        <v>1.4999999999999999E-2</v>
      </c>
      <c r="G667" s="25">
        <f t="shared" si="62"/>
        <v>1.4999999999999999E-2</v>
      </c>
      <c r="H667" s="240"/>
      <c r="I667" s="147">
        <f t="shared" si="61"/>
        <v>2000.0000000000002</v>
      </c>
      <c r="J667" s="24"/>
      <c r="K667" s="145">
        <v>199</v>
      </c>
      <c r="L667" s="16">
        <v>42928</v>
      </c>
      <c r="M667" s="16">
        <v>42928</v>
      </c>
    </row>
    <row r="668" spans="2:13" s="148" customFormat="1" ht="21.75" customHeight="1" x14ac:dyDescent="0.3">
      <c r="B668" s="24" t="s">
        <v>105</v>
      </c>
      <c r="C668" s="24">
        <v>1102951</v>
      </c>
      <c r="D668" s="24" t="s">
        <v>835</v>
      </c>
      <c r="E668" s="24">
        <v>1</v>
      </c>
      <c r="F668" s="24">
        <v>0.01</v>
      </c>
      <c r="G668" s="25">
        <f t="shared" si="62"/>
        <v>0.01</v>
      </c>
      <c r="H668" s="240"/>
      <c r="I668" s="147">
        <f t="shared" si="61"/>
        <v>3000</v>
      </c>
      <c r="J668" s="24"/>
      <c r="K668" s="145">
        <v>199</v>
      </c>
      <c r="L668" s="16">
        <v>42928</v>
      </c>
      <c r="M668" s="16">
        <v>42928</v>
      </c>
    </row>
    <row r="669" spans="2:13" s="148" customFormat="1" ht="21.75" customHeight="1" x14ac:dyDescent="0.3">
      <c r="B669" s="24" t="s">
        <v>109</v>
      </c>
      <c r="C669" s="24">
        <v>1702706</v>
      </c>
      <c r="D669" s="24" t="s">
        <v>836</v>
      </c>
      <c r="E669" s="24">
        <v>1</v>
      </c>
      <c r="F669" s="24">
        <v>0.01</v>
      </c>
      <c r="G669" s="25">
        <f t="shared" si="62"/>
        <v>0.01</v>
      </c>
      <c r="H669" s="240"/>
      <c r="I669" s="147">
        <f t="shared" si="61"/>
        <v>3000</v>
      </c>
      <c r="J669" s="24"/>
      <c r="K669" s="145">
        <v>199</v>
      </c>
      <c r="L669" s="16">
        <v>42928</v>
      </c>
      <c r="M669" s="16">
        <v>42928</v>
      </c>
    </row>
    <row r="670" spans="2:13" s="148" customFormat="1" ht="21.75" customHeight="1" x14ac:dyDescent="0.3">
      <c r="B670" s="24" t="s">
        <v>119</v>
      </c>
      <c r="C670" s="24">
        <v>1004569</v>
      </c>
      <c r="D670" s="24" t="s">
        <v>837</v>
      </c>
      <c r="E670" s="24">
        <v>1</v>
      </c>
      <c r="F670" s="24">
        <v>0.03</v>
      </c>
      <c r="G670" s="25">
        <f t="shared" si="62"/>
        <v>0.03</v>
      </c>
      <c r="H670" s="240"/>
      <c r="I670" s="147">
        <f t="shared" si="61"/>
        <v>1000.0000000000001</v>
      </c>
      <c r="J670" s="24"/>
      <c r="K670" s="145">
        <v>199</v>
      </c>
      <c r="L670" s="16">
        <v>42928</v>
      </c>
      <c r="M670" s="16">
        <v>42928</v>
      </c>
    </row>
    <row r="671" spans="2:13" s="148" customFormat="1" ht="21.75" customHeight="1" x14ac:dyDescent="0.3">
      <c r="B671" s="24" t="s">
        <v>119</v>
      </c>
      <c r="C671" s="24">
        <v>1004952</v>
      </c>
      <c r="D671" s="24" t="s">
        <v>839</v>
      </c>
      <c r="E671" s="24">
        <v>1</v>
      </c>
      <c r="F671" s="24">
        <v>8.9999999999999993E-3</v>
      </c>
      <c r="G671" s="25">
        <f>F671</f>
        <v>8.9999999999999993E-3</v>
      </c>
      <c r="H671" s="239">
        <f>SUM(G671:G681)</f>
        <v>0.13</v>
      </c>
      <c r="I671" s="147">
        <f t="shared" si="61"/>
        <v>3333.3333333333335</v>
      </c>
      <c r="J671" s="24"/>
      <c r="K671" s="145">
        <v>200</v>
      </c>
      <c r="L671" s="16">
        <v>42942</v>
      </c>
      <c r="M671" s="16">
        <v>42942</v>
      </c>
    </row>
    <row r="672" spans="2:13" s="148" customFormat="1" ht="21.75" customHeight="1" x14ac:dyDescent="0.3">
      <c r="B672" s="24" t="s">
        <v>100</v>
      </c>
      <c r="C672" s="24">
        <v>1053164</v>
      </c>
      <c r="D672" s="24" t="s">
        <v>840</v>
      </c>
      <c r="E672" s="24">
        <v>1</v>
      </c>
      <c r="F672" s="24">
        <v>8.9999999999999993E-3</v>
      </c>
      <c r="G672" s="25">
        <f t="shared" ref="G672:G681" si="63">F672</f>
        <v>8.9999999999999993E-3</v>
      </c>
      <c r="H672" s="240"/>
      <c r="I672" s="147">
        <f t="shared" si="61"/>
        <v>3333.3333333333335</v>
      </c>
      <c r="J672" s="24"/>
      <c r="K672" s="145">
        <v>200</v>
      </c>
      <c r="L672" s="16">
        <v>42942</v>
      </c>
      <c r="M672" s="16">
        <v>42942</v>
      </c>
    </row>
    <row r="673" spans="2:13" s="148" customFormat="1" ht="21.75" customHeight="1" x14ac:dyDescent="0.3">
      <c r="B673" s="24" t="s">
        <v>100</v>
      </c>
      <c r="C673" s="24">
        <v>1053201</v>
      </c>
      <c r="D673" s="24" t="s">
        <v>841</v>
      </c>
      <c r="E673" s="24">
        <v>1</v>
      </c>
      <c r="F673" s="24">
        <v>0.01</v>
      </c>
      <c r="G673" s="25">
        <f t="shared" si="63"/>
        <v>0.01</v>
      </c>
      <c r="H673" s="240"/>
      <c r="I673" s="147">
        <f t="shared" si="61"/>
        <v>3000</v>
      </c>
      <c r="J673" s="24"/>
      <c r="K673" s="145">
        <v>200</v>
      </c>
      <c r="L673" s="16">
        <v>42942</v>
      </c>
      <c r="M673" s="16">
        <v>42942</v>
      </c>
    </row>
    <row r="674" spans="2:13" s="148" customFormat="1" ht="21.75" customHeight="1" x14ac:dyDescent="0.3">
      <c r="B674" s="24" t="s">
        <v>100</v>
      </c>
      <c r="C674" s="24">
        <v>1053202</v>
      </c>
      <c r="D674" s="24" t="s">
        <v>842</v>
      </c>
      <c r="E674" s="24">
        <v>1</v>
      </c>
      <c r="F674" s="24">
        <v>0.01</v>
      </c>
      <c r="G674" s="25">
        <f t="shared" si="63"/>
        <v>0.01</v>
      </c>
      <c r="H674" s="240"/>
      <c r="I674" s="147">
        <f t="shared" si="61"/>
        <v>3000</v>
      </c>
      <c r="J674" s="24"/>
      <c r="K674" s="145">
        <v>200</v>
      </c>
      <c r="L674" s="16">
        <v>42942</v>
      </c>
      <c r="M674" s="16">
        <v>42942</v>
      </c>
    </row>
    <row r="675" spans="2:13" s="148" customFormat="1" ht="21.75" customHeight="1" x14ac:dyDescent="0.3">
      <c r="B675" s="24" t="s">
        <v>122</v>
      </c>
      <c r="C675" s="24">
        <v>1062225</v>
      </c>
      <c r="D675" s="24" t="s">
        <v>843</v>
      </c>
      <c r="E675" s="24">
        <v>1</v>
      </c>
      <c r="F675" s="24">
        <v>1.4999999999999999E-2</v>
      </c>
      <c r="G675" s="25">
        <f t="shared" si="63"/>
        <v>1.4999999999999999E-2</v>
      </c>
      <c r="H675" s="240"/>
      <c r="I675" s="147">
        <f t="shared" si="61"/>
        <v>2000.0000000000002</v>
      </c>
      <c r="J675" s="24"/>
      <c r="K675" s="145">
        <v>200</v>
      </c>
      <c r="L675" s="16">
        <v>42942</v>
      </c>
      <c r="M675" s="16">
        <v>42942</v>
      </c>
    </row>
    <row r="676" spans="2:13" s="148" customFormat="1" ht="21.75" customHeight="1" x14ac:dyDescent="0.3">
      <c r="B676" s="24" t="s">
        <v>119</v>
      </c>
      <c r="C676" s="24">
        <v>1004213</v>
      </c>
      <c r="D676" s="24" t="s">
        <v>844</v>
      </c>
      <c r="E676" s="24">
        <v>1</v>
      </c>
      <c r="F676" s="24">
        <v>0.01</v>
      </c>
      <c r="G676" s="25">
        <f t="shared" si="63"/>
        <v>0.01</v>
      </c>
      <c r="H676" s="240"/>
      <c r="I676" s="147">
        <f t="shared" si="61"/>
        <v>3000</v>
      </c>
      <c r="J676" s="24"/>
      <c r="K676" s="145">
        <v>200</v>
      </c>
      <c r="L676" s="16">
        <v>42942</v>
      </c>
      <c r="M676" s="16">
        <v>42942</v>
      </c>
    </row>
    <row r="677" spans="2:13" s="148" customFormat="1" ht="21.75" customHeight="1" x14ac:dyDescent="0.3">
      <c r="B677" s="24" t="s">
        <v>100</v>
      </c>
      <c r="C677" s="24">
        <v>1050337</v>
      </c>
      <c r="D677" s="24" t="s">
        <v>845</v>
      </c>
      <c r="E677" s="24">
        <v>1</v>
      </c>
      <c r="F677" s="24">
        <v>1.2E-2</v>
      </c>
      <c r="G677" s="25">
        <f t="shared" si="63"/>
        <v>1.2E-2</v>
      </c>
      <c r="H677" s="240"/>
      <c r="I677" s="147">
        <f t="shared" si="61"/>
        <v>2500</v>
      </c>
      <c r="J677" s="24"/>
      <c r="K677" s="145">
        <v>200</v>
      </c>
      <c r="L677" s="16">
        <v>42942</v>
      </c>
      <c r="M677" s="16">
        <v>42942</v>
      </c>
    </row>
    <row r="678" spans="2:13" s="148" customFormat="1" ht="21.75" customHeight="1" x14ac:dyDescent="0.3">
      <c r="B678" s="24" t="s">
        <v>100</v>
      </c>
      <c r="C678" s="24">
        <v>1051406</v>
      </c>
      <c r="D678" s="24" t="s">
        <v>846</v>
      </c>
      <c r="E678" s="24">
        <v>1</v>
      </c>
      <c r="F678" s="24">
        <v>0.01</v>
      </c>
      <c r="G678" s="25">
        <f t="shared" si="63"/>
        <v>0.01</v>
      </c>
      <c r="H678" s="240"/>
      <c r="I678" s="147">
        <f t="shared" si="61"/>
        <v>3000</v>
      </c>
      <c r="J678" s="24"/>
      <c r="K678" s="145">
        <v>200</v>
      </c>
      <c r="L678" s="16">
        <v>42942</v>
      </c>
      <c r="M678" s="16">
        <v>42942</v>
      </c>
    </row>
    <row r="679" spans="2:13" s="148" customFormat="1" ht="21.75" customHeight="1" x14ac:dyDescent="0.3">
      <c r="B679" s="24" t="s">
        <v>107</v>
      </c>
      <c r="C679" s="24">
        <v>1072951</v>
      </c>
      <c r="D679" s="24" t="s">
        <v>847</v>
      </c>
      <c r="E679" s="24">
        <v>1</v>
      </c>
      <c r="F679" s="24">
        <v>0.02</v>
      </c>
      <c r="G679" s="25">
        <f t="shared" si="63"/>
        <v>0.02</v>
      </c>
      <c r="H679" s="240"/>
      <c r="I679" s="147">
        <f t="shared" si="61"/>
        <v>1500</v>
      </c>
      <c r="J679" s="24"/>
      <c r="K679" s="145">
        <v>200</v>
      </c>
      <c r="L679" s="16">
        <v>42942</v>
      </c>
      <c r="M679" s="16">
        <v>42942</v>
      </c>
    </row>
    <row r="680" spans="2:13" s="148" customFormat="1" ht="21.75" customHeight="1" x14ac:dyDescent="0.3">
      <c r="B680" s="24" t="s">
        <v>105</v>
      </c>
      <c r="C680" s="24">
        <v>1102712</v>
      </c>
      <c r="D680" s="24" t="s">
        <v>848</v>
      </c>
      <c r="E680" s="24">
        <v>1</v>
      </c>
      <c r="F680" s="24">
        <v>1.4999999999999999E-2</v>
      </c>
      <c r="G680" s="25">
        <f t="shared" si="63"/>
        <v>1.4999999999999999E-2</v>
      </c>
      <c r="H680" s="240"/>
      <c r="I680" s="147">
        <f t="shared" si="61"/>
        <v>2000.0000000000002</v>
      </c>
      <c r="J680" s="24"/>
      <c r="K680" s="145">
        <v>200</v>
      </c>
      <c r="L680" s="16">
        <v>42942</v>
      </c>
      <c r="M680" s="16">
        <v>42942</v>
      </c>
    </row>
    <row r="681" spans="2:13" s="148" customFormat="1" ht="21.75" customHeight="1" x14ac:dyDescent="0.3">
      <c r="B681" s="24" t="s">
        <v>109</v>
      </c>
      <c r="C681" s="24">
        <v>1702535</v>
      </c>
      <c r="D681" s="24" t="s">
        <v>849</v>
      </c>
      <c r="E681" s="24">
        <v>1</v>
      </c>
      <c r="F681" s="24">
        <v>0.01</v>
      </c>
      <c r="G681" s="25">
        <f t="shared" si="63"/>
        <v>0.01</v>
      </c>
      <c r="H681" s="240"/>
      <c r="I681" s="147">
        <f t="shared" si="61"/>
        <v>3000</v>
      </c>
      <c r="J681" s="24"/>
      <c r="K681" s="145">
        <v>200</v>
      </c>
      <c r="L681" s="16">
        <v>42942</v>
      </c>
      <c r="M681" s="16">
        <v>42942</v>
      </c>
    </row>
    <row r="682" spans="2:13" s="148" customFormat="1" ht="21.75" customHeight="1" x14ac:dyDescent="0.3">
      <c r="B682" s="24" t="s">
        <v>119</v>
      </c>
      <c r="C682" s="24">
        <v>1004777</v>
      </c>
      <c r="D682" s="24" t="s">
        <v>851</v>
      </c>
      <c r="E682" s="24">
        <v>1</v>
      </c>
      <c r="F682" s="24">
        <v>5.0000000000000001E-3</v>
      </c>
      <c r="G682" s="25">
        <f>F682</f>
        <v>5.0000000000000001E-3</v>
      </c>
      <c r="H682" s="239">
        <f>SUM(G682:G694)</f>
        <v>0.13</v>
      </c>
      <c r="I682" s="147">
        <f t="shared" si="61"/>
        <v>6000</v>
      </c>
      <c r="J682" s="24"/>
      <c r="K682" s="145">
        <v>200</v>
      </c>
      <c r="L682" s="16">
        <v>42956</v>
      </c>
      <c r="M682" s="16">
        <v>42956</v>
      </c>
    </row>
    <row r="683" spans="2:13" s="148" customFormat="1" ht="21.75" customHeight="1" x14ac:dyDescent="0.3">
      <c r="B683" s="24" t="s">
        <v>100</v>
      </c>
      <c r="C683" s="24">
        <v>1050427</v>
      </c>
      <c r="D683" s="24" t="s">
        <v>852</v>
      </c>
      <c r="E683" s="24">
        <v>1</v>
      </c>
      <c r="F683" s="24">
        <v>8.0000000000000002E-3</v>
      </c>
      <c r="G683" s="25">
        <f t="shared" ref="G683:G694" si="64">F683</f>
        <v>8.0000000000000002E-3</v>
      </c>
      <c r="H683" s="240"/>
      <c r="I683" s="147">
        <f t="shared" si="61"/>
        <v>3750</v>
      </c>
      <c r="J683" s="24"/>
      <c r="K683" s="145">
        <v>200</v>
      </c>
      <c r="L683" s="16">
        <v>42956</v>
      </c>
      <c r="M683" s="16">
        <v>42956</v>
      </c>
    </row>
    <row r="684" spans="2:13" s="148" customFormat="1" ht="21.75" customHeight="1" x14ac:dyDescent="0.3">
      <c r="B684" s="24" t="s">
        <v>100</v>
      </c>
      <c r="C684" s="24">
        <v>1051495</v>
      </c>
      <c r="D684" s="24" t="s">
        <v>853</v>
      </c>
      <c r="E684" s="24">
        <v>1</v>
      </c>
      <c r="F684" s="24">
        <v>5.0000000000000001E-3</v>
      </c>
      <c r="G684" s="25">
        <f t="shared" si="64"/>
        <v>5.0000000000000001E-3</v>
      </c>
      <c r="H684" s="240"/>
      <c r="I684" s="147">
        <f t="shared" si="61"/>
        <v>6000</v>
      </c>
      <c r="J684" s="24"/>
      <c r="K684" s="145">
        <v>200</v>
      </c>
      <c r="L684" s="16">
        <v>42956</v>
      </c>
      <c r="M684" s="16">
        <v>42956</v>
      </c>
    </row>
    <row r="685" spans="2:13" s="148" customFormat="1" ht="21.75" customHeight="1" x14ac:dyDescent="0.3">
      <c r="B685" s="24" t="s">
        <v>105</v>
      </c>
      <c r="C685" s="24">
        <v>1102932</v>
      </c>
      <c r="D685" s="24" t="s">
        <v>854</v>
      </c>
      <c r="E685" s="24">
        <v>1</v>
      </c>
      <c r="F685" s="24">
        <v>7.0000000000000001E-3</v>
      </c>
      <c r="G685" s="25">
        <f t="shared" si="64"/>
        <v>7.0000000000000001E-3</v>
      </c>
      <c r="H685" s="240"/>
      <c r="I685" s="147">
        <f t="shared" si="61"/>
        <v>4285.7142857142862</v>
      </c>
      <c r="J685" s="24"/>
      <c r="K685" s="145">
        <v>200</v>
      </c>
      <c r="L685" s="16">
        <v>42956</v>
      </c>
      <c r="M685" s="16">
        <v>42956</v>
      </c>
    </row>
    <row r="686" spans="2:13" s="148" customFormat="1" ht="21.75" customHeight="1" x14ac:dyDescent="0.3">
      <c r="B686" s="24" t="s">
        <v>107</v>
      </c>
      <c r="C686" s="24">
        <v>1070080</v>
      </c>
      <c r="D686" s="24" t="s">
        <v>855</v>
      </c>
      <c r="E686" s="24">
        <v>1</v>
      </c>
      <c r="F686" s="24">
        <v>1.2999999999999999E-2</v>
      </c>
      <c r="G686" s="25">
        <f t="shared" si="64"/>
        <v>1.2999999999999999E-2</v>
      </c>
      <c r="H686" s="240"/>
      <c r="I686" s="147">
        <f t="shared" si="61"/>
        <v>2307.6923076923076</v>
      </c>
      <c r="J686" s="24"/>
      <c r="K686" s="145">
        <v>200</v>
      </c>
      <c r="L686" s="16">
        <v>42956</v>
      </c>
      <c r="M686" s="16">
        <v>42956</v>
      </c>
    </row>
    <row r="687" spans="2:13" s="148" customFormat="1" ht="21.75" customHeight="1" x14ac:dyDescent="0.3">
      <c r="B687" s="24" t="s">
        <v>107</v>
      </c>
      <c r="C687" s="24">
        <v>1071097</v>
      </c>
      <c r="D687" s="24" t="s">
        <v>856</v>
      </c>
      <c r="E687" s="24">
        <v>1</v>
      </c>
      <c r="F687" s="24">
        <v>1.2999999999999999E-2</v>
      </c>
      <c r="G687" s="25">
        <f t="shared" si="64"/>
        <v>1.2999999999999999E-2</v>
      </c>
      <c r="H687" s="240"/>
      <c r="I687" s="147">
        <f t="shared" si="61"/>
        <v>2307.6923076923076</v>
      </c>
      <c r="J687" s="24"/>
      <c r="K687" s="145">
        <v>200</v>
      </c>
      <c r="L687" s="16">
        <v>42956</v>
      </c>
      <c r="M687" s="16">
        <v>42956</v>
      </c>
    </row>
    <row r="688" spans="2:13" s="148" customFormat="1" ht="21.75" customHeight="1" x14ac:dyDescent="0.3">
      <c r="B688" s="24" t="s">
        <v>109</v>
      </c>
      <c r="C688" s="24">
        <v>1702689</v>
      </c>
      <c r="D688" s="24" t="s">
        <v>857</v>
      </c>
      <c r="E688" s="24">
        <v>1</v>
      </c>
      <c r="F688" s="24">
        <v>8.9999999999999993E-3</v>
      </c>
      <c r="G688" s="25">
        <f t="shared" si="64"/>
        <v>8.9999999999999993E-3</v>
      </c>
      <c r="H688" s="240"/>
      <c r="I688" s="147">
        <f t="shared" si="61"/>
        <v>3333.3333333333335</v>
      </c>
      <c r="J688" s="24"/>
      <c r="K688" s="145">
        <v>200</v>
      </c>
      <c r="L688" s="16">
        <v>42956</v>
      </c>
      <c r="M688" s="16">
        <v>42956</v>
      </c>
    </row>
    <row r="689" spans="2:13" s="148" customFormat="1" ht="21.75" customHeight="1" x14ac:dyDescent="0.3">
      <c r="B689" s="24" t="s">
        <v>119</v>
      </c>
      <c r="C689" s="24">
        <v>1004883</v>
      </c>
      <c r="D689" s="24" t="s">
        <v>858</v>
      </c>
      <c r="E689" s="24">
        <v>1</v>
      </c>
      <c r="F689" s="24">
        <v>0.01</v>
      </c>
      <c r="G689" s="25">
        <f t="shared" si="64"/>
        <v>0.01</v>
      </c>
      <c r="H689" s="240"/>
      <c r="I689" s="147">
        <f t="shared" si="61"/>
        <v>3000</v>
      </c>
      <c r="J689" s="24"/>
      <c r="K689" s="145">
        <v>200</v>
      </c>
      <c r="L689" s="16">
        <v>42956</v>
      </c>
      <c r="M689" s="16">
        <v>42956</v>
      </c>
    </row>
    <row r="690" spans="2:13" s="148" customFormat="1" ht="21.75" customHeight="1" x14ac:dyDescent="0.3">
      <c r="B690" s="24" t="s">
        <v>100</v>
      </c>
      <c r="C690" s="24">
        <v>1053120</v>
      </c>
      <c r="D690" s="24" t="s">
        <v>859</v>
      </c>
      <c r="E690" s="24">
        <v>1</v>
      </c>
      <c r="F690" s="24">
        <v>1.2999999999999999E-2</v>
      </c>
      <c r="G690" s="25">
        <f t="shared" si="64"/>
        <v>1.2999999999999999E-2</v>
      </c>
      <c r="H690" s="240"/>
      <c r="I690" s="147">
        <f t="shared" si="61"/>
        <v>2307.6923076923076</v>
      </c>
      <c r="J690" s="24"/>
      <c r="K690" s="145">
        <v>200</v>
      </c>
      <c r="L690" s="16">
        <v>42956</v>
      </c>
      <c r="M690" s="16">
        <v>42956</v>
      </c>
    </row>
    <row r="691" spans="2:13" s="148" customFormat="1" ht="21.75" customHeight="1" x14ac:dyDescent="0.3">
      <c r="B691" s="24" t="s">
        <v>100</v>
      </c>
      <c r="C691" s="24">
        <v>1053121</v>
      </c>
      <c r="D691" s="24" t="s">
        <v>860</v>
      </c>
      <c r="E691" s="24">
        <v>1</v>
      </c>
      <c r="F691" s="24">
        <v>1.2999999999999999E-2</v>
      </c>
      <c r="G691" s="25">
        <f t="shared" si="64"/>
        <v>1.2999999999999999E-2</v>
      </c>
      <c r="H691" s="240"/>
      <c r="I691" s="147">
        <f t="shared" si="61"/>
        <v>2307.6923076923076</v>
      </c>
      <c r="J691" s="24"/>
      <c r="K691" s="145">
        <v>200</v>
      </c>
      <c r="L691" s="16">
        <v>42956</v>
      </c>
      <c r="M691" s="16">
        <v>42956</v>
      </c>
    </row>
    <row r="692" spans="2:13" s="148" customFormat="1" ht="21.75" customHeight="1" x14ac:dyDescent="0.3">
      <c r="B692" s="24" t="s">
        <v>109</v>
      </c>
      <c r="C692" s="24">
        <v>1702729</v>
      </c>
      <c r="D692" s="24" t="s">
        <v>861</v>
      </c>
      <c r="E692" s="24">
        <v>1</v>
      </c>
      <c r="F692" s="24">
        <v>0.01</v>
      </c>
      <c r="G692" s="25">
        <f t="shared" si="64"/>
        <v>0.01</v>
      </c>
      <c r="H692" s="240"/>
      <c r="I692" s="147">
        <f t="shared" si="61"/>
        <v>3000</v>
      </c>
      <c r="J692" s="24"/>
      <c r="K692" s="145">
        <v>200</v>
      </c>
      <c r="L692" s="16">
        <v>42956</v>
      </c>
      <c r="M692" s="16">
        <v>42956</v>
      </c>
    </row>
    <row r="693" spans="2:13" s="148" customFormat="1" ht="21.75" customHeight="1" x14ac:dyDescent="0.3">
      <c r="B693" s="24" t="s">
        <v>105</v>
      </c>
      <c r="C693" s="24">
        <v>1102977</v>
      </c>
      <c r="D693" s="24" t="s">
        <v>862</v>
      </c>
      <c r="E693" s="24">
        <v>1</v>
      </c>
      <c r="F693" s="24">
        <v>7.0000000000000001E-3</v>
      </c>
      <c r="G693" s="25">
        <f t="shared" si="64"/>
        <v>7.0000000000000001E-3</v>
      </c>
      <c r="H693" s="240"/>
      <c r="I693" s="147">
        <f t="shared" si="61"/>
        <v>4285.7142857142862</v>
      </c>
      <c r="J693" s="24"/>
      <c r="K693" s="145">
        <v>200</v>
      </c>
      <c r="L693" s="16">
        <v>42956</v>
      </c>
      <c r="M693" s="16">
        <v>42956</v>
      </c>
    </row>
    <row r="694" spans="2:13" s="148" customFormat="1" ht="21.75" customHeight="1" x14ac:dyDescent="0.3">
      <c r="B694" s="24" t="s">
        <v>850</v>
      </c>
      <c r="C694" s="24">
        <v>5204018</v>
      </c>
      <c r="D694" s="24" t="s">
        <v>863</v>
      </c>
      <c r="E694" s="24">
        <v>1</v>
      </c>
      <c r="F694" s="24">
        <v>1.7000000000000001E-2</v>
      </c>
      <c r="G694" s="25">
        <f t="shared" si="64"/>
        <v>1.7000000000000001E-2</v>
      </c>
      <c r="H694" s="241"/>
      <c r="I694" s="147">
        <f t="shared" si="61"/>
        <v>1764.705882352941</v>
      </c>
      <c r="J694" s="24"/>
      <c r="K694" s="145">
        <v>200</v>
      </c>
      <c r="L694" s="16">
        <v>42956</v>
      </c>
      <c r="M694" s="16">
        <v>42956</v>
      </c>
    </row>
    <row r="695" spans="2:13" s="148" customFormat="1" ht="21.75" customHeight="1" x14ac:dyDescent="0.3">
      <c r="B695" s="24" t="s">
        <v>872</v>
      </c>
      <c r="C695" s="24">
        <v>1004852</v>
      </c>
      <c r="D695" s="24" t="s">
        <v>873</v>
      </c>
      <c r="E695" s="24">
        <v>1</v>
      </c>
      <c r="F695" s="24">
        <v>5.0000000000000001E-3</v>
      </c>
      <c r="G695" s="25">
        <f>F695</f>
        <v>5.0000000000000001E-3</v>
      </c>
      <c r="H695" s="239">
        <f>SUM(G695:G709)</f>
        <v>0.14999999999999997</v>
      </c>
      <c r="I695" s="147">
        <f t="shared" si="61"/>
        <v>6000</v>
      </c>
      <c r="J695" s="82"/>
      <c r="K695" s="145">
        <v>201</v>
      </c>
      <c r="L695" s="83">
        <v>42977</v>
      </c>
      <c r="M695" s="83">
        <v>42977</v>
      </c>
    </row>
    <row r="696" spans="2:13" s="148" customFormat="1" ht="21.75" customHeight="1" x14ac:dyDescent="0.3">
      <c r="B696" s="24" t="s">
        <v>874</v>
      </c>
      <c r="C696" s="24">
        <v>1050438</v>
      </c>
      <c r="D696" s="24" t="s">
        <v>875</v>
      </c>
      <c r="E696" s="24">
        <v>1</v>
      </c>
      <c r="F696" s="24">
        <v>6.0000000000000001E-3</v>
      </c>
      <c r="G696" s="25">
        <f t="shared" ref="G696:G709" si="65">F696</f>
        <v>6.0000000000000001E-3</v>
      </c>
      <c r="H696" s="240"/>
      <c r="I696" s="147">
        <f t="shared" si="61"/>
        <v>5000</v>
      </c>
      <c r="J696" s="24"/>
      <c r="K696" s="145">
        <v>201</v>
      </c>
      <c r="L696" s="83">
        <v>42977</v>
      </c>
      <c r="M696" s="83">
        <v>42977</v>
      </c>
    </row>
    <row r="697" spans="2:13" s="148" customFormat="1" ht="21.75" customHeight="1" x14ac:dyDescent="0.3">
      <c r="B697" s="24" t="s">
        <v>874</v>
      </c>
      <c r="C697" s="24">
        <v>1051506</v>
      </c>
      <c r="D697" s="24" t="s">
        <v>876</v>
      </c>
      <c r="E697" s="24">
        <v>1</v>
      </c>
      <c r="F697" s="24">
        <v>7.0000000000000001E-3</v>
      </c>
      <c r="G697" s="25">
        <f t="shared" si="65"/>
        <v>7.0000000000000001E-3</v>
      </c>
      <c r="H697" s="240"/>
      <c r="I697" s="147">
        <f t="shared" si="61"/>
        <v>4285.7142857142862</v>
      </c>
      <c r="J697" s="24"/>
      <c r="K697" s="145">
        <v>201</v>
      </c>
      <c r="L697" s="83">
        <v>42977</v>
      </c>
      <c r="M697" s="83">
        <v>42977</v>
      </c>
    </row>
    <row r="698" spans="2:13" s="148" customFormat="1" ht="21.75" customHeight="1" x14ac:dyDescent="0.3">
      <c r="B698" s="24" t="s">
        <v>877</v>
      </c>
      <c r="C698" s="24">
        <v>1073175</v>
      </c>
      <c r="D698" s="24" t="s">
        <v>878</v>
      </c>
      <c r="E698" s="24">
        <v>1</v>
      </c>
      <c r="F698" s="24">
        <v>8.9999999999999993E-3</v>
      </c>
      <c r="G698" s="25">
        <f t="shared" si="65"/>
        <v>8.9999999999999993E-3</v>
      </c>
      <c r="H698" s="240"/>
      <c r="I698" s="147">
        <f t="shared" si="61"/>
        <v>3333.3333333333335</v>
      </c>
      <c r="J698" s="24"/>
      <c r="K698" s="145">
        <v>201</v>
      </c>
      <c r="L698" s="83">
        <v>42977</v>
      </c>
      <c r="M698" s="83">
        <v>42977</v>
      </c>
    </row>
    <row r="699" spans="2:13" s="148" customFormat="1" ht="21.75" customHeight="1" x14ac:dyDescent="0.3">
      <c r="B699" s="24" t="s">
        <v>877</v>
      </c>
      <c r="C699" s="24">
        <v>1073176</v>
      </c>
      <c r="D699" s="24" t="s">
        <v>879</v>
      </c>
      <c r="E699" s="24">
        <v>1</v>
      </c>
      <c r="F699" s="24">
        <v>8.9999999999999993E-3</v>
      </c>
      <c r="G699" s="25">
        <f t="shared" si="65"/>
        <v>8.9999999999999993E-3</v>
      </c>
      <c r="H699" s="240"/>
      <c r="I699" s="147">
        <f t="shared" si="61"/>
        <v>3333.3333333333335</v>
      </c>
      <c r="J699" s="24"/>
      <c r="K699" s="145">
        <v>201</v>
      </c>
      <c r="L699" s="83">
        <v>42977</v>
      </c>
      <c r="M699" s="83">
        <v>42977</v>
      </c>
    </row>
    <row r="700" spans="2:13" s="148" customFormat="1" ht="21.75" customHeight="1" x14ac:dyDescent="0.3">
      <c r="B700" s="24" t="s">
        <v>880</v>
      </c>
      <c r="C700" s="24">
        <v>1102964</v>
      </c>
      <c r="D700" s="24" t="s">
        <v>881</v>
      </c>
      <c r="E700" s="24">
        <v>1</v>
      </c>
      <c r="F700" s="24">
        <v>6.0000000000000001E-3</v>
      </c>
      <c r="G700" s="25">
        <f t="shared" si="65"/>
        <v>6.0000000000000001E-3</v>
      </c>
      <c r="H700" s="240"/>
      <c r="I700" s="147">
        <f t="shared" si="61"/>
        <v>5000</v>
      </c>
      <c r="J700" s="24"/>
      <c r="K700" s="145">
        <v>201</v>
      </c>
      <c r="L700" s="83">
        <v>42977</v>
      </c>
      <c r="M700" s="83">
        <v>42977</v>
      </c>
    </row>
    <row r="701" spans="2:13" s="148" customFormat="1" ht="21.75" customHeight="1" x14ac:dyDescent="0.3">
      <c r="B701" s="24" t="s">
        <v>882</v>
      </c>
      <c r="C701" s="24">
        <v>1702717</v>
      </c>
      <c r="D701" s="24" t="s">
        <v>883</v>
      </c>
      <c r="E701" s="24">
        <v>1</v>
      </c>
      <c r="F701" s="24">
        <v>6.0000000000000001E-3</v>
      </c>
      <c r="G701" s="25">
        <f t="shared" si="65"/>
        <v>6.0000000000000001E-3</v>
      </c>
      <c r="H701" s="240"/>
      <c r="I701" s="147">
        <f t="shared" si="61"/>
        <v>5000</v>
      </c>
      <c r="J701" s="24"/>
      <c r="K701" s="145">
        <v>201</v>
      </c>
      <c r="L701" s="83">
        <v>42977</v>
      </c>
      <c r="M701" s="83">
        <v>42977</v>
      </c>
    </row>
    <row r="702" spans="2:13" s="148" customFormat="1" ht="21.75" customHeight="1" x14ac:dyDescent="0.3">
      <c r="B702" s="24" t="s">
        <v>884</v>
      </c>
      <c r="C702" s="24">
        <v>1004934</v>
      </c>
      <c r="D702" s="24" t="s">
        <v>885</v>
      </c>
      <c r="E702" s="24">
        <v>1</v>
      </c>
      <c r="F702" s="24">
        <v>8.9999999999999993E-3</v>
      </c>
      <c r="G702" s="25">
        <f t="shared" si="65"/>
        <v>8.9999999999999993E-3</v>
      </c>
      <c r="H702" s="240"/>
      <c r="I702" s="147">
        <f t="shared" si="61"/>
        <v>3333.3333333333335</v>
      </c>
      <c r="J702" s="24"/>
      <c r="K702" s="145">
        <v>201</v>
      </c>
      <c r="L702" s="83">
        <v>42977</v>
      </c>
      <c r="M702" s="83">
        <v>42977</v>
      </c>
    </row>
    <row r="703" spans="2:13" s="148" customFormat="1" ht="21.75" customHeight="1" x14ac:dyDescent="0.3">
      <c r="B703" s="24" t="s">
        <v>886</v>
      </c>
      <c r="C703" s="24">
        <v>1042375</v>
      </c>
      <c r="D703" s="24" t="s">
        <v>887</v>
      </c>
      <c r="E703" s="24">
        <v>1</v>
      </c>
      <c r="F703" s="24">
        <v>1.4E-2</v>
      </c>
      <c r="G703" s="25">
        <f t="shared" si="65"/>
        <v>1.4E-2</v>
      </c>
      <c r="H703" s="240"/>
      <c r="I703" s="147">
        <f t="shared" si="61"/>
        <v>2142.8571428571431</v>
      </c>
      <c r="J703" s="24"/>
      <c r="K703" s="145">
        <v>201</v>
      </c>
      <c r="L703" s="83">
        <v>42977</v>
      </c>
      <c r="M703" s="83">
        <v>42977</v>
      </c>
    </row>
    <row r="704" spans="2:13" s="148" customFormat="1" ht="21.75" customHeight="1" x14ac:dyDescent="0.3">
      <c r="B704" s="24" t="s">
        <v>888</v>
      </c>
      <c r="C704" s="24">
        <v>1062244</v>
      </c>
      <c r="D704" s="24" t="s">
        <v>889</v>
      </c>
      <c r="E704" s="24">
        <v>1</v>
      </c>
      <c r="F704" s="24">
        <v>1.4999999999999999E-2</v>
      </c>
      <c r="G704" s="25">
        <f t="shared" si="65"/>
        <v>1.4999999999999999E-2</v>
      </c>
      <c r="H704" s="240"/>
      <c r="I704" s="147">
        <f t="shared" si="61"/>
        <v>2000.0000000000002</v>
      </c>
      <c r="J704" s="24"/>
      <c r="K704" s="145">
        <v>201</v>
      </c>
      <c r="L704" s="83">
        <v>42977</v>
      </c>
      <c r="M704" s="83">
        <v>42977</v>
      </c>
    </row>
    <row r="705" spans="2:13" s="148" customFormat="1" ht="21.75" customHeight="1" x14ac:dyDescent="0.3">
      <c r="B705" s="24" t="s">
        <v>890</v>
      </c>
      <c r="C705" s="24">
        <v>1073205</v>
      </c>
      <c r="D705" s="24" t="s">
        <v>891</v>
      </c>
      <c r="E705" s="24">
        <v>1</v>
      </c>
      <c r="F705" s="24">
        <v>1.4999999999999999E-2</v>
      </c>
      <c r="G705" s="25">
        <f t="shared" si="65"/>
        <v>1.4999999999999999E-2</v>
      </c>
      <c r="H705" s="240"/>
      <c r="I705" s="147">
        <f t="shared" si="61"/>
        <v>2000.0000000000002</v>
      </c>
      <c r="J705" s="24"/>
      <c r="K705" s="145">
        <v>201</v>
      </c>
      <c r="L705" s="83">
        <v>42977</v>
      </c>
      <c r="M705" s="83">
        <v>42977</v>
      </c>
    </row>
    <row r="706" spans="2:13" s="148" customFormat="1" ht="21.75" customHeight="1" x14ac:dyDescent="0.3">
      <c r="B706" s="24" t="s">
        <v>892</v>
      </c>
      <c r="C706" s="24">
        <v>1702750</v>
      </c>
      <c r="D706" s="24" t="s">
        <v>893</v>
      </c>
      <c r="E706" s="24">
        <v>1</v>
      </c>
      <c r="F706" s="24">
        <v>8.9999999999999993E-3</v>
      </c>
      <c r="G706" s="25">
        <f t="shared" si="65"/>
        <v>8.9999999999999993E-3</v>
      </c>
      <c r="H706" s="240"/>
      <c r="I706" s="147">
        <f t="shared" si="61"/>
        <v>3333.3333333333335</v>
      </c>
      <c r="J706" s="24"/>
      <c r="K706" s="145">
        <v>201</v>
      </c>
      <c r="L706" s="83">
        <v>42977</v>
      </c>
      <c r="M706" s="83">
        <v>42977</v>
      </c>
    </row>
    <row r="707" spans="2:13" s="148" customFormat="1" ht="21.75" customHeight="1" x14ac:dyDescent="0.3">
      <c r="B707" s="24" t="s">
        <v>894</v>
      </c>
      <c r="C707" s="24">
        <v>1053146</v>
      </c>
      <c r="D707" s="24" t="s">
        <v>895</v>
      </c>
      <c r="E707" s="24">
        <v>1</v>
      </c>
      <c r="F707" s="24">
        <v>1.4999999999999999E-2</v>
      </c>
      <c r="G707" s="25">
        <f t="shared" si="65"/>
        <v>1.4999999999999999E-2</v>
      </c>
      <c r="H707" s="240"/>
      <c r="I707" s="147">
        <f t="shared" si="61"/>
        <v>2000.0000000000002</v>
      </c>
      <c r="J707" s="24"/>
      <c r="K707" s="145">
        <v>201</v>
      </c>
      <c r="L707" s="83">
        <v>42977</v>
      </c>
      <c r="M707" s="83">
        <v>42977</v>
      </c>
    </row>
    <row r="708" spans="2:13" s="148" customFormat="1" ht="21.75" customHeight="1" x14ac:dyDescent="0.3">
      <c r="B708" s="24" t="s">
        <v>892</v>
      </c>
      <c r="C708" s="24">
        <v>1702776</v>
      </c>
      <c r="D708" s="24" t="s">
        <v>896</v>
      </c>
      <c r="E708" s="24">
        <v>1</v>
      </c>
      <c r="F708" s="24">
        <v>0.01</v>
      </c>
      <c r="G708" s="25">
        <f t="shared" si="65"/>
        <v>0.01</v>
      </c>
      <c r="H708" s="240"/>
      <c r="I708" s="147">
        <f t="shared" si="61"/>
        <v>3000</v>
      </c>
      <c r="J708" s="24"/>
      <c r="K708" s="145">
        <v>201</v>
      </c>
      <c r="L708" s="83">
        <v>42977</v>
      </c>
      <c r="M708" s="83">
        <v>42977</v>
      </c>
    </row>
    <row r="709" spans="2:13" s="148" customFormat="1" ht="21.75" customHeight="1" x14ac:dyDescent="0.3">
      <c r="B709" s="24" t="s">
        <v>897</v>
      </c>
      <c r="C709" s="24">
        <v>1004985</v>
      </c>
      <c r="D709" s="24" t="s">
        <v>898</v>
      </c>
      <c r="E709" s="24">
        <v>1</v>
      </c>
      <c r="F709" s="24">
        <v>1.4999999999999999E-2</v>
      </c>
      <c r="G709" s="25">
        <f t="shared" si="65"/>
        <v>1.4999999999999999E-2</v>
      </c>
      <c r="H709" s="240"/>
      <c r="I709" s="147">
        <f t="shared" si="61"/>
        <v>2000.0000000000002</v>
      </c>
      <c r="J709" s="24"/>
      <c r="K709" s="145">
        <v>201</v>
      </c>
      <c r="L709" s="83">
        <v>42977</v>
      </c>
      <c r="M709" s="83">
        <v>42977</v>
      </c>
    </row>
    <row r="710" spans="2:13" s="148" customFormat="1" ht="21.75" customHeight="1" x14ac:dyDescent="0.3">
      <c r="B710" s="24" t="s">
        <v>100</v>
      </c>
      <c r="C710" s="24">
        <v>1053218</v>
      </c>
      <c r="D710" s="24" t="s">
        <v>908</v>
      </c>
      <c r="E710" s="24">
        <v>1</v>
      </c>
      <c r="F710" s="24">
        <v>8.9999999999999993E-3</v>
      </c>
      <c r="G710" s="25">
        <f>F710</f>
        <v>8.9999999999999993E-3</v>
      </c>
      <c r="H710" s="239">
        <f>SUM(G710:G719)</f>
        <v>0.115</v>
      </c>
      <c r="I710" s="147">
        <f t="shared" si="61"/>
        <v>3333.3333333333335</v>
      </c>
      <c r="J710" s="24"/>
      <c r="K710" s="145">
        <v>201</v>
      </c>
      <c r="L710" s="16">
        <v>42991</v>
      </c>
      <c r="M710" s="16">
        <v>42991</v>
      </c>
    </row>
    <row r="711" spans="2:13" s="148" customFormat="1" ht="21.75" customHeight="1" x14ac:dyDescent="0.3">
      <c r="B711" s="24" t="s">
        <v>100</v>
      </c>
      <c r="C711" s="24">
        <v>1053217</v>
      </c>
      <c r="D711" s="24" t="s">
        <v>909</v>
      </c>
      <c r="E711" s="24">
        <v>1</v>
      </c>
      <c r="F711" s="24">
        <v>8.0000000000000002E-3</v>
      </c>
      <c r="G711" s="25">
        <f t="shared" ref="G711:G719" si="66">F711</f>
        <v>8.0000000000000002E-3</v>
      </c>
      <c r="H711" s="240"/>
      <c r="I711" s="147">
        <f t="shared" ref="I711:I774" si="67">1/F711*$A$1</f>
        <v>3750</v>
      </c>
      <c r="J711" s="24"/>
      <c r="K711" s="145">
        <v>201</v>
      </c>
      <c r="L711" s="16">
        <v>42991</v>
      </c>
      <c r="M711" s="16">
        <v>42991</v>
      </c>
    </row>
    <row r="712" spans="2:13" s="148" customFormat="1" ht="21.75" customHeight="1" x14ac:dyDescent="0.3">
      <c r="B712" s="24" t="s">
        <v>918</v>
      </c>
      <c r="C712" s="24">
        <v>1073239</v>
      </c>
      <c r="D712" s="24" t="s">
        <v>910</v>
      </c>
      <c r="E712" s="24">
        <v>1</v>
      </c>
      <c r="F712" s="24">
        <v>1.4999999999999999E-2</v>
      </c>
      <c r="G712" s="25">
        <f t="shared" si="66"/>
        <v>1.4999999999999999E-2</v>
      </c>
      <c r="H712" s="240"/>
      <c r="I712" s="147">
        <f t="shared" si="67"/>
        <v>2000.0000000000002</v>
      </c>
      <c r="J712" s="24"/>
      <c r="K712" s="145">
        <v>201</v>
      </c>
      <c r="L712" s="16">
        <v>42991</v>
      </c>
      <c r="M712" s="16">
        <v>42991</v>
      </c>
    </row>
    <row r="713" spans="2:13" s="148" customFormat="1" ht="21.75" customHeight="1" x14ac:dyDescent="0.3">
      <c r="B713" s="24" t="s">
        <v>918</v>
      </c>
      <c r="C713" s="24">
        <v>1073238</v>
      </c>
      <c r="D713" s="24" t="s">
        <v>911</v>
      </c>
      <c r="E713" s="24">
        <v>1</v>
      </c>
      <c r="F713" s="24">
        <v>1.4E-2</v>
      </c>
      <c r="G713" s="25">
        <f t="shared" si="66"/>
        <v>1.4E-2</v>
      </c>
      <c r="H713" s="240"/>
      <c r="I713" s="147">
        <f t="shared" si="67"/>
        <v>2142.8571428571431</v>
      </c>
      <c r="J713" s="24"/>
      <c r="K713" s="145">
        <v>201</v>
      </c>
      <c r="L713" s="16">
        <v>42991</v>
      </c>
      <c r="M713" s="16">
        <v>42991</v>
      </c>
    </row>
    <row r="714" spans="2:13" s="148" customFormat="1" ht="21.75" customHeight="1" x14ac:dyDescent="0.3">
      <c r="B714" s="24" t="s">
        <v>109</v>
      </c>
      <c r="C714" s="24">
        <v>1702783</v>
      </c>
      <c r="D714" s="24" t="s">
        <v>912</v>
      </c>
      <c r="E714" s="24">
        <v>1</v>
      </c>
      <c r="F714" s="24">
        <v>0.01</v>
      </c>
      <c r="G714" s="25">
        <f t="shared" si="66"/>
        <v>0.01</v>
      </c>
      <c r="H714" s="240"/>
      <c r="I714" s="147">
        <f t="shared" si="67"/>
        <v>3000</v>
      </c>
      <c r="J714" s="24"/>
      <c r="K714" s="145">
        <v>201</v>
      </c>
      <c r="L714" s="16">
        <v>42991</v>
      </c>
      <c r="M714" s="16">
        <v>42991</v>
      </c>
    </row>
    <row r="715" spans="2:13" s="148" customFormat="1" ht="21.75" customHeight="1" x14ac:dyDescent="0.3">
      <c r="B715" s="24" t="s">
        <v>919</v>
      </c>
      <c r="C715" s="24">
        <v>1012610</v>
      </c>
      <c r="D715" s="24" t="s">
        <v>913</v>
      </c>
      <c r="E715" s="24">
        <v>1</v>
      </c>
      <c r="F715" s="24">
        <v>7.0000000000000001E-3</v>
      </c>
      <c r="G715" s="25">
        <f t="shared" si="66"/>
        <v>7.0000000000000001E-3</v>
      </c>
      <c r="H715" s="240"/>
      <c r="I715" s="147">
        <f t="shared" si="67"/>
        <v>4285.7142857142862</v>
      </c>
      <c r="J715" s="24"/>
      <c r="K715" s="145">
        <v>201</v>
      </c>
      <c r="L715" s="16">
        <v>42991</v>
      </c>
      <c r="M715" s="16">
        <v>42991</v>
      </c>
    </row>
    <row r="716" spans="2:13" s="148" customFormat="1" ht="21.75" customHeight="1" x14ac:dyDescent="0.3">
      <c r="B716" s="24" t="s">
        <v>919</v>
      </c>
      <c r="C716" s="24">
        <v>1012620</v>
      </c>
      <c r="D716" s="24" t="s">
        <v>915</v>
      </c>
      <c r="E716" s="24">
        <v>1</v>
      </c>
      <c r="F716" s="24">
        <v>7.0000000000000001E-3</v>
      </c>
      <c r="G716" s="25">
        <f t="shared" si="66"/>
        <v>7.0000000000000001E-3</v>
      </c>
      <c r="H716" s="240"/>
      <c r="I716" s="147">
        <f t="shared" si="67"/>
        <v>4285.7142857142862</v>
      </c>
      <c r="J716" s="24"/>
      <c r="K716" s="145">
        <v>201</v>
      </c>
      <c r="L716" s="16">
        <v>42991</v>
      </c>
      <c r="M716" s="16">
        <v>42991</v>
      </c>
    </row>
    <row r="717" spans="2:13" s="148" customFormat="1" ht="21.75" customHeight="1" x14ac:dyDescent="0.3">
      <c r="B717" s="24" t="s">
        <v>920</v>
      </c>
      <c r="C717" s="24">
        <v>1053207</v>
      </c>
      <c r="D717" s="24" t="s">
        <v>914</v>
      </c>
      <c r="E717" s="24">
        <v>1</v>
      </c>
      <c r="F717" s="24">
        <v>1.4999999999999999E-2</v>
      </c>
      <c r="G717" s="25">
        <f t="shared" si="66"/>
        <v>1.4999999999999999E-2</v>
      </c>
      <c r="H717" s="240"/>
      <c r="I717" s="147">
        <f t="shared" si="67"/>
        <v>2000.0000000000002</v>
      </c>
      <c r="J717" s="24"/>
      <c r="K717" s="145">
        <v>201</v>
      </c>
      <c r="L717" s="16">
        <v>42991</v>
      </c>
      <c r="M717" s="16">
        <v>42991</v>
      </c>
    </row>
    <row r="718" spans="2:13" s="148" customFormat="1" ht="21.75" customHeight="1" x14ac:dyDescent="0.3">
      <c r="B718" s="24" t="s">
        <v>921</v>
      </c>
      <c r="C718" s="24">
        <v>1115135</v>
      </c>
      <c r="D718" s="24" t="s">
        <v>916</v>
      </c>
      <c r="E718" s="24">
        <v>1</v>
      </c>
      <c r="F718" s="24">
        <v>1.4999999999999999E-2</v>
      </c>
      <c r="G718" s="25">
        <f t="shared" si="66"/>
        <v>1.4999999999999999E-2</v>
      </c>
      <c r="H718" s="240"/>
      <c r="I718" s="147">
        <f t="shared" si="67"/>
        <v>2000.0000000000002</v>
      </c>
      <c r="J718" s="24"/>
      <c r="K718" s="145">
        <v>201</v>
      </c>
      <c r="L718" s="16">
        <v>42991</v>
      </c>
      <c r="M718" s="16">
        <v>42991</v>
      </c>
    </row>
    <row r="719" spans="2:13" s="148" customFormat="1" ht="21.75" customHeight="1" x14ac:dyDescent="0.3">
      <c r="B719" s="24" t="s">
        <v>921</v>
      </c>
      <c r="C719" s="24">
        <v>1115046</v>
      </c>
      <c r="D719" s="24" t="s">
        <v>917</v>
      </c>
      <c r="E719" s="24">
        <v>1</v>
      </c>
      <c r="F719" s="24">
        <v>1.4999999999999999E-2</v>
      </c>
      <c r="G719" s="25">
        <f t="shared" si="66"/>
        <v>1.4999999999999999E-2</v>
      </c>
      <c r="H719" s="240"/>
      <c r="I719" s="147">
        <f t="shared" si="67"/>
        <v>2000.0000000000002</v>
      </c>
      <c r="J719" s="24"/>
      <c r="K719" s="145">
        <v>201</v>
      </c>
      <c r="L719" s="16">
        <v>42991</v>
      </c>
      <c r="M719" s="16">
        <v>42991</v>
      </c>
    </row>
    <row r="720" spans="2:13" s="148" customFormat="1" ht="21.75" customHeight="1" x14ac:dyDescent="0.3">
      <c r="B720" s="24" t="s">
        <v>936</v>
      </c>
      <c r="C720" s="24">
        <v>1004894</v>
      </c>
      <c r="D720" s="24" t="s">
        <v>923</v>
      </c>
      <c r="E720" s="24">
        <v>1</v>
      </c>
      <c r="F720" s="24">
        <v>5.0000000000000001E-3</v>
      </c>
      <c r="G720" s="25">
        <f>F720</f>
        <v>5.0000000000000001E-3</v>
      </c>
      <c r="H720" s="239">
        <f>SUM(G720:G733)</f>
        <v>9.9999999999999978E-2</v>
      </c>
      <c r="I720" s="147">
        <f t="shared" si="67"/>
        <v>6000</v>
      </c>
      <c r="J720" s="24"/>
      <c r="K720" s="145">
        <v>201</v>
      </c>
      <c r="L720" s="16">
        <v>43005</v>
      </c>
      <c r="M720" s="16">
        <v>43005</v>
      </c>
    </row>
    <row r="721" spans="2:13" s="148" customFormat="1" ht="21.75" customHeight="1" x14ac:dyDescent="0.3">
      <c r="B721" s="24" t="s">
        <v>936</v>
      </c>
      <c r="C721" s="24">
        <v>1004895</v>
      </c>
      <c r="D721" s="24" t="s">
        <v>924</v>
      </c>
      <c r="E721" s="24">
        <v>1</v>
      </c>
      <c r="F721" s="24">
        <v>6.0000000000000001E-3</v>
      </c>
      <c r="G721" s="25">
        <f t="shared" ref="G721:G733" si="68">F721</f>
        <v>6.0000000000000001E-3</v>
      </c>
      <c r="H721" s="240"/>
      <c r="I721" s="147">
        <f t="shared" si="67"/>
        <v>5000</v>
      </c>
      <c r="J721" s="24"/>
      <c r="K721" s="145">
        <v>201</v>
      </c>
      <c r="L721" s="16">
        <v>43005</v>
      </c>
      <c r="M721" s="16">
        <v>43005</v>
      </c>
    </row>
    <row r="722" spans="2:13" s="148" customFormat="1" ht="21.75" customHeight="1" x14ac:dyDescent="0.3">
      <c r="B722" s="24" t="s">
        <v>920</v>
      </c>
      <c r="C722" s="24">
        <v>1050444</v>
      </c>
      <c r="D722" s="24" t="s">
        <v>925</v>
      </c>
      <c r="E722" s="24">
        <v>1</v>
      </c>
      <c r="F722" s="24">
        <v>6.0000000000000001E-3</v>
      </c>
      <c r="G722" s="25">
        <f t="shared" si="68"/>
        <v>6.0000000000000001E-3</v>
      </c>
      <c r="H722" s="240"/>
      <c r="I722" s="147">
        <f t="shared" si="67"/>
        <v>5000</v>
      </c>
      <c r="J722" s="24"/>
      <c r="K722" s="145">
        <v>201</v>
      </c>
      <c r="L722" s="16">
        <v>43005</v>
      </c>
      <c r="M722" s="16">
        <v>43005</v>
      </c>
    </row>
    <row r="723" spans="2:13" s="148" customFormat="1" ht="21.75" customHeight="1" x14ac:dyDescent="0.3">
      <c r="B723" s="24" t="s">
        <v>920</v>
      </c>
      <c r="C723" s="24">
        <v>1051512</v>
      </c>
      <c r="D723" s="24" t="s">
        <v>925</v>
      </c>
      <c r="E723" s="24">
        <v>1</v>
      </c>
      <c r="F723" s="24">
        <v>6.0000000000000001E-3</v>
      </c>
      <c r="G723" s="25">
        <f t="shared" si="68"/>
        <v>6.0000000000000001E-3</v>
      </c>
      <c r="H723" s="240"/>
      <c r="I723" s="147">
        <f t="shared" si="67"/>
        <v>5000</v>
      </c>
      <c r="J723" s="24"/>
      <c r="K723" s="145">
        <v>201</v>
      </c>
      <c r="L723" s="16">
        <v>43005</v>
      </c>
      <c r="M723" s="16">
        <v>43005</v>
      </c>
    </row>
    <row r="724" spans="2:13" s="148" customFormat="1" ht="21.75" customHeight="1" x14ac:dyDescent="0.3">
      <c r="B724" s="24" t="s">
        <v>918</v>
      </c>
      <c r="C724" s="24">
        <v>1070085</v>
      </c>
      <c r="D724" s="24" t="s">
        <v>926</v>
      </c>
      <c r="E724" s="24">
        <v>1</v>
      </c>
      <c r="F724" s="24">
        <v>7.0000000000000001E-3</v>
      </c>
      <c r="G724" s="25">
        <f t="shared" si="68"/>
        <v>7.0000000000000001E-3</v>
      </c>
      <c r="H724" s="240"/>
      <c r="I724" s="147">
        <f t="shared" si="67"/>
        <v>4285.7142857142862</v>
      </c>
      <c r="J724" s="24"/>
      <c r="K724" s="145">
        <v>201</v>
      </c>
      <c r="L724" s="16">
        <v>43005</v>
      </c>
      <c r="M724" s="16">
        <v>43005</v>
      </c>
    </row>
    <row r="725" spans="2:13" s="148" customFormat="1" ht="21.75" customHeight="1" x14ac:dyDescent="0.3">
      <c r="B725" s="24" t="s">
        <v>918</v>
      </c>
      <c r="C725" s="24">
        <v>1071102</v>
      </c>
      <c r="D725" s="24" t="s">
        <v>927</v>
      </c>
      <c r="E725" s="24">
        <v>1</v>
      </c>
      <c r="F725" s="24">
        <v>7.0000000000000001E-3</v>
      </c>
      <c r="G725" s="25">
        <f t="shared" si="68"/>
        <v>7.0000000000000001E-3</v>
      </c>
      <c r="H725" s="240"/>
      <c r="I725" s="147">
        <f t="shared" si="67"/>
        <v>4285.7142857142862</v>
      </c>
      <c r="J725" s="24"/>
      <c r="K725" s="145">
        <v>201</v>
      </c>
      <c r="L725" s="16">
        <v>43005</v>
      </c>
      <c r="M725" s="16">
        <v>43005</v>
      </c>
    </row>
    <row r="726" spans="2:13" s="148" customFormat="1" ht="21.75" customHeight="1" x14ac:dyDescent="0.3">
      <c r="B726" s="24" t="s">
        <v>937</v>
      </c>
      <c r="C726" s="24">
        <v>1102992</v>
      </c>
      <c r="D726" s="24" t="s">
        <v>928</v>
      </c>
      <c r="E726" s="24">
        <v>1</v>
      </c>
      <c r="F726" s="24">
        <v>6.0000000000000001E-3</v>
      </c>
      <c r="G726" s="25">
        <f t="shared" si="68"/>
        <v>6.0000000000000001E-3</v>
      </c>
      <c r="H726" s="240"/>
      <c r="I726" s="147">
        <f t="shared" si="67"/>
        <v>5000</v>
      </c>
      <c r="J726" s="24"/>
      <c r="K726" s="145">
        <v>201</v>
      </c>
      <c r="L726" s="16">
        <v>43005</v>
      </c>
      <c r="M726" s="16">
        <v>43005</v>
      </c>
    </row>
    <row r="727" spans="2:13" s="148" customFormat="1" ht="21.75" customHeight="1" x14ac:dyDescent="0.3">
      <c r="B727" s="24" t="s">
        <v>938</v>
      </c>
      <c r="C727" s="24">
        <v>1702735</v>
      </c>
      <c r="D727" s="24" t="s">
        <v>929</v>
      </c>
      <c r="E727" s="24">
        <v>1</v>
      </c>
      <c r="F727" s="24">
        <v>7.0000000000000001E-3</v>
      </c>
      <c r="G727" s="25">
        <f t="shared" si="68"/>
        <v>7.0000000000000001E-3</v>
      </c>
      <c r="H727" s="240"/>
      <c r="I727" s="147">
        <f t="shared" si="67"/>
        <v>4285.7142857142862</v>
      </c>
      <c r="J727" s="24"/>
      <c r="K727" s="145">
        <v>201</v>
      </c>
      <c r="L727" s="16">
        <v>43005</v>
      </c>
      <c r="M727" s="16">
        <v>43005</v>
      </c>
    </row>
    <row r="728" spans="2:13" s="148" customFormat="1" ht="21.75" customHeight="1" x14ac:dyDescent="0.3">
      <c r="B728" s="24" t="s">
        <v>936</v>
      </c>
      <c r="C728" s="24">
        <v>1004966</v>
      </c>
      <c r="D728" s="24" t="s">
        <v>930</v>
      </c>
      <c r="E728" s="24">
        <v>1</v>
      </c>
      <c r="F728" s="24">
        <v>7.0000000000000001E-3</v>
      </c>
      <c r="G728" s="25">
        <f t="shared" si="68"/>
        <v>7.0000000000000001E-3</v>
      </c>
      <c r="H728" s="240"/>
      <c r="I728" s="147">
        <f t="shared" si="67"/>
        <v>4285.7142857142862</v>
      </c>
      <c r="J728" s="24"/>
      <c r="K728" s="145">
        <v>201</v>
      </c>
      <c r="L728" s="16">
        <v>43005</v>
      </c>
      <c r="M728" s="16">
        <v>43005</v>
      </c>
    </row>
    <row r="729" spans="2:13" s="148" customFormat="1" ht="21.75" customHeight="1" x14ac:dyDescent="0.3">
      <c r="B729" s="24" t="s">
        <v>920</v>
      </c>
      <c r="C729" s="24">
        <v>1050462</v>
      </c>
      <c r="D729" s="24" t="s">
        <v>931</v>
      </c>
      <c r="E729" s="24">
        <v>1</v>
      </c>
      <c r="F729" s="24">
        <v>8.9999999999999993E-3</v>
      </c>
      <c r="G729" s="25">
        <f t="shared" si="68"/>
        <v>8.9999999999999993E-3</v>
      </c>
      <c r="H729" s="240"/>
      <c r="I729" s="147">
        <f t="shared" si="67"/>
        <v>3333.3333333333335</v>
      </c>
      <c r="J729" s="24"/>
      <c r="K729" s="145">
        <v>201</v>
      </c>
      <c r="L729" s="16">
        <v>43005</v>
      </c>
      <c r="M729" s="16">
        <v>43005</v>
      </c>
    </row>
    <row r="730" spans="2:13" s="148" customFormat="1" ht="21.75" customHeight="1" x14ac:dyDescent="0.3">
      <c r="B730" s="24" t="s">
        <v>920</v>
      </c>
      <c r="C730" s="24">
        <v>1051529</v>
      </c>
      <c r="D730" s="24" t="s">
        <v>932</v>
      </c>
      <c r="E730" s="24">
        <v>1</v>
      </c>
      <c r="F730" s="24">
        <v>8.0000000000000002E-3</v>
      </c>
      <c r="G730" s="25">
        <f t="shared" si="68"/>
        <v>8.0000000000000002E-3</v>
      </c>
      <c r="H730" s="240"/>
      <c r="I730" s="147">
        <f t="shared" si="67"/>
        <v>3750</v>
      </c>
      <c r="J730" s="24"/>
      <c r="K730" s="145">
        <v>201</v>
      </c>
      <c r="L730" s="16">
        <v>43005</v>
      </c>
      <c r="M730" s="16">
        <v>43005</v>
      </c>
    </row>
    <row r="731" spans="2:13" s="148" customFormat="1" ht="21.75" customHeight="1" x14ac:dyDescent="0.3">
      <c r="B731" s="24" t="s">
        <v>938</v>
      </c>
      <c r="C731" s="24">
        <v>1702767</v>
      </c>
      <c r="D731" s="24" t="s">
        <v>933</v>
      </c>
      <c r="E731" s="24">
        <v>1</v>
      </c>
      <c r="F731" s="24">
        <v>6.0000000000000001E-3</v>
      </c>
      <c r="G731" s="25">
        <f t="shared" si="68"/>
        <v>6.0000000000000001E-3</v>
      </c>
      <c r="H731" s="240"/>
      <c r="I731" s="147">
        <f t="shared" si="67"/>
        <v>5000</v>
      </c>
      <c r="J731" s="24"/>
      <c r="K731" s="145">
        <v>201</v>
      </c>
      <c r="L731" s="16">
        <v>43005</v>
      </c>
      <c r="M731" s="16">
        <v>43005</v>
      </c>
    </row>
    <row r="732" spans="2:13" s="148" customFormat="1" ht="21.75" customHeight="1" x14ac:dyDescent="0.3">
      <c r="B732" s="24" t="s">
        <v>921</v>
      </c>
      <c r="C732" s="24">
        <v>1115136</v>
      </c>
      <c r="D732" s="24" t="s">
        <v>934</v>
      </c>
      <c r="E732" s="24">
        <v>1</v>
      </c>
      <c r="F732" s="24">
        <v>0.01</v>
      </c>
      <c r="G732" s="25">
        <f t="shared" si="68"/>
        <v>0.01</v>
      </c>
      <c r="H732" s="240"/>
      <c r="I732" s="147">
        <f t="shared" si="67"/>
        <v>3000</v>
      </c>
      <c r="J732" s="24"/>
      <c r="K732" s="145">
        <v>201</v>
      </c>
      <c r="L732" s="16">
        <v>43005</v>
      </c>
      <c r="M732" s="16">
        <v>43005</v>
      </c>
    </row>
    <row r="733" spans="2:13" s="148" customFormat="1" ht="21.75" customHeight="1" x14ac:dyDescent="0.3">
      <c r="B733" s="24" t="s">
        <v>921</v>
      </c>
      <c r="C733" s="24">
        <v>1115047</v>
      </c>
      <c r="D733" s="24" t="s">
        <v>935</v>
      </c>
      <c r="E733" s="24">
        <v>1</v>
      </c>
      <c r="F733" s="24">
        <v>0.01</v>
      </c>
      <c r="G733" s="25">
        <f t="shared" si="68"/>
        <v>0.01</v>
      </c>
      <c r="H733" s="241"/>
      <c r="I733" s="147">
        <f t="shared" si="67"/>
        <v>3000</v>
      </c>
      <c r="J733" s="24"/>
      <c r="K733" s="145">
        <v>201</v>
      </c>
      <c r="L733" s="16">
        <v>43005</v>
      </c>
      <c r="M733" s="16">
        <v>43005</v>
      </c>
    </row>
    <row r="734" spans="2:13" s="148" customFormat="1" ht="21.75" customHeight="1" x14ac:dyDescent="0.3">
      <c r="B734" s="24" t="s">
        <v>119</v>
      </c>
      <c r="C734" s="24">
        <v>1004873</v>
      </c>
      <c r="D734" s="24" t="s">
        <v>942</v>
      </c>
      <c r="E734" s="24">
        <v>1</v>
      </c>
      <c r="F734" s="24">
        <v>6.0000000000000001E-3</v>
      </c>
      <c r="G734" s="25">
        <f>F734</f>
        <v>6.0000000000000001E-3</v>
      </c>
      <c r="H734" s="239">
        <f>SUM(G734:G751)</f>
        <v>0.15000000000000005</v>
      </c>
      <c r="I734" s="147">
        <f t="shared" si="67"/>
        <v>5000</v>
      </c>
      <c r="J734" s="24"/>
      <c r="K734" s="145">
        <v>202</v>
      </c>
      <c r="L734" s="16">
        <v>43026</v>
      </c>
      <c r="M734" s="16">
        <v>43026</v>
      </c>
    </row>
    <row r="735" spans="2:13" s="148" customFormat="1" ht="21.75" customHeight="1" x14ac:dyDescent="0.3">
      <c r="B735" s="24" t="s">
        <v>100</v>
      </c>
      <c r="C735" s="24">
        <v>1050441</v>
      </c>
      <c r="D735" s="24" t="s">
        <v>943</v>
      </c>
      <c r="E735" s="24">
        <v>1</v>
      </c>
      <c r="F735" s="24">
        <v>7.0000000000000001E-3</v>
      </c>
      <c r="G735" s="25">
        <f t="shared" ref="G735:G751" si="69">F735</f>
        <v>7.0000000000000001E-3</v>
      </c>
      <c r="H735" s="240"/>
      <c r="I735" s="147">
        <f t="shared" si="67"/>
        <v>4285.7142857142862</v>
      </c>
      <c r="J735" s="24"/>
      <c r="K735" s="145">
        <v>202</v>
      </c>
      <c r="L735" s="16">
        <v>43026</v>
      </c>
      <c r="M735" s="16">
        <v>43026</v>
      </c>
    </row>
    <row r="736" spans="2:13" s="148" customFormat="1" ht="21.75" customHeight="1" x14ac:dyDescent="0.3">
      <c r="B736" s="24" t="s">
        <v>100</v>
      </c>
      <c r="C736" s="24">
        <v>1051509</v>
      </c>
      <c r="D736" s="24" t="s">
        <v>944</v>
      </c>
      <c r="E736" s="24">
        <v>1</v>
      </c>
      <c r="F736" s="24">
        <v>7.0000000000000001E-3</v>
      </c>
      <c r="G736" s="25">
        <f t="shared" si="69"/>
        <v>7.0000000000000001E-3</v>
      </c>
      <c r="H736" s="240"/>
      <c r="I736" s="147">
        <f t="shared" si="67"/>
        <v>4285.7142857142862</v>
      </c>
      <c r="J736" s="24"/>
      <c r="K736" s="145">
        <v>202</v>
      </c>
      <c r="L736" s="16">
        <v>43026</v>
      </c>
      <c r="M736" s="16">
        <v>43026</v>
      </c>
    </row>
    <row r="737" spans="2:13" s="148" customFormat="1" ht="21.75" customHeight="1" x14ac:dyDescent="0.3">
      <c r="B737" s="24" t="s">
        <v>107</v>
      </c>
      <c r="C737" s="24">
        <v>1073183</v>
      </c>
      <c r="D737" s="24" t="s">
        <v>945</v>
      </c>
      <c r="E737" s="24">
        <v>1</v>
      </c>
      <c r="F737" s="24">
        <v>1.2999999999999999E-2</v>
      </c>
      <c r="G737" s="25">
        <f t="shared" si="69"/>
        <v>1.2999999999999999E-2</v>
      </c>
      <c r="H737" s="240"/>
      <c r="I737" s="147">
        <f t="shared" si="67"/>
        <v>2307.6923076923076</v>
      </c>
      <c r="J737" s="24"/>
      <c r="K737" s="145">
        <v>202</v>
      </c>
      <c r="L737" s="16">
        <v>43026</v>
      </c>
      <c r="M737" s="16">
        <v>43026</v>
      </c>
    </row>
    <row r="738" spans="2:13" s="148" customFormat="1" ht="21.75" customHeight="1" x14ac:dyDescent="0.3">
      <c r="B738" s="24" t="s">
        <v>107</v>
      </c>
      <c r="C738" s="24">
        <v>1073184</v>
      </c>
      <c r="D738" s="24" t="s">
        <v>946</v>
      </c>
      <c r="E738" s="24">
        <v>1</v>
      </c>
      <c r="F738" s="24">
        <v>1.2E-2</v>
      </c>
      <c r="G738" s="25">
        <f t="shared" si="69"/>
        <v>1.2E-2</v>
      </c>
      <c r="H738" s="240"/>
      <c r="I738" s="147">
        <f t="shared" si="67"/>
        <v>2500</v>
      </c>
      <c r="J738" s="24"/>
      <c r="K738" s="145">
        <v>202</v>
      </c>
      <c r="L738" s="16">
        <v>43026</v>
      </c>
      <c r="M738" s="16">
        <v>43026</v>
      </c>
    </row>
    <row r="739" spans="2:13" s="148" customFormat="1" ht="21.75" customHeight="1" x14ac:dyDescent="0.3">
      <c r="B739" s="24" t="s">
        <v>105</v>
      </c>
      <c r="C739" s="24">
        <v>1102974</v>
      </c>
      <c r="D739" s="24" t="s">
        <v>947</v>
      </c>
      <c r="E739" s="24">
        <v>1</v>
      </c>
      <c r="F739" s="24">
        <v>8.0000000000000002E-3</v>
      </c>
      <c r="G739" s="25">
        <f t="shared" si="69"/>
        <v>8.0000000000000002E-3</v>
      </c>
      <c r="H739" s="240"/>
      <c r="I739" s="147">
        <f t="shared" si="67"/>
        <v>3750</v>
      </c>
      <c r="J739" s="24"/>
      <c r="K739" s="145">
        <v>202</v>
      </c>
      <c r="L739" s="16">
        <v>43026</v>
      </c>
      <c r="M739" s="16">
        <v>43026</v>
      </c>
    </row>
    <row r="740" spans="2:13" s="148" customFormat="1" ht="21.75" customHeight="1" x14ac:dyDescent="0.3">
      <c r="B740" s="24" t="s">
        <v>109</v>
      </c>
      <c r="C740" s="24">
        <v>1702726</v>
      </c>
      <c r="D740" s="24" t="s">
        <v>948</v>
      </c>
      <c r="E740" s="24">
        <v>1</v>
      </c>
      <c r="F740" s="24">
        <v>8.0000000000000002E-3</v>
      </c>
      <c r="G740" s="25">
        <f t="shared" si="69"/>
        <v>8.0000000000000002E-3</v>
      </c>
      <c r="H740" s="240"/>
      <c r="I740" s="147">
        <f t="shared" si="67"/>
        <v>3750</v>
      </c>
      <c r="J740" s="24"/>
      <c r="K740" s="145">
        <v>202</v>
      </c>
      <c r="L740" s="16">
        <v>43026</v>
      </c>
      <c r="M740" s="16">
        <v>43026</v>
      </c>
    </row>
    <row r="741" spans="2:13" s="148" customFormat="1" ht="21.75" customHeight="1" x14ac:dyDescent="0.3">
      <c r="B741" s="24" t="s">
        <v>119</v>
      </c>
      <c r="C741" s="24">
        <v>1005004</v>
      </c>
      <c r="D741" s="24" t="s">
        <v>949</v>
      </c>
      <c r="E741" s="24">
        <v>1</v>
      </c>
      <c r="F741" s="24">
        <v>7.0000000000000001E-3</v>
      </c>
      <c r="G741" s="25">
        <f t="shared" si="69"/>
        <v>7.0000000000000001E-3</v>
      </c>
      <c r="H741" s="240"/>
      <c r="I741" s="147">
        <f t="shared" si="67"/>
        <v>4285.7142857142862</v>
      </c>
      <c r="J741" s="24"/>
      <c r="K741" s="145">
        <v>202</v>
      </c>
      <c r="L741" s="16">
        <v>43026</v>
      </c>
      <c r="M741" s="16">
        <v>43026</v>
      </c>
    </row>
    <row r="742" spans="2:13" s="148" customFormat="1" ht="21.75" customHeight="1" x14ac:dyDescent="0.3">
      <c r="B742" s="24" t="s">
        <v>100</v>
      </c>
      <c r="C742" s="24">
        <v>1053222</v>
      </c>
      <c r="D742" s="24" t="s">
        <v>950</v>
      </c>
      <c r="E742" s="24">
        <v>1</v>
      </c>
      <c r="F742" s="24">
        <v>8.0000000000000002E-3</v>
      </c>
      <c r="G742" s="25">
        <f t="shared" si="69"/>
        <v>8.0000000000000002E-3</v>
      </c>
      <c r="H742" s="240"/>
      <c r="I742" s="147">
        <f t="shared" si="67"/>
        <v>3750</v>
      </c>
      <c r="J742" s="24"/>
      <c r="K742" s="145">
        <v>202</v>
      </c>
      <c r="L742" s="16">
        <v>43026</v>
      </c>
      <c r="M742" s="16">
        <v>43026</v>
      </c>
    </row>
    <row r="743" spans="2:13" s="148" customFormat="1" ht="21.75" customHeight="1" x14ac:dyDescent="0.3">
      <c r="B743" s="24" t="s">
        <v>100</v>
      </c>
      <c r="C743" s="24">
        <v>1053221</v>
      </c>
      <c r="D743" s="24" t="s">
        <v>951</v>
      </c>
      <c r="E743" s="24">
        <v>1</v>
      </c>
      <c r="F743" s="24">
        <v>7.0000000000000001E-3</v>
      </c>
      <c r="G743" s="25">
        <f t="shared" si="69"/>
        <v>7.0000000000000001E-3</v>
      </c>
      <c r="H743" s="240"/>
      <c r="I743" s="147">
        <f t="shared" si="67"/>
        <v>4285.7142857142862</v>
      </c>
      <c r="J743" s="24"/>
      <c r="K743" s="145">
        <v>202</v>
      </c>
      <c r="L743" s="16">
        <v>43026</v>
      </c>
      <c r="M743" s="16">
        <v>43026</v>
      </c>
    </row>
    <row r="744" spans="2:13" s="148" customFormat="1" ht="21.75" customHeight="1" x14ac:dyDescent="0.3">
      <c r="B744" s="24" t="s">
        <v>105</v>
      </c>
      <c r="C744" s="24">
        <v>1103042</v>
      </c>
      <c r="D744" s="24" t="s">
        <v>952</v>
      </c>
      <c r="E744" s="24">
        <v>1</v>
      </c>
      <c r="F744" s="24">
        <v>7.0000000000000001E-3</v>
      </c>
      <c r="G744" s="25">
        <f t="shared" si="69"/>
        <v>7.0000000000000001E-3</v>
      </c>
      <c r="H744" s="240"/>
      <c r="I744" s="147">
        <f t="shared" si="67"/>
        <v>4285.7142857142862</v>
      </c>
      <c r="J744" s="24"/>
      <c r="K744" s="145">
        <v>202</v>
      </c>
      <c r="L744" s="16">
        <v>43026</v>
      </c>
      <c r="M744" s="16">
        <v>43026</v>
      </c>
    </row>
    <row r="745" spans="2:13" s="148" customFormat="1" ht="21.75" customHeight="1" x14ac:dyDescent="0.3">
      <c r="B745" s="24" t="s">
        <v>105</v>
      </c>
      <c r="C745" s="24">
        <v>1103038</v>
      </c>
      <c r="D745" s="24" t="s">
        <v>953</v>
      </c>
      <c r="E745" s="24">
        <v>1</v>
      </c>
      <c r="F745" s="24">
        <v>7.0000000000000001E-3</v>
      </c>
      <c r="G745" s="25">
        <f t="shared" si="69"/>
        <v>7.0000000000000001E-3</v>
      </c>
      <c r="H745" s="240"/>
      <c r="I745" s="147">
        <f t="shared" si="67"/>
        <v>4285.7142857142862</v>
      </c>
      <c r="J745" s="24"/>
      <c r="K745" s="145">
        <v>202</v>
      </c>
      <c r="L745" s="16">
        <v>43026</v>
      </c>
      <c r="M745" s="16">
        <v>43026</v>
      </c>
    </row>
    <row r="746" spans="2:13" s="148" customFormat="1" ht="21.75" customHeight="1" x14ac:dyDescent="0.3">
      <c r="B746" s="24" t="s">
        <v>105</v>
      </c>
      <c r="C746" s="24">
        <v>1103039</v>
      </c>
      <c r="D746" s="24" t="s">
        <v>954</v>
      </c>
      <c r="E746" s="24">
        <v>1</v>
      </c>
      <c r="F746" s="24">
        <v>6.0000000000000001E-3</v>
      </c>
      <c r="G746" s="25">
        <f t="shared" si="69"/>
        <v>6.0000000000000001E-3</v>
      </c>
      <c r="H746" s="240"/>
      <c r="I746" s="147">
        <f t="shared" si="67"/>
        <v>5000</v>
      </c>
      <c r="J746" s="24"/>
      <c r="K746" s="145">
        <v>202</v>
      </c>
      <c r="L746" s="16">
        <v>43026</v>
      </c>
      <c r="M746" s="16">
        <v>43026</v>
      </c>
    </row>
    <row r="747" spans="2:13" s="148" customFormat="1" ht="21.75" customHeight="1" x14ac:dyDescent="0.3">
      <c r="B747" s="24" t="s">
        <v>109</v>
      </c>
      <c r="C747" s="24">
        <v>1702724</v>
      </c>
      <c r="D747" s="24" t="s">
        <v>955</v>
      </c>
      <c r="E747" s="24">
        <v>1</v>
      </c>
      <c r="F747" s="24">
        <v>0.01</v>
      </c>
      <c r="G747" s="25">
        <f t="shared" si="69"/>
        <v>0.01</v>
      </c>
      <c r="H747" s="240"/>
      <c r="I747" s="147">
        <f t="shared" si="67"/>
        <v>3000</v>
      </c>
      <c r="J747" s="24"/>
      <c r="K747" s="145">
        <v>202</v>
      </c>
      <c r="L747" s="16">
        <v>43026</v>
      </c>
      <c r="M747" s="16">
        <v>43026</v>
      </c>
    </row>
    <row r="748" spans="2:13" s="148" customFormat="1" ht="21.75" customHeight="1" x14ac:dyDescent="0.3">
      <c r="B748" s="24" t="s">
        <v>109</v>
      </c>
      <c r="C748" s="24">
        <v>1702725</v>
      </c>
      <c r="D748" s="24" t="s">
        <v>956</v>
      </c>
      <c r="E748" s="24">
        <v>1</v>
      </c>
      <c r="F748" s="24">
        <v>8.0000000000000002E-3</v>
      </c>
      <c r="G748" s="25">
        <f t="shared" si="69"/>
        <v>8.0000000000000002E-3</v>
      </c>
      <c r="H748" s="240"/>
      <c r="I748" s="147">
        <f t="shared" si="67"/>
        <v>3750</v>
      </c>
      <c r="J748" s="24"/>
      <c r="K748" s="145">
        <v>202</v>
      </c>
      <c r="L748" s="16">
        <v>43026</v>
      </c>
      <c r="M748" s="16">
        <v>43026</v>
      </c>
    </row>
    <row r="749" spans="2:13" s="148" customFormat="1" ht="21.75" customHeight="1" x14ac:dyDescent="0.3">
      <c r="B749" s="24" t="s">
        <v>109</v>
      </c>
      <c r="C749" s="24">
        <v>1702785</v>
      </c>
      <c r="D749" s="24" t="s">
        <v>957</v>
      </c>
      <c r="E749" s="24">
        <v>1</v>
      </c>
      <c r="F749" s="24">
        <v>8.9999999999999993E-3</v>
      </c>
      <c r="G749" s="25">
        <f t="shared" si="69"/>
        <v>8.9999999999999993E-3</v>
      </c>
      <c r="H749" s="240"/>
      <c r="I749" s="147">
        <f t="shared" si="67"/>
        <v>3333.3333333333335</v>
      </c>
      <c r="J749" s="24"/>
      <c r="K749" s="145">
        <v>202</v>
      </c>
      <c r="L749" s="16">
        <v>43026</v>
      </c>
      <c r="M749" s="16">
        <v>43026</v>
      </c>
    </row>
    <row r="750" spans="2:13" s="148" customFormat="1" ht="21.75" customHeight="1" x14ac:dyDescent="0.3">
      <c r="B750" s="24" t="s">
        <v>116</v>
      </c>
      <c r="C750" s="24">
        <v>1115137</v>
      </c>
      <c r="D750" s="24" t="s">
        <v>958</v>
      </c>
      <c r="E750" s="24">
        <v>1</v>
      </c>
      <c r="F750" s="24">
        <v>0.01</v>
      </c>
      <c r="G750" s="25">
        <f t="shared" si="69"/>
        <v>0.01</v>
      </c>
      <c r="H750" s="240"/>
      <c r="I750" s="147">
        <f t="shared" si="67"/>
        <v>3000</v>
      </c>
      <c r="J750" s="24"/>
      <c r="K750" s="145">
        <v>202</v>
      </c>
      <c r="L750" s="16">
        <v>43026</v>
      </c>
      <c r="M750" s="16">
        <v>43026</v>
      </c>
    </row>
    <row r="751" spans="2:13" s="148" customFormat="1" ht="21.75" customHeight="1" x14ac:dyDescent="0.3">
      <c r="B751" s="24" t="s">
        <v>116</v>
      </c>
      <c r="C751" s="24">
        <v>1115048</v>
      </c>
      <c r="D751" s="24" t="s">
        <v>959</v>
      </c>
      <c r="E751" s="24">
        <v>1</v>
      </c>
      <c r="F751" s="24">
        <v>0.01</v>
      </c>
      <c r="G751" s="25">
        <f t="shared" si="69"/>
        <v>0.01</v>
      </c>
      <c r="H751" s="240"/>
      <c r="I751" s="147">
        <f t="shared" si="67"/>
        <v>3000</v>
      </c>
      <c r="J751" s="24"/>
      <c r="K751" s="145">
        <v>202</v>
      </c>
      <c r="L751" s="16">
        <v>43026</v>
      </c>
      <c r="M751" s="16">
        <v>43026</v>
      </c>
    </row>
    <row r="752" spans="2:13" s="148" customFormat="1" ht="21.75" customHeight="1" x14ac:dyDescent="0.3">
      <c r="B752" s="24" t="s">
        <v>119</v>
      </c>
      <c r="C752" s="24">
        <v>1004591</v>
      </c>
      <c r="D752" s="24" t="s">
        <v>960</v>
      </c>
      <c r="E752" s="24">
        <v>1</v>
      </c>
      <c r="F752" s="24">
        <v>3.0000000000000001E-3</v>
      </c>
      <c r="G752" s="25">
        <f>F752</f>
        <v>3.0000000000000001E-3</v>
      </c>
      <c r="H752" s="239">
        <f>SUM(G752:G764)</f>
        <v>0.10499999999999998</v>
      </c>
      <c r="I752" s="147">
        <f t="shared" si="67"/>
        <v>10000</v>
      </c>
      <c r="J752" s="24"/>
      <c r="K752" s="145">
        <v>202</v>
      </c>
      <c r="L752" s="16">
        <v>43040</v>
      </c>
      <c r="M752" s="16">
        <v>43040</v>
      </c>
    </row>
    <row r="753" spans="2:13" s="148" customFormat="1" ht="21.75" customHeight="1" x14ac:dyDescent="0.3">
      <c r="B753" s="24" t="s">
        <v>119</v>
      </c>
      <c r="C753" s="24">
        <v>1004592</v>
      </c>
      <c r="D753" s="24" t="s">
        <v>961</v>
      </c>
      <c r="E753" s="24">
        <v>1</v>
      </c>
      <c r="F753" s="24">
        <v>3.0000000000000001E-3</v>
      </c>
      <c r="G753" s="25">
        <f t="shared" ref="G753:G764" si="70">F753</f>
        <v>3.0000000000000001E-3</v>
      </c>
      <c r="H753" s="240"/>
      <c r="I753" s="147">
        <f t="shared" si="67"/>
        <v>10000</v>
      </c>
      <c r="J753" s="24"/>
      <c r="K753" s="145">
        <v>202</v>
      </c>
      <c r="L753" s="16">
        <v>43040</v>
      </c>
      <c r="M753" s="16">
        <v>43040</v>
      </c>
    </row>
    <row r="754" spans="2:13" s="148" customFormat="1" ht="21.75" customHeight="1" x14ac:dyDescent="0.3">
      <c r="B754" s="24" t="s">
        <v>100</v>
      </c>
      <c r="C754" s="24">
        <v>1050385</v>
      </c>
      <c r="D754" s="24" t="s">
        <v>962</v>
      </c>
      <c r="E754" s="24">
        <v>1</v>
      </c>
      <c r="F754" s="24">
        <v>6.0000000000000001E-3</v>
      </c>
      <c r="G754" s="25">
        <f t="shared" si="70"/>
        <v>6.0000000000000001E-3</v>
      </c>
      <c r="H754" s="240"/>
      <c r="I754" s="147">
        <f t="shared" si="67"/>
        <v>5000</v>
      </c>
      <c r="J754" s="24"/>
      <c r="K754" s="145">
        <v>202</v>
      </c>
      <c r="L754" s="16">
        <v>43040</v>
      </c>
      <c r="M754" s="16">
        <v>43040</v>
      </c>
    </row>
    <row r="755" spans="2:13" s="148" customFormat="1" ht="21.75" customHeight="1" x14ac:dyDescent="0.3">
      <c r="B755" s="24" t="s">
        <v>100</v>
      </c>
      <c r="C755" s="24">
        <v>1051455</v>
      </c>
      <c r="D755" s="24" t="s">
        <v>963</v>
      </c>
      <c r="E755" s="24">
        <v>1</v>
      </c>
      <c r="F755" s="24">
        <v>5.0000000000000001E-3</v>
      </c>
      <c r="G755" s="25">
        <f t="shared" si="70"/>
        <v>5.0000000000000001E-3</v>
      </c>
      <c r="H755" s="240"/>
      <c r="I755" s="147">
        <f t="shared" si="67"/>
        <v>6000</v>
      </c>
      <c r="J755" s="24"/>
      <c r="K755" s="145">
        <v>202</v>
      </c>
      <c r="L755" s="16">
        <v>43040</v>
      </c>
      <c r="M755" s="16">
        <v>43040</v>
      </c>
    </row>
    <row r="756" spans="2:13" s="148" customFormat="1" ht="21.75" customHeight="1" x14ac:dyDescent="0.3">
      <c r="B756" s="24" t="s">
        <v>105</v>
      </c>
      <c r="C756" s="24">
        <v>1102858</v>
      </c>
      <c r="D756" s="24" t="s">
        <v>964</v>
      </c>
      <c r="E756" s="24">
        <v>1</v>
      </c>
      <c r="F756" s="24">
        <v>5.0000000000000001E-3</v>
      </c>
      <c r="G756" s="25">
        <f t="shared" si="70"/>
        <v>5.0000000000000001E-3</v>
      </c>
      <c r="H756" s="240"/>
      <c r="I756" s="147">
        <f t="shared" si="67"/>
        <v>6000</v>
      </c>
      <c r="J756" s="24"/>
      <c r="K756" s="145">
        <v>202</v>
      </c>
      <c r="L756" s="16">
        <v>43040</v>
      </c>
      <c r="M756" s="16">
        <v>43040</v>
      </c>
    </row>
    <row r="757" spans="2:13" s="148" customFormat="1" ht="21.75" customHeight="1" x14ac:dyDescent="0.3">
      <c r="B757" s="24" t="s">
        <v>107</v>
      </c>
      <c r="C757" s="24">
        <v>1070071</v>
      </c>
      <c r="D757" s="24" t="s">
        <v>965</v>
      </c>
      <c r="E757" s="24">
        <v>1</v>
      </c>
      <c r="F757" s="24">
        <v>8.0000000000000002E-3</v>
      </c>
      <c r="G757" s="25">
        <f t="shared" si="70"/>
        <v>8.0000000000000002E-3</v>
      </c>
      <c r="H757" s="240"/>
      <c r="I757" s="147">
        <f t="shared" si="67"/>
        <v>3750</v>
      </c>
      <c r="J757" s="24"/>
      <c r="K757" s="145">
        <v>202</v>
      </c>
      <c r="L757" s="16">
        <v>43040</v>
      </c>
      <c r="M757" s="16">
        <v>43040</v>
      </c>
    </row>
    <row r="758" spans="2:13" s="148" customFormat="1" ht="21.75" customHeight="1" x14ac:dyDescent="0.3">
      <c r="B758" s="24" t="s">
        <v>107</v>
      </c>
      <c r="C758" s="24">
        <v>1071088</v>
      </c>
      <c r="D758" s="24" t="s">
        <v>966</v>
      </c>
      <c r="E758" s="24">
        <v>1</v>
      </c>
      <c r="F758" s="24">
        <v>8.9999999999999993E-3</v>
      </c>
      <c r="G758" s="25">
        <f t="shared" si="70"/>
        <v>8.9999999999999993E-3</v>
      </c>
      <c r="H758" s="240"/>
      <c r="I758" s="147">
        <f t="shared" si="67"/>
        <v>3333.3333333333335</v>
      </c>
      <c r="J758" s="24"/>
      <c r="K758" s="145">
        <v>202</v>
      </c>
      <c r="L758" s="16">
        <v>43040</v>
      </c>
      <c r="M758" s="16">
        <v>43040</v>
      </c>
    </row>
    <row r="759" spans="2:13" s="148" customFormat="1" ht="21.75" customHeight="1" x14ac:dyDescent="0.3">
      <c r="B759" s="24" t="s">
        <v>109</v>
      </c>
      <c r="C759" s="24">
        <v>1702624</v>
      </c>
      <c r="D759" s="24" t="s">
        <v>967</v>
      </c>
      <c r="E759" s="24">
        <v>1</v>
      </c>
      <c r="F759" s="24">
        <v>6.0000000000000001E-3</v>
      </c>
      <c r="G759" s="25">
        <f t="shared" si="70"/>
        <v>6.0000000000000001E-3</v>
      </c>
      <c r="H759" s="240"/>
      <c r="I759" s="147">
        <f t="shared" si="67"/>
        <v>5000</v>
      </c>
      <c r="J759" s="24"/>
      <c r="K759" s="145">
        <v>202</v>
      </c>
      <c r="L759" s="16">
        <v>43040</v>
      </c>
      <c r="M759" s="16">
        <v>43040</v>
      </c>
    </row>
    <row r="760" spans="2:13" s="148" customFormat="1" ht="21.75" customHeight="1" x14ac:dyDescent="0.3">
      <c r="B760" s="24" t="s">
        <v>120</v>
      </c>
      <c r="C760" s="24">
        <v>1042349</v>
      </c>
      <c r="D760" s="24" t="s">
        <v>968</v>
      </c>
      <c r="E760" s="24">
        <v>1</v>
      </c>
      <c r="F760" s="24">
        <v>1.4999999999999999E-2</v>
      </c>
      <c r="G760" s="25">
        <f t="shared" si="70"/>
        <v>1.4999999999999999E-2</v>
      </c>
      <c r="H760" s="240"/>
      <c r="I760" s="147">
        <f t="shared" si="67"/>
        <v>2000.0000000000002</v>
      </c>
      <c r="J760" s="24"/>
      <c r="K760" s="145">
        <v>202</v>
      </c>
      <c r="L760" s="16">
        <v>43040</v>
      </c>
      <c r="M760" s="16">
        <v>43040</v>
      </c>
    </row>
    <row r="761" spans="2:13" s="148" customFormat="1" ht="21.75" customHeight="1" x14ac:dyDescent="0.3">
      <c r="B761" s="24" t="s">
        <v>122</v>
      </c>
      <c r="C761" s="24">
        <v>1062231</v>
      </c>
      <c r="D761" s="24" t="s">
        <v>969</v>
      </c>
      <c r="E761" s="24">
        <v>1</v>
      </c>
      <c r="F761" s="24">
        <v>1.4999999999999999E-2</v>
      </c>
      <c r="G761" s="25">
        <f t="shared" si="70"/>
        <v>1.4999999999999999E-2</v>
      </c>
      <c r="H761" s="240"/>
      <c r="I761" s="147">
        <f t="shared" si="67"/>
        <v>2000.0000000000002</v>
      </c>
      <c r="J761" s="24"/>
      <c r="K761" s="145">
        <v>202</v>
      </c>
      <c r="L761" s="16">
        <v>43040</v>
      </c>
      <c r="M761" s="16">
        <v>43040</v>
      </c>
    </row>
    <row r="762" spans="2:13" s="148" customFormat="1" ht="21.75" customHeight="1" x14ac:dyDescent="0.3">
      <c r="B762" s="24" t="s">
        <v>100</v>
      </c>
      <c r="C762" s="24">
        <v>1051452</v>
      </c>
      <c r="D762" s="24" t="s">
        <v>970</v>
      </c>
      <c r="E762" s="24">
        <v>1</v>
      </c>
      <c r="F762" s="24">
        <v>0.01</v>
      </c>
      <c r="G762" s="25">
        <f t="shared" si="70"/>
        <v>0.01</v>
      </c>
      <c r="H762" s="240"/>
      <c r="I762" s="147">
        <f t="shared" si="67"/>
        <v>3000</v>
      </c>
      <c r="J762" s="24"/>
      <c r="K762" s="145">
        <v>202</v>
      </c>
      <c r="L762" s="16">
        <v>43040</v>
      </c>
      <c r="M762" s="16">
        <v>43040</v>
      </c>
    </row>
    <row r="763" spans="2:13" s="148" customFormat="1" ht="21.75" customHeight="1" x14ac:dyDescent="0.3">
      <c r="B763" s="24" t="s">
        <v>116</v>
      </c>
      <c r="C763" s="24">
        <v>1115139</v>
      </c>
      <c r="D763" s="24" t="s">
        <v>971</v>
      </c>
      <c r="E763" s="24">
        <v>1</v>
      </c>
      <c r="F763" s="24">
        <v>0.01</v>
      </c>
      <c r="G763" s="25">
        <f t="shared" si="70"/>
        <v>0.01</v>
      </c>
      <c r="H763" s="240"/>
      <c r="I763" s="147">
        <f t="shared" si="67"/>
        <v>3000</v>
      </c>
      <c r="J763" s="24"/>
      <c r="K763" s="145">
        <v>202</v>
      </c>
      <c r="L763" s="16">
        <v>43040</v>
      </c>
      <c r="M763" s="16">
        <v>43040</v>
      </c>
    </row>
    <row r="764" spans="2:13" s="148" customFormat="1" ht="21.75" customHeight="1" x14ac:dyDescent="0.3">
      <c r="B764" s="24" t="s">
        <v>116</v>
      </c>
      <c r="C764" s="24">
        <v>1115050</v>
      </c>
      <c r="D764" s="24" t="s">
        <v>972</v>
      </c>
      <c r="E764" s="24">
        <v>1</v>
      </c>
      <c r="F764" s="24">
        <v>0.01</v>
      </c>
      <c r="G764" s="25">
        <f t="shared" si="70"/>
        <v>0.01</v>
      </c>
      <c r="H764" s="240"/>
      <c r="I764" s="147">
        <f t="shared" si="67"/>
        <v>3000</v>
      </c>
      <c r="J764" s="24"/>
      <c r="K764" s="145">
        <v>202</v>
      </c>
      <c r="L764" s="16">
        <v>43040</v>
      </c>
      <c r="M764" s="16">
        <v>43040</v>
      </c>
    </row>
    <row r="765" spans="2:13" s="148" customFormat="1" ht="21.75" customHeight="1" x14ac:dyDescent="0.3">
      <c r="B765" s="24" t="s">
        <v>119</v>
      </c>
      <c r="C765" s="24">
        <v>1005019</v>
      </c>
      <c r="D765" s="24" t="s">
        <v>973</v>
      </c>
      <c r="E765" s="24">
        <v>1</v>
      </c>
      <c r="F765" s="24">
        <v>6.0000000000000001E-3</v>
      </c>
      <c r="G765" s="25">
        <f>F765</f>
        <v>6.0000000000000001E-3</v>
      </c>
      <c r="H765" s="239">
        <f>SUM(G765:G776)</f>
        <v>0.11000000000000001</v>
      </c>
      <c r="I765" s="147">
        <f t="shared" si="67"/>
        <v>5000</v>
      </c>
      <c r="J765" s="24"/>
      <c r="K765" s="145">
        <v>202</v>
      </c>
      <c r="L765" s="16">
        <v>43054</v>
      </c>
      <c r="M765" s="16">
        <v>43054</v>
      </c>
    </row>
    <row r="766" spans="2:13" s="148" customFormat="1" ht="21.75" customHeight="1" x14ac:dyDescent="0.3">
      <c r="B766" s="24" t="s">
        <v>100</v>
      </c>
      <c r="C766" s="24">
        <v>1053229</v>
      </c>
      <c r="D766" s="24" t="s">
        <v>974</v>
      </c>
      <c r="E766" s="24">
        <v>1</v>
      </c>
      <c r="F766" s="24">
        <v>7.0000000000000001E-3</v>
      </c>
      <c r="G766" s="25">
        <f t="shared" ref="G766:G776" si="71">F766</f>
        <v>7.0000000000000001E-3</v>
      </c>
      <c r="H766" s="240"/>
      <c r="I766" s="147">
        <f t="shared" si="67"/>
        <v>4285.7142857142862</v>
      </c>
      <c r="J766" s="24"/>
      <c r="K766" s="145">
        <v>202</v>
      </c>
      <c r="L766" s="16">
        <v>43054</v>
      </c>
      <c r="M766" s="16">
        <v>43054</v>
      </c>
    </row>
    <row r="767" spans="2:13" s="148" customFormat="1" ht="21.75" customHeight="1" x14ac:dyDescent="0.3">
      <c r="B767" s="24" t="s">
        <v>100</v>
      </c>
      <c r="C767" s="24">
        <v>1053228</v>
      </c>
      <c r="D767" s="24" t="s">
        <v>975</v>
      </c>
      <c r="E767" s="24">
        <v>1</v>
      </c>
      <c r="F767" s="24">
        <v>6.0000000000000001E-3</v>
      </c>
      <c r="G767" s="25">
        <f t="shared" si="71"/>
        <v>6.0000000000000001E-3</v>
      </c>
      <c r="H767" s="240"/>
      <c r="I767" s="147">
        <f t="shared" si="67"/>
        <v>5000</v>
      </c>
      <c r="J767" s="24"/>
      <c r="K767" s="145">
        <v>202</v>
      </c>
      <c r="L767" s="16">
        <v>43054</v>
      </c>
      <c r="M767" s="16">
        <v>43054</v>
      </c>
    </row>
    <row r="768" spans="2:13" s="148" customFormat="1" ht="21.75" customHeight="1" x14ac:dyDescent="0.3">
      <c r="B768" s="24" t="s">
        <v>107</v>
      </c>
      <c r="C768" s="24">
        <v>1073240</v>
      </c>
      <c r="D768" s="24" t="s">
        <v>976</v>
      </c>
      <c r="E768" s="24">
        <v>1</v>
      </c>
      <c r="F768" s="24">
        <v>0.01</v>
      </c>
      <c r="G768" s="25">
        <f t="shared" si="71"/>
        <v>0.01</v>
      </c>
      <c r="H768" s="240"/>
      <c r="I768" s="147">
        <f t="shared" si="67"/>
        <v>3000</v>
      </c>
      <c r="J768" s="24"/>
      <c r="K768" s="145">
        <v>202</v>
      </c>
      <c r="L768" s="16">
        <v>43054</v>
      </c>
      <c r="M768" s="16">
        <v>43054</v>
      </c>
    </row>
    <row r="769" spans="2:13" s="148" customFormat="1" ht="21.75" customHeight="1" x14ac:dyDescent="0.3">
      <c r="B769" s="24" t="s">
        <v>107</v>
      </c>
      <c r="C769" s="24">
        <v>1073241</v>
      </c>
      <c r="D769" s="24" t="s">
        <v>977</v>
      </c>
      <c r="E769" s="24">
        <v>1</v>
      </c>
      <c r="F769" s="24">
        <v>0.01</v>
      </c>
      <c r="G769" s="25">
        <f t="shared" si="71"/>
        <v>0.01</v>
      </c>
      <c r="H769" s="240"/>
      <c r="I769" s="147">
        <f t="shared" si="67"/>
        <v>3000</v>
      </c>
      <c r="J769" s="24"/>
      <c r="K769" s="145">
        <v>202</v>
      </c>
      <c r="L769" s="16">
        <v>43054</v>
      </c>
      <c r="M769" s="16">
        <v>43054</v>
      </c>
    </row>
    <row r="770" spans="2:13" s="148" customFormat="1" ht="21.75" customHeight="1" x14ac:dyDescent="0.3">
      <c r="B770" s="24" t="s">
        <v>109</v>
      </c>
      <c r="C770" s="24">
        <v>1702788</v>
      </c>
      <c r="D770" s="24" t="s">
        <v>978</v>
      </c>
      <c r="E770" s="24">
        <v>1</v>
      </c>
      <c r="F770" s="24">
        <v>8.9999999999999993E-3</v>
      </c>
      <c r="G770" s="25">
        <f t="shared" si="71"/>
        <v>8.9999999999999993E-3</v>
      </c>
      <c r="H770" s="240"/>
      <c r="I770" s="147">
        <f t="shared" si="67"/>
        <v>3333.3333333333335</v>
      </c>
      <c r="J770" s="24"/>
      <c r="K770" s="145">
        <v>202</v>
      </c>
      <c r="L770" s="16">
        <v>43054</v>
      </c>
      <c r="M770" s="16">
        <v>43054</v>
      </c>
    </row>
    <row r="771" spans="2:13" s="148" customFormat="1" ht="21.75" customHeight="1" x14ac:dyDescent="0.3">
      <c r="B771" s="24" t="s">
        <v>119</v>
      </c>
      <c r="C771" s="24">
        <v>1004814</v>
      </c>
      <c r="D771" s="24" t="s">
        <v>979</v>
      </c>
      <c r="E771" s="24">
        <v>1</v>
      </c>
      <c r="F771" s="24">
        <v>0.01</v>
      </c>
      <c r="G771" s="25">
        <f t="shared" si="71"/>
        <v>0.01</v>
      </c>
      <c r="H771" s="240"/>
      <c r="I771" s="147">
        <f t="shared" si="67"/>
        <v>3000</v>
      </c>
      <c r="J771" s="24"/>
      <c r="K771" s="145">
        <v>202</v>
      </c>
      <c r="L771" s="16">
        <v>43054</v>
      </c>
      <c r="M771" s="16">
        <v>43054</v>
      </c>
    </row>
    <row r="772" spans="2:13" s="148" customFormat="1" ht="21.75" customHeight="1" x14ac:dyDescent="0.3">
      <c r="B772" s="24" t="s">
        <v>753</v>
      </c>
      <c r="C772" s="24">
        <v>1053069</v>
      </c>
      <c r="D772" s="24" t="s">
        <v>980</v>
      </c>
      <c r="E772" s="24">
        <v>1</v>
      </c>
      <c r="F772" s="24">
        <v>8.9999999999999993E-3</v>
      </c>
      <c r="G772" s="25">
        <f t="shared" si="71"/>
        <v>8.9999999999999993E-3</v>
      </c>
      <c r="H772" s="240"/>
      <c r="I772" s="147">
        <f t="shared" si="67"/>
        <v>3333.3333333333335</v>
      </c>
      <c r="J772" s="24"/>
      <c r="K772" s="145">
        <v>202</v>
      </c>
      <c r="L772" s="16">
        <v>43054</v>
      </c>
      <c r="M772" s="16">
        <v>43054</v>
      </c>
    </row>
    <row r="773" spans="2:13" s="148" customFormat="1" ht="21.75" customHeight="1" x14ac:dyDescent="0.3">
      <c r="B773" s="24" t="s">
        <v>105</v>
      </c>
      <c r="C773" s="24">
        <v>1103040</v>
      </c>
      <c r="D773" s="24" t="s">
        <v>981</v>
      </c>
      <c r="E773" s="24">
        <v>1</v>
      </c>
      <c r="F773" s="24">
        <v>8.0000000000000002E-3</v>
      </c>
      <c r="G773" s="25">
        <f t="shared" si="71"/>
        <v>8.0000000000000002E-3</v>
      </c>
      <c r="H773" s="240"/>
      <c r="I773" s="147">
        <f t="shared" si="67"/>
        <v>3750</v>
      </c>
      <c r="J773" s="24"/>
      <c r="K773" s="145">
        <v>202</v>
      </c>
      <c r="L773" s="16">
        <v>43054</v>
      </c>
      <c r="M773" s="16">
        <v>43054</v>
      </c>
    </row>
    <row r="774" spans="2:13" s="148" customFormat="1" ht="21.75" customHeight="1" x14ac:dyDescent="0.3">
      <c r="B774" s="24" t="s">
        <v>114</v>
      </c>
      <c r="C774" s="24">
        <v>1012623</v>
      </c>
      <c r="D774" s="24" t="s">
        <v>982</v>
      </c>
      <c r="E774" s="24">
        <v>1</v>
      </c>
      <c r="F774" s="24">
        <v>7.0000000000000001E-3</v>
      </c>
      <c r="G774" s="25">
        <f t="shared" si="71"/>
        <v>7.0000000000000001E-3</v>
      </c>
      <c r="H774" s="240"/>
      <c r="I774" s="147">
        <f t="shared" si="67"/>
        <v>4285.7142857142862</v>
      </c>
      <c r="J774" s="24"/>
      <c r="K774" s="145">
        <v>202</v>
      </c>
      <c r="L774" s="16">
        <v>43054</v>
      </c>
      <c r="M774" s="16">
        <v>43054</v>
      </c>
    </row>
    <row r="775" spans="2:13" s="148" customFormat="1" ht="21.75" customHeight="1" x14ac:dyDescent="0.3">
      <c r="B775" s="24" t="s">
        <v>116</v>
      </c>
      <c r="C775" s="24">
        <v>1115105</v>
      </c>
      <c r="D775" s="24" t="s">
        <v>983</v>
      </c>
      <c r="E775" s="24">
        <v>1</v>
      </c>
      <c r="F775" s="24">
        <v>1.4E-2</v>
      </c>
      <c r="G775" s="25">
        <f t="shared" si="71"/>
        <v>1.4E-2</v>
      </c>
      <c r="H775" s="240"/>
      <c r="I775" s="147">
        <f t="shared" ref="I775:I838" si="72">1/F775*$A$1</f>
        <v>2142.8571428571431</v>
      </c>
      <c r="J775" s="24"/>
      <c r="K775" s="145">
        <v>202</v>
      </c>
      <c r="L775" s="16">
        <v>43054</v>
      </c>
      <c r="M775" s="16">
        <v>43054</v>
      </c>
    </row>
    <row r="776" spans="2:13" s="148" customFormat="1" ht="21.75" customHeight="1" x14ac:dyDescent="0.3">
      <c r="B776" s="24" t="s">
        <v>116</v>
      </c>
      <c r="C776" s="24">
        <v>1115018</v>
      </c>
      <c r="D776" s="24" t="s">
        <v>984</v>
      </c>
      <c r="E776" s="24">
        <v>1</v>
      </c>
      <c r="F776" s="24">
        <v>1.4E-2</v>
      </c>
      <c r="G776" s="25">
        <f t="shared" si="71"/>
        <v>1.4E-2</v>
      </c>
      <c r="H776" s="241"/>
      <c r="I776" s="147">
        <f t="shared" si="72"/>
        <v>2142.8571428571431</v>
      </c>
      <c r="J776" s="24"/>
      <c r="K776" s="145">
        <v>202</v>
      </c>
      <c r="L776" s="16">
        <v>43054</v>
      </c>
      <c r="M776" s="16">
        <v>43054</v>
      </c>
    </row>
    <row r="777" spans="2:13" s="148" customFormat="1" ht="21.75" customHeight="1" x14ac:dyDescent="0.3">
      <c r="B777" s="24" t="s">
        <v>119</v>
      </c>
      <c r="C777" s="24">
        <v>1004949</v>
      </c>
      <c r="D777" s="24" t="s">
        <v>987</v>
      </c>
      <c r="E777" s="24">
        <v>1</v>
      </c>
      <c r="F777" s="24">
        <v>5.0000000000000001E-3</v>
      </c>
      <c r="G777" s="25">
        <f>F777</f>
        <v>5.0000000000000001E-3</v>
      </c>
      <c r="H777" s="239">
        <f>SUM(G777:G786)</f>
        <v>0.08</v>
      </c>
      <c r="I777" s="147">
        <f t="shared" si="72"/>
        <v>6000</v>
      </c>
      <c r="J777" s="24"/>
      <c r="K777" s="145">
        <v>203</v>
      </c>
      <c r="L777" s="16">
        <v>43068</v>
      </c>
      <c r="M777" s="16">
        <v>43068</v>
      </c>
    </row>
    <row r="778" spans="2:13" s="148" customFormat="1" ht="21.75" customHeight="1" x14ac:dyDescent="0.3">
      <c r="B778" s="24" t="s">
        <v>100</v>
      </c>
      <c r="C778" s="24">
        <v>1053159</v>
      </c>
      <c r="D778" s="24" t="s">
        <v>988</v>
      </c>
      <c r="E778" s="24">
        <v>1</v>
      </c>
      <c r="F778" s="24">
        <v>6.0000000000000001E-3</v>
      </c>
      <c r="G778" s="25">
        <f t="shared" ref="G778:G786" si="73">F778</f>
        <v>6.0000000000000001E-3</v>
      </c>
      <c r="H778" s="240"/>
      <c r="I778" s="147">
        <f t="shared" si="72"/>
        <v>5000</v>
      </c>
      <c r="J778" s="24"/>
      <c r="K778" s="145">
        <v>203</v>
      </c>
      <c r="L778" s="16">
        <v>43068</v>
      </c>
      <c r="M778" s="16">
        <v>43068</v>
      </c>
    </row>
    <row r="779" spans="2:13" s="148" customFormat="1" ht="21.75" customHeight="1" x14ac:dyDescent="0.3">
      <c r="B779" s="24" t="s">
        <v>109</v>
      </c>
      <c r="C779" s="24">
        <v>1702756</v>
      </c>
      <c r="D779" s="24" t="s">
        <v>989</v>
      </c>
      <c r="E779" s="24">
        <v>1</v>
      </c>
      <c r="F779" s="24">
        <v>6.0000000000000001E-3</v>
      </c>
      <c r="G779" s="25">
        <f t="shared" si="73"/>
        <v>6.0000000000000001E-3</v>
      </c>
      <c r="H779" s="240"/>
      <c r="I779" s="147">
        <f t="shared" si="72"/>
        <v>5000</v>
      </c>
      <c r="J779" s="24"/>
      <c r="K779" s="145">
        <v>203</v>
      </c>
      <c r="L779" s="16">
        <v>43068</v>
      </c>
      <c r="M779" s="16">
        <v>43068</v>
      </c>
    </row>
    <row r="780" spans="2:13" s="148" customFormat="1" ht="21.75" customHeight="1" x14ac:dyDescent="0.3">
      <c r="B780" s="24" t="s">
        <v>119</v>
      </c>
      <c r="C780" s="24">
        <v>1005020</v>
      </c>
      <c r="D780" s="24" t="s">
        <v>990</v>
      </c>
      <c r="E780" s="24">
        <v>1</v>
      </c>
      <c r="F780" s="24">
        <v>7.0000000000000001E-3</v>
      </c>
      <c r="G780" s="25">
        <f t="shared" si="73"/>
        <v>7.0000000000000001E-3</v>
      </c>
      <c r="H780" s="240"/>
      <c r="I780" s="147">
        <f t="shared" si="72"/>
        <v>4285.7142857142862</v>
      </c>
      <c r="J780" s="24"/>
      <c r="K780" s="145">
        <v>203</v>
      </c>
      <c r="L780" s="16">
        <v>43068</v>
      </c>
      <c r="M780" s="16">
        <v>43068</v>
      </c>
    </row>
    <row r="781" spans="2:13" s="148" customFormat="1" ht="21.75" customHeight="1" x14ac:dyDescent="0.3">
      <c r="B781" s="24" t="s">
        <v>100</v>
      </c>
      <c r="C781" s="24">
        <v>1053227</v>
      </c>
      <c r="D781" s="24" t="s">
        <v>991</v>
      </c>
      <c r="E781" s="24">
        <v>1</v>
      </c>
      <c r="F781" s="24">
        <v>8.0000000000000002E-3</v>
      </c>
      <c r="G781" s="25">
        <f t="shared" si="73"/>
        <v>8.0000000000000002E-3</v>
      </c>
      <c r="H781" s="240"/>
      <c r="I781" s="147">
        <f t="shared" si="72"/>
        <v>3750</v>
      </c>
      <c r="J781" s="24"/>
      <c r="K781" s="145">
        <v>203</v>
      </c>
      <c r="L781" s="16">
        <v>43068</v>
      </c>
      <c r="M781" s="16">
        <v>43068</v>
      </c>
    </row>
    <row r="782" spans="2:13" s="148" customFormat="1" ht="21.75" customHeight="1" x14ac:dyDescent="0.3">
      <c r="B782" s="24" t="s">
        <v>105</v>
      </c>
      <c r="C782" s="24">
        <v>1103046</v>
      </c>
      <c r="D782" s="24" t="s">
        <v>992</v>
      </c>
      <c r="E782" s="24">
        <v>1</v>
      </c>
      <c r="F782" s="24">
        <v>8.9999999999999993E-3</v>
      </c>
      <c r="G782" s="25">
        <f t="shared" si="73"/>
        <v>8.9999999999999993E-3</v>
      </c>
      <c r="H782" s="240"/>
      <c r="I782" s="147">
        <f t="shared" si="72"/>
        <v>3333.3333333333335</v>
      </c>
      <c r="J782" s="24"/>
      <c r="K782" s="145">
        <v>203</v>
      </c>
      <c r="L782" s="16">
        <v>43068</v>
      </c>
      <c r="M782" s="16">
        <v>43068</v>
      </c>
    </row>
    <row r="783" spans="2:13" s="148" customFormat="1" ht="21.75" customHeight="1" x14ac:dyDescent="0.3">
      <c r="B783" s="24" t="s">
        <v>107</v>
      </c>
      <c r="C783" s="24">
        <v>1073242</v>
      </c>
      <c r="D783" s="24" t="s">
        <v>993</v>
      </c>
      <c r="E783" s="24">
        <v>1</v>
      </c>
      <c r="F783" s="24">
        <v>1.0999999999999999E-2</v>
      </c>
      <c r="G783" s="25">
        <f t="shared" si="73"/>
        <v>1.0999999999999999E-2</v>
      </c>
      <c r="H783" s="240"/>
      <c r="I783" s="147">
        <f t="shared" si="72"/>
        <v>2727.2727272727275</v>
      </c>
      <c r="J783" s="24"/>
      <c r="K783" s="145">
        <v>203</v>
      </c>
      <c r="L783" s="16">
        <v>43068</v>
      </c>
      <c r="M783" s="16">
        <v>43068</v>
      </c>
    </row>
    <row r="784" spans="2:13" s="148" customFormat="1" ht="21.75" customHeight="1" x14ac:dyDescent="0.3">
      <c r="B784" s="24" t="s">
        <v>109</v>
      </c>
      <c r="C784" s="24">
        <v>1702787</v>
      </c>
      <c r="D784" s="24" t="s">
        <v>994</v>
      </c>
      <c r="E784" s="24">
        <v>1</v>
      </c>
      <c r="F784" s="24">
        <v>8.0000000000000002E-3</v>
      </c>
      <c r="G784" s="25">
        <f t="shared" si="73"/>
        <v>8.0000000000000002E-3</v>
      </c>
      <c r="H784" s="240"/>
      <c r="I784" s="147">
        <f t="shared" si="72"/>
        <v>3750</v>
      </c>
      <c r="J784" s="24"/>
      <c r="K784" s="145">
        <v>203</v>
      </c>
      <c r="L784" s="16">
        <v>43068</v>
      </c>
      <c r="M784" s="16">
        <v>43068</v>
      </c>
    </row>
    <row r="785" spans="2:13" s="148" customFormat="1" ht="21.75" customHeight="1" x14ac:dyDescent="0.3">
      <c r="B785" s="24" t="s">
        <v>264</v>
      </c>
      <c r="C785" s="24">
        <v>1115129</v>
      </c>
      <c r="D785" s="24" t="s">
        <v>995</v>
      </c>
      <c r="E785" s="24">
        <v>1</v>
      </c>
      <c r="F785" s="24">
        <v>0.01</v>
      </c>
      <c r="G785" s="25">
        <f t="shared" si="73"/>
        <v>0.01</v>
      </c>
      <c r="H785" s="240"/>
      <c r="I785" s="147">
        <f t="shared" si="72"/>
        <v>3000</v>
      </c>
      <c r="J785" s="24"/>
      <c r="K785" s="145">
        <v>203</v>
      </c>
      <c r="L785" s="16">
        <v>43068</v>
      </c>
      <c r="M785" s="16">
        <v>43068</v>
      </c>
    </row>
    <row r="786" spans="2:13" s="148" customFormat="1" ht="21.75" customHeight="1" x14ac:dyDescent="0.3">
      <c r="B786" s="24" t="s">
        <v>260</v>
      </c>
      <c r="C786" s="24">
        <v>1115040</v>
      </c>
      <c r="D786" s="24" t="s">
        <v>996</v>
      </c>
      <c r="E786" s="24">
        <v>1</v>
      </c>
      <c r="F786" s="24">
        <v>0.01</v>
      </c>
      <c r="G786" s="25">
        <f t="shared" si="73"/>
        <v>0.01</v>
      </c>
      <c r="H786" s="240"/>
      <c r="I786" s="147">
        <f t="shared" si="72"/>
        <v>3000</v>
      </c>
      <c r="J786" s="24"/>
      <c r="K786" s="145">
        <v>203</v>
      </c>
      <c r="L786" s="16">
        <v>43068</v>
      </c>
      <c r="M786" s="16">
        <v>43068</v>
      </c>
    </row>
    <row r="787" spans="2:13" s="148" customFormat="1" ht="21.75" customHeight="1" x14ac:dyDescent="0.3">
      <c r="B787" s="24" t="s">
        <v>119</v>
      </c>
      <c r="C787" s="24">
        <v>1005046</v>
      </c>
      <c r="D787" s="24" t="s">
        <v>999</v>
      </c>
      <c r="E787" s="24">
        <v>1</v>
      </c>
      <c r="F787" s="24">
        <v>5.0000000000000001E-3</v>
      </c>
      <c r="G787" s="25">
        <f>F787</f>
        <v>5.0000000000000001E-3</v>
      </c>
      <c r="H787" s="239">
        <f>SUM(G787:G799)</f>
        <v>0.13</v>
      </c>
      <c r="I787" s="147">
        <f t="shared" si="72"/>
        <v>6000</v>
      </c>
      <c r="J787" s="24"/>
      <c r="K787" s="145">
        <v>203</v>
      </c>
      <c r="L787" s="16">
        <v>43082</v>
      </c>
      <c r="M787" s="16">
        <v>43082</v>
      </c>
    </row>
    <row r="788" spans="2:13" s="148" customFormat="1" ht="21.75" customHeight="1" x14ac:dyDescent="0.3">
      <c r="B788" s="24" t="s">
        <v>100</v>
      </c>
      <c r="C788" s="24">
        <v>1053244</v>
      </c>
      <c r="D788" s="24" t="s">
        <v>1000</v>
      </c>
      <c r="E788" s="24">
        <v>1</v>
      </c>
      <c r="F788" s="24">
        <v>7.0000000000000001E-3</v>
      </c>
      <c r="G788" s="25">
        <f t="shared" ref="G788:G799" si="74">F788</f>
        <v>7.0000000000000001E-3</v>
      </c>
      <c r="H788" s="240"/>
      <c r="I788" s="147">
        <f t="shared" si="72"/>
        <v>4285.7142857142862</v>
      </c>
      <c r="J788" s="24"/>
      <c r="K788" s="145">
        <v>203</v>
      </c>
      <c r="L788" s="16">
        <v>43082</v>
      </c>
      <c r="M788" s="16">
        <v>43082</v>
      </c>
    </row>
    <row r="789" spans="2:13" s="148" customFormat="1" ht="21.75" customHeight="1" x14ac:dyDescent="0.3">
      <c r="B789" s="24" t="s">
        <v>100</v>
      </c>
      <c r="C789" s="24">
        <v>1053243</v>
      </c>
      <c r="D789" s="24" t="s">
        <v>1001</v>
      </c>
      <c r="E789" s="24">
        <v>1</v>
      </c>
      <c r="F789" s="24">
        <v>5.0000000000000001E-3</v>
      </c>
      <c r="G789" s="25">
        <f t="shared" si="74"/>
        <v>5.0000000000000001E-3</v>
      </c>
      <c r="H789" s="240"/>
      <c r="I789" s="147">
        <f t="shared" si="72"/>
        <v>6000</v>
      </c>
      <c r="J789" s="24"/>
      <c r="K789" s="145">
        <v>203</v>
      </c>
      <c r="L789" s="16">
        <v>43082</v>
      </c>
      <c r="M789" s="16">
        <v>43082</v>
      </c>
    </row>
    <row r="790" spans="2:13" s="148" customFormat="1" ht="21.75" customHeight="1" x14ac:dyDescent="0.3">
      <c r="B790" s="24" t="s">
        <v>105</v>
      </c>
      <c r="C790" s="24">
        <v>1103058</v>
      </c>
      <c r="D790" s="24" t="s">
        <v>1008</v>
      </c>
      <c r="E790" s="24">
        <v>1</v>
      </c>
      <c r="F790" s="24">
        <v>5.0000000000000001E-3</v>
      </c>
      <c r="G790" s="25">
        <f t="shared" si="74"/>
        <v>5.0000000000000001E-3</v>
      </c>
      <c r="H790" s="240"/>
      <c r="I790" s="147">
        <f t="shared" si="72"/>
        <v>6000</v>
      </c>
      <c r="J790" s="24"/>
      <c r="K790" s="145">
        <v>203</v>
      </c>
      <c r="L790" s="16">
        <v>43082</v>
      </c>
      <c r="M790" s="16">
        <v>43082</v>
      </c>
    </row>
    <row r="791" spans="2:13" s="148" customFormat="1" ht="21.75" customHeight="1" x14ac:dyDescent="0.3">
      <c r="B791" s="24" t="s">
        <v>109</v>
      </c>
      <c r="C791" s="24">
        <v>1702798</v>
      </c>
      <c r="D791" s="24" t="s">
        <v>1002</v>
      </c>
      <c r="E791" s="24">
        <v>1</v>
      </c>
      <c r="F791" s="24">
        <v>6.0000000000000001E-3</v>
      </c>
      <c r="G791" s="25">
        <f t="shared" si="74"/>
        <v>6.0000000000000001E-3</v>
      </c>
      <c r="H791" s="240"/>
      <c r="I791" s="147">
        <f t="shared" si="72"/>
        <v>5000</v>
      </c>
      <c r="J791" s="24"/>
      <c r="K791" s="145">
        <v>203</v>
      </c>
      <c r="L791" s="16">
        <v>43082</v>
      </c>
      <c r="M791" s="16">
        <v>43082</v>
      </c>
    </row>
    <row r="792" spans="2:13" s="148" customFormat="1" ht="21.75" customHeight="1" x14ac:dyDescent="0.3">
      <c r="B792" s="24" t="s">
        <v>119</v>
      </c>
      <c r="C792" s="24">
        <v>1004665</v>
      </c>
      <c r="D792" s="24" t="s">
        <v>1003</v>
      </c>
      <c r="E792" s="24">
        <v>1</v>
      </c>
      <c r="F792" s="24">
        <v>1.2E-2</v>
      </c>
      <c r="G792" s="25">
        <f t="shared" si="74"/>
        <v>1.2E-2</v>
      </c>
      <c r="H792" s="240"/>
      <c r="I792" s="147">
        <f t="shared" si="72"/>
        <v>2500</v>
      </c>
      <c r="J792" s="24"/>
      <c r="K792" s="145">
        <v>203</v>
      </c>
      <c r="L792" s="16">
        <v>43082</v>
      </c>
      <c r="M792" s="16">
        <v>43082</v>
      </c>
    </row>
    <row r="793" spans="2:13" s="148" customFormat="1" ht="21.75" customHeight="1" x14ac:dyDescent="0.3">
      <c r="B793" s="24" t="s">
        <v>100</v>
      </c>
      <c r="C793" s="24">
        <v>1050443</v>
      </c>
      <c r="D793" s="24" t="s">
        <v>1004</v>
      </c>
      <c r="E793" s="24">
        <v>1</v>
      </c>
      <c r="F793" s="24">
        <v>0.01</v>
      </c>
      <c r="G793" s="25">
        <f t="shared" si="74"/>
        <v>0.01</v>
      </c>
      <c r="H793" s="240"/>
      <c r="I793" s="147">
        <f t="shared" si="72"/>
        <v>3000</v>
      </c>
      <c r="J793" s="24"/>
      <c r="K793" s="145">
        <v>203</v>
      </c>
      <c r="L793" s="16">
        <v>43082</v>
      </c>
      <c r="M793" s="16">
        <v>43082</v>
      </c>
    </row>
    <row r="794" spans="2:13" s="148" customFormat="1" ht="21.75" customHeight="1" x14ac:dyDescent="0.3">
      <c r="B794" s="24" t="s">
        <v>100</v>
      </c>
      <c r="C794" s="24">
        <v>1051511</v>
      </c>
      <c r="D794" s="24" t="s">
        <v>1005</v>
      </c>
      <c r="E794" s="24">
        <v>1</v>
      </c>
      <c r="F794" s="24">
        <v>0.01</v>
      </c>
      <c r="G794" s="25">
        <f t="shared" si="74"/>
        <v>0.01</v>
      </c>
      <c r="H794" s="240"/>
      <c r="I794" s="147">
        <f t="shared" si="72"/>
        <v>3000</v>
      </c>
      <c r="J794" s="24"/>
      <c r="K794" s="145">
        <v>203</v>
      </c>
      <c r="L794" s="16">
        <v>43082</v>
      </c>
      <c r="M794" s="16">
        <v>43082</v>
      </c>
    </row>
    <row r="795" spans="2:13" s="148" customFormat="1" ht="21.75" customHeight="1" x14ac:dyDescent="0.3">
      <c r="B795" s="24" t="s">
        <v>109</v>
      </c>
      <c r="C795" s="24">
        <v>1702731</v>
      </c>
      <c r="D795" s="24" t="s">
        <v>1006</v>
      </c>
      <c r="E795" s="24">
        <v>1</v>
      </c>
      <c r="F795" s="24">
        <v>8.0000000000000002E-3</v>
      </c>
      <c r="G795" s="25">
        <f t="shared" si="74"/>
        <v>8.0000000000000002E-3</v>
      </c>
      <c r="H795" s="240"/>
      <c r="I795" s="147">
        <f t="shared" si="72"/>
        <v>3750</v>
      </c>
      <c r="J795" s="24"/>
      <c r="K795" s="145">
        <v>203</v>
      </c>
      <c r="L795" s="16">
        <v>43082</v>
      </c>
      <c r="M795" s="16">
        <v>43082</v>
      </c>
    </row>
    <row r="796" spans="2:13" s="148" customFormat="1" ht="21.75" customHeight="1" x14ac:dyDescent="0.3">
      <c r="B796" s="24" t="s">
        <v>109</v>
      </c>
      <c r="C796" s="24">
        <v>1702562</v>
      </c>
      <c r="D796" s="24" t="s">
        <v>350</v>
      </c>
      <c r="E796" s="24">
        <v>1</v>
      </c>
      <c r="F796" s="24">
        <v>1.2E-2</v>
      </c>
      <c r="G796" s="25">
        <f t="shared" si="74"/>
        <v>1.2E-2</v>
      </c>
      <c r="H796" s="240"/>
      <c r="I796" s="147">
        <f t="shared" si="72"/>
        <v>2500</v>
      </c>
      <c r="J796" s="24"/>
      <c r="K796" s="145">
        <v>203</v>
      </c>
      <c r="L796" s="16">
        <v>43082</v>
      </c>
      <c r="M796" s="16">
        <v>43082</v>
      </c>
    </row>
    <row r="797" spans="2:13" s="148" customFormat="1" ht="21.75" customHeight="1" x14ac:dyDescent="0.3">
      <c r="B797" s="24" t="s">
        <v>100</v>
      </c>
      <c r="C797" s="24">
        <v>1053117</v>
      </c>
      <c r="D797" s="24" t="s">
        <v>1007</v>
      </c>
      <c r="E797" s="24">
        <v>1</v>
      </c>
      <c r="F797" s="24">
        <v>0.02</v>
      </c>
      <c r="G797" s="25">
        <f t="shared" si="74"/>
        <v>0.02</v>
      </c>
      <c r="H797" s="240"/>
      <c r="I797" s="147">
        <f t="shared" si="72"/>
        <v>1500</v>
      </c>
      <c r="J797" s="24"/>
      <c r="K797" s="145">
        <v>203</v>
      </c>
      <c r="L797" s="16">
        <v>43082</v>
      </c>
      <c r="M797" s="16">
        <v>43082</v>
      </c>
    </row>
    <row r="798" spans="2:13" s="148" customFormat="1" ht="21.75" customHeight="1" x14ac:dyDescent="0.3">
      <c r="B798" s="24" t="s">
        <v>100</v>
      </c>
      <c r="C798" s="24">
        <v>1053269</v>
      </c>
      <c r="D798" s="24" t="s">
        <v>1021</v>
      </c>
      <c r="E798" s="24">
        <v>1</v>
      </c>
      <c r="F798" s="24">
        <v>1.4999999999999999E-2</v>
      </c>
      <c r="G798" s="25">
        <f t="shared" si="74"/>
        <v>1.4999999999999999E-2</v>
      </c>
      <c r="H798" s="240"/>
      <c r="I798" s="147">
        <f t="shared" si="72"/>
        <v>2000.0000000000002</v>
      </c>
      <c r="J798" s="24"/>
      <c r="K798" s="145">
        <v>203</v>
      </c>
      <c r="L798" s="16">
        <v>43082</v>
      </c>
      <c r="M798" s="16">
        <v>43082</v>
      </c>
    </row>
    <row r="799" spans="2:13" s="148" customFormat="1" ht="21.75" customHeight="1" x14ac:dyDescent="0.3">
      <c r="B799" s="24" t="s">
        <v>100</v>
      </c>
      <c r="C799" s="24">
        <v>1053270</v>
      </c>
      <c r="D799" s="24" t="s">
        <v>1022</v>
      </c>
      <c r="E799" s="24">
        <v>1</v>
      </c>
      <c r="F799" s="24">
        <v>1.4999999999999999E-2</v>
      </c>
      <c r="G799" s="25">
        <f t="shared" si="74"/>
        <v>1.4999999999999999E-2</v>
      </c>
      <c r="H799" s="241"/>
      <c r="I799" s="147">
        <f t="shared" si="72"/>
        <v>2000.0000000000002</v>
      </c>
      <c r="J799" s="24"/>
      <c r="K799" s="145">
        <v>203</v>
      </c>
      <c r="L799" s="16">
        <v>43082</v>
      </c>
      <c r="M799" s="16">
        <v>43082</v>
      </c>
    </row>
    <row r="800" spans="2:13" s="148" customFormat="1" ht="21.75" customHeight="1" x14ac:dyDescent="0.3">
      <c r="B800" s="24" t="s">
        <v>119</v>
      </c>
      <c r="C800" s="24">
        <v>1004923</v>
      </c>
      <c r="D800" s="24" t="s">
        <v>1009</v>
      </c>
      <c r="E800" s="24">
        <v>1</v>
      </c>
      <c r="F800" s="24">
        <v>6.0000000000000001E-3</v>
      </c>
      <c r="G800" s="25">
        <f>F800</f>
        <v>6.0000000000000001E-3</v>
      </c>
      <c r="H800" s="239">
        <f>SUM(G800:G811)</f>
        <v>9.9999999999999978E-2</v>
      </c>
      <c r="I800" s="147">
        <f t="shared" si="72"/>
        <v>5000</v>
      </c>
      <c r="J800" s="24"/>
      <c r="K800" s="145">
        <v>203</v>
      </c>
      <c r="L800" s="16">
        <v>43103</v>
      </c>
      <c r="M800" s="16">
        <v>43103</v>
      </c>
    </row>
    <row r="801" spans="2:13" s="148" customFormat="1" ht="21.75" customHeight="1" x14ac:dyDescent="0.3">
      <c r="B801" s="24" t="s">
        <v>100</v>
      </c>
      <c r="C801" s="24">
        <v>1050452</v>
      </c>
      <c r="D801" s="24" t="s">
        <v>1010</v>
      </c>
      <c r="E801" s="24">
        <v>1</v>
      </c>
      <c r="F801" s="24">
        <v>5.0000000000000001E-3</v>
      </c>
      <c r="G801" s="25">
        <f t="shared" ref="G801:G811" si="75">F801</f>
        <v>5.0000000000000001E-3</v>
      </c>
      <c r="H801" s="240"/>
      <c r="I801" s="147">
        <f t="shared" si="72"/>
        <v>6000</v>
      </c>
      <c r="J801" s="24"/>
      <c r="K801" s="145">
        <v>203</v>
      </c>
      <c r="L801" s="16">
        <v>43103</v>
      </c>
      <c r="M801" s="16">
        <v>43103</v>
      </c>
    </row>
    <row r="802" spans="2:13" s="148" customFormat="1" ht="21.75" customHeight="1" x14ac:dyDescent="0.3">
      <c r="B802" s="24" t="s">
        <v>100</v>
      </c>
      <c r="C802" s="24">
        <v>1051519</v>
      </c>
      <c r="D802" s="24" t="s">
        <v>1011</v>
      </c>
      <c r="E802" s="24">
        <v>1</v>
      </c>
      <c r="F802" s="24">
        <v>5.0000000000000001E-3</v>
      </c>
      <c r="G802" s="25">
        <f t="shared" si="75"/>
        <v>5.0000000000000001E-3</v>
      </c>
      <c r="H802" s="240"/>
      <c r="I802" s="147">
        <f t="shared" si="72"/>
        <v>6000</v>
      </c>
      <c r="J802" s="24"/>
      <c r="K802" s="145">
        <v>203</v>
      </c>
      <c r="L802" s="16">
        <v>43103</v>
      </c>
      <c r="M802" s="16">
        <v>43103</v>
      </c>
    </row>
    <row r="803" spans="2:13" s="148" customFormat="1" ht="21.75" customHeight="1" x14ac:dyDescent="0.3">
      <c r="B803" s="24" t="s">
        <v>107</v>
      </c>
      <c r="C803" s="24">
        <v>1073200</v>
      </c>
      <c r="D803" s="24" t="s">
        <v>1012</v>
      </c>
      <c r="E803" s="24">
        <v>1</v>
      </c>
      <c r="F803" s="24">
        <v>8.9999999999999993E-3</v>
      </c>
      <c r="G803" s="25">
        <f t="shared" si="75"/>
        <v>8.9999999999999993E-3</v>
      </c>
      <c r="H803" s="240"/>
      <c r="I803" s="147">
        <f t="shared" si="72"/>
        <v>3333.3333333333335</v>
      </c>
      <c r="J803" s="24"/>
      <c r="K803" s="145">
        <v>203</v>
      </c>
      <c r="L803" s="16">
        <v>43103</v>
      </c>
      <c r="M803" s="16">
        <v>43103</v>
      </c>
    </row>
    <row r="804" spans="2:13" s="148" customFormat="1" ht="21.75" customHeight="1" x14ac:dyDescent="0.3">
      <c r="B804" s="24" t="s">
        <v>105</v>
      </c>
      <c r="C804" s="24">
        <v>1102998</v>
      </c>
      <c r="D804" s="24" t="s">
        <v>1013</v>
      </c>
      <c r="E804" s="24">
        <v>1</v>
      </c>
      <c r="F804" s="24">
        <v>7.0000000000000001E-3</v>
      </c>
      <c r="G804" s="25">
        <f t="shared" si="75"/>
        <v>7.0000000000000001E-3</v>
      </c>
      <c r="H804" s="240"/>
      <c r="I804" s="147">
        <f t="shared" si="72"/>
        <v>4285.7142857142862</v>
      </c>
      <c r="J804" s="24"/>
      <c r="K804" s="145">
        <v>203</v>
      </c>
      <c r="L804" s="16">
        <v>43103</v>
      </c>
      <c r="M804" s="16">
        <v>43103</v>
      </c>
    </row>
    <row r="805" spans="2:13" s="148" customFormat="1" ht="21.75" customHeight="1" x14ac:dyDescent="0.3">
      <c r="B805" s="24" t="s">
        <v>109</v>
      </c>
      <c r="C805" s="24">
        <v>1702744</v>
      </c>
      <c r="D805" s="24" t="s">
        <v>1014</v>
      </c>
      <c r="E805" s="24">
        <v>1</v>
      </c>
      <c r="F805" s="24">
        <v>6.0000000000000001E-3</v>
      </c>
      <c r="G805" s="25">
        <f t="shared" si="75"/>
        <v>6.0000000000000001E-3</v>
      </c>
      <c r="H805" s="240"/>
      <c r="I805" s="147">
        <f t="shared" si="72"/>
        <v>5000</v>
      </c>
      <c r="J805" s="24"/>
      <c r="K805" s="145">
        <v>203</v>
      </c>
      <c r="L805" s="16">
        <v>43103</v>
      </c>
      <c r="M805" s="16">
        <v>43103</v>
      </c>
    </row>
    <row r="806" spans="2:13" s="148" customFormat="1" ht="21.75" customHeight="1" x14ac:dyDescent="0.3">
      <c r="B806" s="24" t="s">
        <v>119</v>
      </c>
      <c r="C806" s="24">
        <v>1004891</v>
      </c>
      <c r="D806" s="24" t="s">
        <v>1015</v>
      </c>
      <c r="E806" s="24">
        <v>1</v>
      </c>
      <c r="F806" s="24">
        <v>0.01</v>
      </c>
      <c r="G806" s="25">
        <f t="shared" si="75"/>
        <v>0.01</v>
      </c>
      <c r="H806" s="240"/>
      <c r="I806" s="147">
        <f t="shared" si="72"/>
        <v>3000</v>
      </c>
      <c r="J806" s="24"/>
      <c r="K806" s="145">
        <v>203</v>
      </c>
      <c r="L806" s="16">
        <v>43103</v>
      </c>
      <c r="M806" s="16">
        <v>43103</v>
      </c>
    </row>
    <row r="807" spans="2:13" s="148" customFormat="1" ht="21.75" customHeight="1" x14ac:dyDescent="0.3">
      <c r="B807" s="24" t="s">
        <v>119</v>
      </c>
      <c r="C807" s="24">
        <v>1005050</v>
      </c>
      <c r="D807" s="24" t="s">
        <v>1016</v>
      </c>
      <c r="E807" s="24">
        <v>1</v>
      </c>
      <c r="F807" s="24">
        <v>1.2E-2</v>
      </c>
      <c r="G807" s="25">
        <f t="shared" si="75"/>
        <v>1.2E-2</v>
      </c>
      <c r="H807" s="240"/>
      <c r="I807" s="147">
        <f t="shared" si="72"/>
        <v>2500</v>
      </c>
      <c r="J807" s="24"/>
      <c r="K807" s="145">
        <v>203</v>
      </c>
      <c r="L807" s="16">
        <v>43103</v>
      </c>
      <c r="M807" s="16">
        <v>43103</v>
      </c>
    </row>
    <row r="808" spans="2:13" s="148" customFormat="1" ht="21.75" customHeight="1" x14ac:dyDescent="0.3">
      <c r="B808" s="24" t="s">
        <v>119</v>
      </c>
      <c r="C808" s="24">
        <v>1005049</v>
      </c>
      <c r="D808" s="24" t="s">
        <v>1017</v>
      </c>
      <c r="E808" s="24">
        <v>1</v>
      </c>
      <c r="F808" s="24">
        <v>1.0999999999999999E-2</v>
      </c>
      <c r="G808" s="25">
        <f t="shared" si="75"/>
        <v>1.0999999999999999E-2</v>
      </c>
      <c r="H808" s="240"/>
      <c r="I808" s="147">
        <f t="shared" si="72"/>
        <v>2727.2727272727275</v>
      </c>
      <c r="J808" s="24"/>
      <c r="K808" s="145">
        <v>203</v>
      </c>
      <c r="L808" s="16">
        <v>43103</v>
      </c>
      <c r="M808" s="16">
        <v>43103</v>
      </c>
    </row>
    <row r="809" spans="2:13" s="148" customFormat="1" ht="21.75" customHeight="1" x14ac:dyDescent="0.3">
      <c r="B809" s="24" t="s">
        <v>100</v>
      </c>
      <c r="C809" s="24">
        <v>1053255</v>
      </c>
      <c r="D809" s="24" t="s">
        <v>1018</v>
      </c>
      <c r="E809" s="24">
        <v>1</v>
      </c>
      <c r="F809" s="24">
        <v>8.9999999999999993E-3</v>
      </c>
      <c r="G809" s="25">
        <f t="shared" si="75"/>
        <v>8.9999999999999993E-3</v>
      </c>
      <c r="H809" s="240"/>
      <c r="I809" s="147">
        <f t="shared" si="72"/>
        <v>3333.3333333333335</v>
      </c>
      <c r="J809" s="24"/>
      <c r="K809" s="145">
        <v>203</v>
      </c>
      <c r="L809" s="16">
        <v>43103</v>
      </c>
      <c r="M809" s="16">
        <v>43103</v>
      </c>
    </row>
    <row r="810" spans="2:13" s="148" customFormat="1" ht="21.75" customHeight="1" x14ac:dyDescent="0.3">
      <c r="B810" s="24" t="s">
        <v>116</v>
      </c>
      <c r="C810" s="24">
        <v>1115141</v>
      </c>
      <c r="D810" s="24" t="s">
        <v>1019</v>
      </c>
      <c r="E810" s="24">
        <v>1</v>
      </c>
      <c r="F810" s="24">
        <v>0.01</v>
      </c>
      <c r="G810" s="25">
        <f t="shared" si="75"/>
        <v>0.01</v>
      </c>
      <c r="H810" s="240"/>
      <c r="I810" s="147">
        <f t="shared" si="72"/>
        <v>3000</v>
      </c>
      <c r="J810" s="24"/>
      <c r="K810" s="145">
        <v>203</v>
      </c>
      <c r="L810" s="16">
        <v>43103</v>
      </c>
      <c r="M810" s="16">
        <v>43103</v>
      </c>
    </row>
    <row r="811" spans="2:13" s="148" customFormat="1" ht="21.75" customHeight="1" x14ac:dyDescent="0.3">
      <c r="B811" s="24" t="s">
        <v>116</v>
      </c>
      <c r="C811" s="24">
        <v>1115052</v>
      </c>
      <c r="D811" s="24" t="s">
        <v>1020</v>
      </c>
      <c r="E811" s="24">
        <v>1</v>
      </c>
      <c r="F811" s="24">
        <v>0.01</v>
      </c>
      <c r="G811" s="25">
        <f t="shared" si="75"/>
        <v>0.01</v>
      </c>
      <c r="H811" s="241"/>
      <c r="I811" s="147">
        <f t="shared" si="72"/>
        <v>3000</v>
      </c>
      <c r="J811" s="24"/>
      <c r="K811" s="145">
        <v>203</v>
      </c>
      <c r="L811" s="16">
        <v>43103</v>
      </c>
      <c r="M811" s="16">
        <v>43103</v>
      </c>
    </row>
    <row r="812" spans="2:13" s="148" customFormat="1" ht="21.75" customHeight="1" x14ac:dyDescent="0.3">
      <c r="B812" s="24" t="s">
        <v>119</v>
      </c>
      <c r="C812" s="24">
        <v>1005062</v>
      </c>
      <c r="D812" s="24" t="s">
        <v>1026</v>
      </c>
      <c r="E812" s="24">
        <v>1</v>
      </c>
      <c r="F812" s="24">
        <v>8.0000000000000002E-3</v>
      </c>
      <c r="G812" s="25">
        <f>F812</f>
        <v>8.0000000000000002E-3</v>
      </c>
      <c r="H812" s="239">
        <f>SUM(G812:G826)</f>
        <v>0.15</v>
      </c>
      <c r="I812" s="147">
        <f t="shared" si="72"/>
        <v>3750</v>
      </c>
      <c r="J812" s="82"/>
      <c r="K812" s="144">
        <v>204</v>
      </c>
      <c r="L812" s="83">
        <v>43117</v>
      </c>
      <c r="M812" s="83">
        <v>43117</v>
      </c>
    </row>
    <row r="813" spans="2:13" s="148" customFormat="1" ht="21.75" customHeight="1" x14ac:dyDescent="0.3">
      <c r="B813" s="24" t="s">
        <v>119</v>
      </c>
      <c r="C813" s="24">
        <v>1005063</v>
      </c>
      <c r="D813" s="24" t="s">
        <v>1027</v>
      </c>
      <c r="E813" s="24">
        <v>1</v>
      </c>
      <c r="F813" s="24">
        <v>8.9999999999999993E-3</v>
      </c>
      <c r="G813" s="25">
        <f t="shared" ref="G813:G826" si="76">F813</f>
        <v>8.9999999999999993E-3</v>
      </c>
      <c r="H813" s="240"/>
      <c r="I813" s="147">
        <f t="shared" si="72"/>
        <v>3333.3333333333335</v>
      </c>
      <c r="J813" s="24"/>
      <c r="K813" s="144">
        <v>204</v>
      </c>
      <c r="L813" s="83">
        <v>43117</v>
      </c>
      <c r="M813" s="83">
        <v>43117</v>
      </c>
    </row>
    <row r="814" spans="2:13" s="148" customFormat="1" ht="21.75" customHeight="1" x14ac:dyDescent="0.3">
      <c r="B814" s="24" t="s">
        <v>100</v>
      </c>
      <c r="C814" s="24">
        <v>1053253</v>
      </c>
      <c r="D814" s="24" t="s">
        <v>1028</v>
      </c>
      <c r="E814" s="24">
        <v>1</v>
      </c>
      <c r="F814" s="24">
        <v>7.0000000000000001E-3</v>
      </c>
      <c r="G814" s="25">
        <f t="shared" si="76"/>
        <v>7.0000000000000001E-3</v>
      </c>
      <c r="H814" s="240"/>
      <c r="I814" s="147">
        <f t="shared" si="72"/>
        <v>4285.7142857142862</v>
      </c>
      <c r="J814" s="24"/>
      <c r="K814" s="144">
        <v>204</v>
      </c>
      <c r="L814" s="83">
        <v>43117</v>
      </c>
      <c r="M814" s="83">
        <v>43117</v>
      </c>
    </row>
    <row r="815" spans="2:13" s="148" customFormat="1" ht="21.75" customHeight="1" x14ac:dyDescent="0.3">
      <c r="B815" s="24" t="s">
        <v>100</v>
      </c>
      <c r="C815" s="24">
        <v>1053254</v>
      </c>
      <c r="D815" s="24" t="s">
        <v>1029</v>
      </c>
      <c r="E815" s="24">
        <v>1</v>
      </c>
      <c r="F815" s="24">
        <v>8.0000000000000002E-3</v>
      </c>
      <c r="G815" s="25">
        <f t="shared" si="76"/>
        <v>8.0000000000000002E-3</v>
      </c>
      <c r="H815" s="240"/>
      <c r="I815" s="147">
        <f t="shared" si="72"/>
        <v>3750</v>
      </c>
      <c r="J815" s="24"/>
      <c r="K815" s="144">
        <v>204</v>
      </c>
      <c r="L815" s="83">
        <v>43117</v>
      </c>
      <c r="M815" s="83">
        <v>43117</v>
      </c>
    </row>
    <row r="816" spans="2:13" s="148" customFormat="1" ht="21.75" customHeight="1" x14ac:dyDescent="0.3">
      <c r="B816" s="24" t="s">
        <v>105</v>
      </c>
      <c r="C816" s="24">
        <v>1103065</v>
      </c>
      <c r="D816" s="24" t="s">
        <v>1030</v>
      </c>
      <c r="E816" s="24">
        <v>1</v>
      </c>
      <c r="F816" s="24">
        <v>5.0000000000000001E-3</v>
      </c>
      <c r="G816" s="25">
        <f t="shared" si="76"/>
        <v>5.0000000000000001E-3</v>
      </c>
      <c r="H816" s="240"/>
      <c r="I816" s="147">
        <f t="shared" si="72"/>
        <v>6000</v>
      </c>
      <c r="J816" s="24"/>
      <c r="K816" s="144">
        <v>204</v>
      </c>
      <c r="L816" s="83">
        <v>43117</v>
      </c>
      <c r="M816" s="83">
        <v>43117</v>
      </c>
    </row>
    <row r="817" spans="2:13" s="148" customFormat="1" ht="21.75" customHeight="1" x14ac:dyDescent="0.3">
      <c r="B817" s="24" t="s">
        <v>109</v>
      </c>
      <c r="C817" s="24">
        <v>1702802</v>
      </c>
      <c r="D817" s="24" t="s">
        <v>1031</v>
      </c>
      <c r="E817" s="24">
        <v>1</v>
      </c>
      <c r="F817" s="24">
        <v>6.0000000000000001E-3</v>
      </c>
      <c r="G817" s="25">
        <f t="shared" si="76"/>
        <v>6.0000000000000001E-3</v>
      </c>
      <c r="H817" s="240"/>
      <c r="I817" s="147">
        <f t="shared" si="72"/>
        <v>5000</v>
      </c>
      <c r="J817" s="24"/>
      <c r="K817" s="144">
        <v>204</v>
      </c>
      <c r="L817" s="83">
        <v>43117</v>
      </c>
      <c r="M817" s="83">
        <v>43117</v>
      </c>
    </row>
    <row r="818" spans="2:13" s="148" customFormat="1" ht="21.75" customHeight="1" x14ac:dyDescent="0.3">
      <c r="B818" s="24" t="s">
        <v>107</v>
      </c>
      <c r="C818" s="24">
        <v>1073253</v>
      </c>
      <c r="D818" s="24" t="s">
        <v>1032</v>
      </c>
      <c r="E818" s="24">
        <v>1</v>
      </c>
      <c r="F818" s="24">
        <v>0.01</v>
      </c>
      <c r="G818" s="25">
        <f t="shared" si="76"/>
        <v>0.01</v>
      </c>
      <c r="H818" s="240"/>
      <c r="I818" s="147">
        <f t="shared" si="72"/>
        <v>3000</v>
      </c>
      <c r="J818" s="24"/>
      <c r="K818" s="144">
        <v>204</v>
      </c>
      <c r="L818" s="83">
        <v>43117</v>
      </c>
      <c r="M818" s="83">
        <v>43117</v>
      </c>
    </row>
    <row r="819" spans="2:13" s="148" customFormat="1" ht="21.75" customHeight="1" x14ac:dyDescent="0.3">
      <c r="B819" s="24" t="s">
        <v>119</v>
      </c>
      <c r="C819" s="24">
        <v>1004851</v>
      </c>
      <c r="D819" s="24" t="s">
        <v>1033</v>
      </c>
      <c r="E819" s="24">
        <v>1</v>
      </c>
      <c r="F819" s="24">
        <v>8.9999999999999993E-3</v>
      </c>
      <c r="G819" s="25">
        <f t="shared" si="76"/>
        <v>8.9999999999999993E-3</v>
      </c>
      <c r="H819" s="240"/>
      <c r="I819" s="147">
        <f t="shared" si="72"/>
        <v>3333.3333333333335</v>
      </c>
      <c r="J819" s="24"/>
      <c r="K819" s="144">
        <v>204</v>
      </c>
      <c r="L819" s="83">
        <v>43117</v>
      </c>
      <c r="M819" s="83">
        <v>43117</v>
      </c>
    </row>
    <row r="820" spans="2:13" s="148" customFormat="1" ht="21.75" customHeight="1" x14ac:dyDescent="0.3">
      <c r="B820" s="24" t="s">
        <v>100</v>
      </c>
      <c r="C820" s="24">
        <v>1053158</v>
      </c>
      <c r="D820" s="24" t="s">
        <v>1034</v>
      </c>
      <c r="E820" s="24">
        <v>1</v>
      </c>
      <c r="F820" s="24">
        <v>0.01</v>
      </c>
      <c r="G820" s="25">
        <f t="shared" si="76"/>
        <v>0.01</v>
      </c>
      <c r="H820" s="240"/>
      <c r="I820" s="147">
        <f t="shared" si="72"/>
        <v>3000</v>
      </c>
      <c r="J820" s="24"/>
      <c r="K820" s="144">
        <v>204</v>
      </c>
      <c r="L820" s="83">
        <v>43117</v>
      </c>
      <c r="M820" s="83">
        <v>43117</v>
      </c>
    </row>
    <row r="821" spans="2:13" s="148" customFormat="1" ht="21.75" customHeight="1" x14ac:dyDescent="0.3">
      <c r="B821" s="24" t="s">
        <v>119</v>
      </c>
      <c r="C821" s="24">
        <v>1004931</v>
      </c>
      <c r="D821" s="24" t="s">
        <v>1035</v>
      </c>
      <c r="E821" s="24">
        <v>1</v>
      </c>
      <c r="F821" s="24">
        <v>7.0000000000000001E-3</v>
      </c>
      <c r="G821" s="25">
        <f t="shared" si="76"/>
        <v>7.0000000000000001E-3</v>
      </c>
      <c r="H821" s="240"/>
      <c r="I821" s="147">
        <f t="shared" si="72"/>
        <v>4285.7142857142862</v>
      </c>
      <c r="J821" s="24"/>
      <c r="K821" s="144">
        <v>204</v>
      </c>
      <c r="L821" s="83">
        <v>43117</v>
      </c>
      <c r="M821" s="83">
        <v>43117</v>
      </c>
    </row>
    <row r="822" spans="2:13" s="148" customFormat="1" ht="21.75" customHeight="1" x14ac:dyDescent="0.3">
      <c r="B822" s="24" t="s">
        <v>100</v>
      </c>
      <c r="C822" s="24">
        <v>1053141</v>
      </c>
      <c r="D822" s="24" t="s">
        <v>1036</v>
      </c>
      <c r="E822" s="24">
        <v>1</v>
      </c>
      <c r="F822" s="24">
        <v>7.0000000000000001E-3</v>
      </c>
      <c r="G822" s="25">
        <f t="shared" si="76"/>
        <v>7.0000000000000001E-3</v>
      </c>
      <c r="H822" s="240"/>
      <c r="I822" s="147">
        <f t="shared" si="72"/>
        <v>4285.7142857142862</v>
      </c>
      <c r="J822" s="24"/>
      <c r="K822" s="144">
        <v>204</v>
      </c>
      <c r="L822" s="83">
        <v>43117</v>
      </c>
      <c r="M822" s="83">
        <v>43117</v>
      </c>
    </row>
    <row r="823" spans="2:13" s="148" customFormat="1" ht="21.75" customHeight="1" x14ac:dyDescent="0.3">
      <c r="B823" s="24" t="s">
        <v>109</v>
      </c>
      <c r="C823" s="24">
        <v>1702745</v>
      </c>
      <c r="D823" s="24" t="s">
        <v>1037</v>
      </c>
      <c r="E823" s="24">
        <v>1</v>
      </c>
      <c r="F823" s="24">
        <v>7.0000000000000001E-3</v>
      </c>
      <c r="G823" s="25">
        <f t="shared" si="76"/>
        <v>7.0000000000000001E-3</v>
      </c>
      <c r="H823" s="240"/>
      <c r="I823" s="147">
        <f t="shared" si="72"/>
        <v>4285.7142857142862</v>
      </c>
      <c r="J823" s="24"/>
      <c r="K823" s="144">
        <v>204</v>
      </c>
      <c r="L823" s="83">
        <v>43117</v>
      </c>
      <c r="M823" s="83">
        <v>43117</v>
      </c>
    </row>
    <row r="824" spans="2:13" s="148" customFormat="1" ht="21.75" customHeight="1" x14ac:dyDescent="0.3">
      <c r="B824" s="24" t="s">
        <v>109</v>
      </c>
      <c r="C824" s="24">
        <v>1702789</v>
      </c>
      <c r="D824" s="24" t="s">
        <v>1038</v>
      </c>
      <c r="E824" s="24">
        <v>1</v>
      </c>
      <c r="F824" s="24">
        <v>1.4999999999999999E-2</v>
      </c>
      <c r="G824" s="25">
        <f t="shared" si="76"/>
        <v>1.4999999999999999E-2</v>
      </c>
      <c r="H824" s="240"/>
      <c r="I824" s="147">
        <f t="shared" si="72"/>
        <v>2000.0000000000002</v>
      </c>
      <c r="J824" s="24"/>
      <c r="K824" s="144">
        <v>204</v>
      </c>
      <c r="L824" s="83">
        <v>43117</v>
      </c>
      <c r="M824" s="83">
        <v>43117</v>
      </c>
    </row>
    <row r="825" spans="2:13" s="148" customFormat="1" ht="21.75" customHeight="1" x14ac:dyDescent="0.3">
      <c r="B825" s="24" t="s">
        <v>119</v>
      </c>
      <c r="C825" s="24">
        <v>1005064</v>
      </c>
      <c r="D825" s="24" t="s">
        <v>1039</v>
      </c>
      <c r="E825" s="24">
        <v>1</v>
      </c>
      <c r="F825" s="24">
        <v>2.1999999999999999E-2</v>
      </c>
      <c r="G825" s="25">
        <f t="shared" si="76"/>
        <v>2.1999999999999999E-2</v>
      </c>
      <c r="H825" s="240"/>
      <c r="I825" s="147">
        <f t="shared" si="72"/>
        <v>1363.6363636363637</v>
      </c>
      <c r="J825" s="24"/>
      <c r="K825" s="144">
        <v>204</v>
      </c>
      <c r="L825" s="83">
        <v>43117</v>
      </c>
      <c r="M825" s="83">
        <v>43117</v>
      </c>
    </row>
    <row r="826" spans="2:13" s="148" customFormat="1" ht="21.75" customHeight="1" x14ac:dyDescent="0.3">
      <c r="B826" s="24" t="s">
        <v>100</v>
      </c>
      <c r="C826" s="24">
        <v>1053256</v>
      </c>
      <c r="D826" s="24" t="s">
        <v>1040</v>
      </c>
      <c r="E826" s="24">
        <v>1</v>
      </c>
      <c r="F826" s="24">
        <v>0.02</v>
      </c>
      <c r="G826" s="25">
        <f t="shared" si="76"/>
        <v>0.02</v>
      </c>
      <c r="H826" s="240"/>
      <c r="I826" s="147">
        <f t="shared" si="72"/>
        <v>1500</v>
      </c>
      <c r="J826" s="24"/>
      <c r="K826" s="144">
        <v>204</v>
      </c>
      <c r="L826" s="83">
        <v>43117</v>
      </c>
      <c r="M826" s="83">
        <v>43117</v>
      </c>
    </row>
    <row r="827" spans="2:13" s="148" customFormat="1" ht="21.75" customHeight="1" x14ac:dyDescent="0.3">
      <c r="B827" s="24" t="s">
        <v>119</v>
      </c>
      <c r="C827" s="24">
        <v>1004898</v>
      </c>
      <c r="D827" s="24" t="s">
        <v>1041</v>
      </c>
      <c r="E827" s="24">
        <v>1</v>
      </c>
      <c r="F827" s="24">
        <v>5.0000000000000001E-3</v>
      </c>
      <c r="G827" s="25">
        <f>F827</f>
        <v>5.0000000000000001E-3</v>
      </c>
      <c r="H827" s="239">
        <f>SUM(G827:G843)</f>
        <v>0.11700000000000002</v>
      </c>
      <c r="I827" s="147">
        <f t="shared" si="72"/>
        <v>6000</v>
      </c>
      <c r="J827" s="24"/>
      <c r="K827" s="144">
        <v>204</v>
      </c>
      <c r="L827" s="16">
        <v>43131</v>
      </c>
      <c r="M827" s="16">
        <v>43131</v>
      </c>
    </row>
    <row r="828" spans="2:13" s="148" customFormat="1" ht="21.75" customHeight="1" x14ac:dyDescent="0.3">
      <c r="B828" s="24" t="s">
        <v>119</v>
      </c>
      <c r="C828" s="24">
        <v>1004897</v>
      </c>
      <c r="D828" s="24" t="s">
        <v>1042</v>
      </c>
      <c r="E828" s="24">
        <v>1</v>
      </c>
      <c r="F828" s="24">
        <v>5.0000000000000001E-3</v>
      </c>
      <c r="G828" s="25">
        <f t="shared" ref="G828:G843" si="77">F828</f>
        <v>5.0000000000000001E-3</v>
      </c>
      <c r="H828" s="240"/>
      <c r="I828" s="147">
        <f t="shared" si="72"/>
        <v>6000</v>
      </c>
      <c r="J828" s="24"/>
      <c r="K828" s="144">
        <v>204</v>
      </c>
      <c r="L828" s="16">
        <v>43131</v>
      </c>
      <c r="M828" s="16">
        <v>43131</v>
      </c>
    </row>
    <row r="829" spans="2:13" s="148" customFormat="1" ht="21.75" customHeight="1" x14ac:dyDescent="0.3">
      <c r="B829" s="24" t="s">
        <v>100</v>
      </c>
      <c r="C829" s="24">
        <v>1050445</v>
      </c>
      <c r="D829" s="24" t="s">
        <v>1043</v>
      </c>
      <c r="E829" s="24">
        <v>1</v>
      </c>
      <c r="F829" s="24">
        <v>5.0000000000000001E-3</v>
      </c>
      <c r="G829" s="25">
        <f t="shared" si="77"/>
        <v>5.0000000000000001E-3</v>
      </c>
      <c r="H829" s="240"/>
      <c r="I829" s="147">
        <f t="shared" si="72"/>
        <v>6000</v>
      </c>
      <c r="J829" s="24"/>
      <c r="K829" s="144">
        <v>204</v>
      </c>
      <c r="L829" s="16">
        <v>43131</v>
      </c>
      <c r="M829" s="16">
        <v>43131</v>
      </c>
    </row>
    <row r="830" spans="2:13" s="148" customFormat="1" ht="21.75" customHeight="1" x14ac:dyDescent="0.3">
      <c r="B830" s="24" t="s">
        <v>100</v>
      </c>
      <c r="C830" s="24">
        <v>1051513</v>
      </c>
      <c r="D830" s="24" t="s">
        <v>1044</v>
      </c>
      <c r="E830" s="24">
        <v>1</v>
      </c>
      <c r="F830" s="24">
        <v>4.0000000000000001E-3</v>
      </c>
      <c r="G830" s="25">
        <f t="shared" si="77"/>
        <v>4.0000000000000001E-3</v>
      </c>
      <c r="H830" s="240"/>
      <c r="I830" s="147">
        <f t="shared" si="72"/>
        <v>7500</v>
      </c>
      <c r="J830" s="24"/>
      <c r="K830" s="144">
        <v>204</v>
      </c>
      <c r="L830" s="16">
        <v>43131</v>
      </c>
      <c r="M830" s="16">
        <v>43131</v>
      </c>
    </row>
    <row r="831" spans="2:13" s="148" customFormat="1" ht="21.75" customHeight="1" x14ac:dyDescent="0.3">
      <c r="B831" s="24" t="s">
        <v>105</v>
      </c>
      <c r="C831" s="24">
        <v>1102988</v>
      </c>
      <c r="D831" s="24" t="s">
        <v>1045</v>
      </c>
      <c r="E831" s="24">
        <v>1</v>
      </c>
      <c r="F831" s="24">
        <v>5.0000000000000001E-3</v>
      </c>
      <c r="G831" s="25">
        <f t="shared" si="77"/>
        <v>5.0000000000000001E-3</v>
      </c>
      <c r="H831" s="240"/>
      <c r="I831" s="147">
        <f t="shared" si="72"/>
        <v>6000</v>
      </c>
      <c r="J831" s="24"/>
      <c r="K831" s="144">
        <v>204</v>
      </c>
      <c r="L831" s="16">
        <v>43131</v>
      </c>
      <c r="M831" s="16">
        <v>43131</v>
      </c>
    </row>
    <row r="832" spans="2:13" s="148" customFormat="1" ht="21.75" customHeight="1" x14ac:dyDescent="0.3">
      <c r="B832" s="24" t="s">
        <v>107</v>
      </c>
      <c r="C832" s="24">
        <v>1070086</v>
      </c>
      <c r="D832" s="24" t="s">
        <v>1046</v>
      </c>
      <c r="E832" s="24">
        <v>1</v>
      </c>
      <c r="F832" s="24">
        <v>7.0000000000000001E-3</v>
      </c>
      <c r="G832" s="25">
        <f t="shared" si="77"/>
        <v>7.0000000000000001E-3</v>
      </c>
      <c r="H832" s="240"/>
      <c r="I832" s="147">
        <f t="shared" si="72"/>
        <v>4285.7142857142862</v>
      </c>
      <c r="J832" s="24"/>
      <c r="K832" s="144">
        <v>204</v>
      </c>
      <c r="L832" s="16">
        <v>43131</v>
      </c>
      <c r="M832" s="16">
        <v>43131</v>
      </c>
    </row>
    <row r="833" spans="2:13" s="148" customFormat="1" ht="21.75" customHeight="1" x14ac:dyDescent="0.3">
      <c r="B833" s="24" t="s">
        <v>107</v>
      </c>
      <c r="C833" s="24">
        <v>1071103</v>
      </c>
      <c r="D833" s="24" t="s">
        <v>1047</v>
      </c>
      <c r="E833" s="24">
        <v>1</v>
      </c>
      <c r="F833" s="24">
        <v>7.0000000000000001E-3</v>
      </c>
      <c r="G833" s="25">
        <f t="shared" si="77"/>
        <v>7.0000000000000001E-3</v>
      </c>
      <c r="H833" s="240"/>
      <c r="I833" s="147">
        <f t="shared" si="72"/>
        <v>4285.7142857142862</v>
      </c>
      <c r="J833" s="24"/>
      <c r="K833" s="144">
        <v>204</v>
      </c>
      <c r="L833" s="16">
        <v>43131</v>
      </c>
      <c r="M833" s="16">
        <v>43131</v>
      </c>
    </row>
    <row r="834" spans="2:13" s="148" customFormat="1" ht="21.75" customHeight="1" x14ac:dyDescent="0.3">
      <c r="B834" s="24" t="s">
        <v>109</v>
      </c>
      <c r="C834" s="24">
        <v>1702736</v>
      </c>
      <c r="D834" s="24" t="s">
        <v>1048</v>
      </c>
      <c r="E834" s="24">
        <v>1</v>
      </c>
      <c r="F834" s="24">
        <v>3.0000000000000001E-3</v>
      </c>
      <c r="G834" s="25">
        <f t="shared" si="77"/>
        <v>3.0000000000000001E-3</v>
      </c>
      <c r="H834" s="240"/>
      <c r="I834" s="147">
        <f t="shared" si="72"/>
        <v>10000</v>
      </c>
      <c r="J834" s="24"/>
      <c r="K834" s="144">
        <v>204</v>
      </c>
      <c r="L834" s="16">
        <v>43131</v>
      </c>
      <c r="M834" s="16">
        <v>43131</v>
      </c>
    </row>
    <row r="835" spans="2:13" s="148" customFormat="1" ht="21.75" customHeight="1" x14ac:dyDescent="0.3">
      <c r="B835" s="24" t="s">
        <v>114</v>
      </c>
      <c r="C835" s="24">
        <v>1012612</v>
      </c>
      <c r="D835" s="24" t="s">
        <v>1049</v>
      </c>
      <c r="E835" s="24">
        <v>1</v>
      </c>
      <c r="F835" s="24">
        <v>8.0000000000000002E-3</v>
      </c>
      <c r="G835" s="25">
        <f t="shared" si="77"/>
        <v>8.0000000000000002E-3</v>
      </c>
      <c r="H835" s="240"/>
      <c r="I835" s="147">
        <f t="shared" si="72"/>
        <v>3750</v>
      </c>
      <c r="J835" s="24"/>
      <c r="K835" s="144">
        <v>204</v>
      </c>
      <c r="L835" s="16">
        <v>43131</v>
      </c>
      <c r="M835" s="16">
        <v>43131</v>
      </c>
    </row>
    <row r="836" spans="2:13" s="148" customFormat="1" ht="21.75" customHeight="1" x14ac:dyDescent="0.3">
      <c r="B836" s="24" t="s">
        <v>114</v>
      </c>
      <c r="C836" s="24">
        <v>1012611</v>
      </c>
      <c r="D836" s="24" t="s">
        <v>1050</v>
      </c>
      <c r="E836" s="24">
        <v>1</v>
      </c>
      <c r="F836" s="24">
        <v>8.0000000000000002E-3</v>
      </c>
      <c r="G836" s="25">
        <f t="shared" si="77"/>
        <v>8.0000000000000002E-3</v>
      </c>
      <c r="H836" s="240"/>
      <c r="I836" s="147">
        <f t="shared" si="72"/>
        <v>3750</v>
      </c>
      <c r="J836" s="24"/>
      <c r="K836" s="144">
        <v>204</v>
      </c>
      <c r="L836" s="16">
        <v>43131</v>
      </c>
      <c r="M836" s="16">
        <v>43131</v>
      </c>
    </row>
    <row r="837" spans="2:13" s="148" customFormat="1" ht="21.75" customHeight="1" x14ac:dyDescent="0.3">
      <c r="B837" s="24" t="s">
        <v>119</v>
      </c>
      <c r="C837" s="24">
        <v>1004590</v>
      </c>
      <c r="D837" s="24" t="s">
        <v>1051</v>
      </c>
      <c r="E837" s="24">
        <v>1</v>
      </c>
      <c r="F837" s="24">
        <v>8.9999999999999993E-3</v>
      </c>
      <c r="G837" s="25">
        <f t="shared" si="77"/>
        <v>8.9999999999999993E-3</v>
      </c>
      <c r="H837" s="240"/>
      <c r="I837" s="147">
        <f t="shared" si="72"/>
        <v>3333.3333333333335</v>
      </c>
      <c r="J837" s="24"/>
      <c r="K837" s="144">
        <v>204</v>
      </c>
      <c r="L837" s="16">
        <v>43131</v>
      </c>
      <c r="M837" s="16">
        <v>43131</v>
      </c>
    </row>
    <row r="838" spans="2:13" s="148" customFormat="1" ht="21.75" customHeight="1" x14ac:dyDescent="0.3">
      <c r="B838" s="24" t="s">
        <v>100</v>
      </c>
      <c r="C838" s="24">
        <v>1050386</v>
      </c>
      <c r="D838" s="24" t="s">
        <v>1052</v>
      </c>
      <c r="E838" s="24">
        <v>1</v>
      </c>
      <c r="F838" s="24">
        <v>8.0000000000000002E-3</v>
      </c>
      <c r="G838" s="25">
        <f t="shared" si="77"/>
        <v>8.0000000000000002E-3</v>
      </c>
      <c r="H838" s="240"/>
      <c r="I838" s="147">
        <f t="shared" si="72"/>
        <v>3750</v>
      </c>
      <c r="J838" s="24"/>
      <c r="K838" s="144">
        <v>204</v>
      </c>
      <c r="L838" s="16">
        <v>43131</v>
      </c>
      <c r="M838" s="16">
        <v>43131</v>
      </c>
    </row>
    <row r="839" spans="2:13" s="148" customFormat="1" ht="21.75" customHeight="1" x14ac:dyDescent="0.3">
      <c r="B839" s="24" t="s">
        <v>100</v>
      </c>
      <c r="C839" s="24">
        <v>1051456</v>
      </c>
      <c r="D839" s="24" t="s">
        <v>1053</v>
      </c>
      <c r="E839" s="24">
        <v>1</v>
      </c>
      <c r="F839" s="24">
        <v>7.0000000000000001E-3</v>
      </c>
      <c r="G839" s="25">
        <f t="shared" si="77"/>
        <v>7.0000000000000001E-3</v>
      </c>
      <c r="H839" s="240"/>
      <c r="I839" s="147">
        <f t="shared" ref="I839:I902" si="78">1/F839*$A$1</f>
        <v>4285.7142857142862</v>
      </c>
      <c r="J839" s="24"/>
      <c r="K839" s="144">
        <v>204</v>
      </c>
      <c r="L839" s="16">
        <v>43131</v>
      </c>
      <c r="M839" s="16">
        <v>43131</v>
      </c>
    </row>
    <row r="840" spans="2:13" s="148" customFormat="1" ht="21.75" customHeight="1" x14ac:dyDescent="0.3">
      <c r="B840" s="24" t="s">
        <v>109</v>
      </c>
      <c r="C840" s="24">
        <v>1073088</v>
      </c>
      <c r="D840" s="24" t="s">
        <v>1054</v>
      </c>
      <c r="E840" s="24">
        <v>1</v>
      </c>
      <c r="F840" s="24">
        <v>1.0999999999999999E-2</v>
      </c>
      <c r="G840" s="25">
        <f t="shared" si="77"/>
        <v>1.0999999999999999E-2</v>
      </c>
      <c r="H840" s="240"/>
      <c r="I840" s="147">
        <f t="shared" si="78"/>
        <v>2727.2727272727275</v>
      </c>
      <c r="J840" s="24"/>
      <c r="K840" s="144">
        <v>204</v>
      </c>
      <c r="L840" s="16">
        <v>43131</v>
      </c>
      <c r="M840" s="16">
        <v>43131</v>
      </c>
    </row>
    <row r="841" spans="2:13" s="148" customFormat="1" ht="21.75" customHeight="1" x14ac:dyDescent="0.3">
      <c r="B841" s="24" t="s">
        <v>105</v>
      </c>
      <c r="C841" s="24">
        <v>1102859</v>
      </c>
      <c r="D841" s="24" t="s">
        <v>1055</v>
      </c>
      <c r="E841" s="24">
        <v>1</v>
      </c>
      <c r="F841" s="24">
        <v>8.9999999999999993E-3</v>
      </c>
      <c r="G841" s="25">
        <f t="shared" si="77"/>
        <v>8.9999999999999993E-3</v>
      </c>
      <c r="H841" s="240"/>
      <c r="I841" s="147">
        <f t="shared" si="78"/>
        <v>3333.3333333333335</v>
      </c>
      <c r="J841" s="24"/>
      <c r="K841" s="144">
        <v>204</v>
      </c>
      <c r="L841" s="16">
        <v>43131</v>
      </c>
      <c r="M841" s="16">
        <v>43131</v>
      </c>
    </row>
    <row r="842" spans="2:13" s="148" customFormat="1" ht="21.75" customHeight="1" x14ac:dyDescent="0.3">
      <c r="B842" s="24" t="s">
        <v>107</v>
      </c>
      <c r="C842" s="24">
        <v>1702625</v>
      </c>
      <c r="D842" s="24" t="s">
        <v>1056</v>
      </c>
      <c r="E842" s="24">
        <v>1</v>
      </c>
      <c r="F842" s="24">
        <v>8.0000000000000002E-3</v>
      </c>
      <c r="G842" s="25">
        <f t="shared" si="77"/>
        <v>8.0000000000000002E-3</v>
      </c>
      <c r="H842" s="240"/>
      <c r="I842" s="147">
        <f t="shared" si="78"/>
        <v>3750</v>
      </c>
      <c r="J842" s="24"/>
      <c r="K842" s="144">
        <v>204</v>
      </c>
      <c r="L842" s="16">
        <v>43131</v>
      </c>
      <c r="M842" s="16">
        <v>43131</v>
      </c>
    </row>
    <row r="843" spans="2:13" s="148" customFormat="1" ht="21.75" customHeight="1" x14ac:dyDescent="0.3">
      <c r="B843" s="24" t="s">
        <v>105</v>
      </c>
      <c r="C843" s="24">
        <v>1102947</v>
      </c>
      <c r="D843" s="24" t="s">
        <v>1057</v>
      </c>
      <c r="E843" s="24">
        <v>1</v>
      </c>
      <c r="F843" s="24">
        <v>8.0000000000000002E-3</v>
      </c>
      <c r="G843" s="25">
        <f t="shared" si="77"/>
        <v>8.0000000000000002E-3</v>
      </c>
      <c r="H843" s="240"/>
      <c r="I843" s="147">
        <f t="shared" si="78"/>
        <v>3750</v>
      </c>
      <c r="J843" s="24"/>
      <c r="K843" s="144">
        <v>204</v>
      </c>
      <c r="L843" s="16">
        <v>43131</v>
      </c>
      <c r="M843" s="16">
        <v>43131</v>
      </c>
    </row>
    <row r="844" spans="2:13" s="148" customFormat="1" ht="21.75" customHeight="1" x14ac:dyDescent="0.3">
      <c r="B844" s="24" t="s">
        <v>119</v>
      </c>
      <c r="C844" s="24">
        <v>1004954</v>
      </c>
      <c r="D844" s="24" t="s">
        <v>1058</v>
      </c>
      <c r="E844" s="24">
        <v>1</v>
      </c>
      <c r="F844" s="24">
        <v>7.0000000000000001E-3</v>
      </c>
      <c r="G844" s="25">
        <f>F844</f>
        <v>7.0000000000000001E-3</v>
      </c>
      <c r="H844" s="239">
        <f>SUM(G844:G857)</f>
        <v>0.11899999999999998</v>
      </c>
      <c r="I844" s="147">
        <f t="shared" si="78"/>
        <v>4285.7142857142862</v>
      </c>
      <c r="J844" s="24"/>
      <c r="K844" s="144">
        <v>204</v>
      </c>
      <c r="L844" s="16">
        <v>43145</v>
      </c>
      <c r="M844" s="16">
        <v>43145</v>
      </c>
    </row>
    <row r="845" spans="2:13" s="148" customFormat="1" ht="21.75" customHeight="1" x14ac:dyDescent="0.3">
      <c r="B845" s="24" t="s">
        <v>119</v>
      </c>
      <c r="C845" s="24">
        <v>1004955</v>
      </c>
      <c r="D845" s="24" t="s">
        <v>1059</v>
      </c>
      <c r="E845" s="24">
        <v>1</v>
      </c>
      <c r="F845" s="24">
        <v>7.0000000000000001E-3</v>
      </c>
      <c r="G845" s="25">
        <f t="shared" ref="G845:G857" si="79">F845</f>
        <v>7.0000000000000001E-3</v>
      </c>
      <c r="H845" s="240"/>
      <c r="I845" s="147">
        <f t="shared" si="78"/>
        <v>4285.7142857142862</v>
      </c>
      <c r="J845" s="24"/>
      <c r="K845" s="144">
        <v>204</v>
      </c>
      <c r="L845" s="16">
        <v>43145</v>
      </c>
      <c r="M845" s="16">
        <v>43145</v>
      </c>
    </row>
    <row r="846" spans="2:13" s="148" customFormat="1" ht="21.75" customHeight="1" x14ac:dyDescent="0.3">
      <c r="B846" s="24" t="s">
        <v>100</v>
      </c>
      <c r="C846" s="24">
        <v>1050456</v>
      </c>
      <c r="D846" s="24" t="s">
        <v>1060</v>
      </c>
      <c r="E846" s="24">
        <v>1</v>
      </c>
      <c r="F846" s="24">
        <v>8.0000000000000002E-3</v>
      </c>
      <c r="G846" s="25">
        <f t="shared" si="79"/>
        <v>8.0000000000000002E-3</v>
      </c>
      <c r="H846" s="240"/>
      <c r="I846" s="147">
        <f t="shared" si="78"/>
        <v>3750</v>
      </c>
      <c r="J846" s="24"/>
      <c r="K846" s="144">
        <v>204</v>
      </c>
      <c r="L846" s="16">
        <v>43145</v>
      </c>
      <c r="M846" s="16">
        <v>43145</v>
      </c>
    </row>
    <row r="847" spans="2:13" s="148" customFormat="1" ht="21.75" customHeight="1" x14ac:dyDescent="0.3">
      <c r="B847" s="24" t="s">
        <v>100</v>
      </c>
      <c r="C847" s="24">
        <v>1051523</v>
      </c>
      <c r="D847" s="24" t="s">
        <v>1061</v>
      </c>
      <c r="E847" s="24">
        <v>1</v>
      </c>
      <c r="F847" s="24">
        <v>8.0000000000000002E-3</v>
      </c>
      <c r="G847" s="25">
        <f t="shared" si="79"/>
        <v>8.0000000000000002E-3</v>
      </c>
      <c r="H847" s="240"/>
      <c r="I847" s="147">
        <f t="shared" si="78"/>
        <v>3750</v>
      </c>
      <c r="J847" s="24"/>
      <c r="K847" s="144">
        <v>204</v>
      </c>
      <c r="L847" s="16">
        <v>43145</v>
      </c>
      <c r="M847" s="16">
        <v>43145</v>
      </c>
    </row>
    <row r="848" spans="2:13" s="148" customFormat="1" ht="21.75" customHeight="1" x14ac:dyDescent="0.3">
      <c r="B848" s="24" t="s">
        <v>107</v>
      </c>
      <c r="C848" s="24">
        <v>1070088</v>
      </c>
      <c r="D848" s="24" t="s">
        <v>1062</v>
      </c>
      <c r="E848" s="24">
        <v>1</v>
      </c>
      <c r="F848" s="24">
        <v>0.01</v>
      </c>
      <c r="G848" s="25">
        <f t="shared" si="79"/>
        <v>0.01</v>
      </c>
      <c r="H848" s="240"/>
      <c r="I848" s="147">
        <f t="shared" si="78"/>
        <v>3000</v>
      </c>
      <c r="J848" s="24"/>
      <c r="K848" s="144">
        <v>204</v>
      </c>
      <c r="L848" s="16">
        <v>43145</v>
      </c>
      <c r="M848" s="16">
        <v>43145</v>
      </c>
    </row>
    <row r="849" spans="2:13" s="148" customFormat="1" ht="21.75" customHeight="1" x14ac:dyDescent="0.3">
      <c r="B849" s="24" t="s">
        <v>107</v>
      </c>
      <c r="C849" s="24">
        <v>1071105</v>
      </c>
      <c r="D849" s="24" t="s">
        <v>1063</v>
      </c>
      <c r="E849" s="24">
        <v>1</v>
      </c>
      <c r="F849" s="24">
        <v>0.01</v>
      </c>
      <c r="G849" s="25">
        <f t="shared" si="79"/>
        <v>0.01</v>
      </c>
      <c r="H849" s="240"/>
      <c r="I849" s="147">
        <f t="shared" si="78"/>
        <v>3000</v>
      </c>
      <c r="J849" s="24"/>
      <c r="K849" s="144">
        <v>204</v>
      </c>
      <c r="L849" s="16">
        <v>43145</v>
      </c>
      <c r="M849" s="16">
        <v>43145</v>
      </c>
    </row>
    <row r="850" spans="2:13" s="148" customFormat="1" ht="21.75" customHeight="1" x14ac:dyDescent="0.3">
      <c r="B850" s="24" t="s">
        <v>105</v>
      </c>
      <c r="C850" s="24">
        <v>1103013</v>
      </c>
      <c r="D850" s="24" t="s">
        <v>1064</v>
      </c>
      <c r="E850" s="24">
        <v>1</v>
      </c>
      <c r="F850" s="24">
        <v>6.0000000000000001E-3</v>
      </c>
      <c r="G850" s="25">
        <f t="shared" si="79"/>
        <v>6.0000000000000001E-3</v>
      </c>
      <c r="H850" s="240"/>
      <c r="I850" s="147">
        <f t="shared" si="78"/>
        <v>5000</v>
      </c>
      <c r="J850" s="24"/>
      <c r="K850" s="144">
        <v>204</v>
      </c>
      <c r="L850" s="16">
        <v>43145</v>
      </c>
      <c r="M850" s="16">
        <v>43145</v>
      </c>
    </row>
    <row r="851" spans="2:13" s="148" customFormat="1" ht="21.75" customHeight="1" x14ac:dyDescent="0.3">
      <c r="B851" s="24" t="s">
        <v>109</v>
      </c>
      <c r="C851" s="24">
        <v>1702759</v>
      </c>
      <c r="D851" s="24" t="s">
        <v>1065</v>
      </c>
      <c r="E851" s="24">
        <v>1</v>
      </c>
      <c r="F851" s="24">
        <v>6.0000000000000001E-3</v>
      </c>
      <c r="G851" s="25">
        <f t="shared" si="79"/>
        <v>6.0000000000000001E-3</v>
      </c>
      <c r="H851" s="240"/>
      <c r="I851" s="147">
        <f t="shared" si="78"/>
        <v>5000</v>
      </c>
      <c r="J851" s="24"/>
      <c r="K851" s="144">
        <v>204</v>
      </c>
      <c r="L851" s="16">
        <v>43145</v>
      </c>
      <c r="M851" s="16">
        <v>43145</v>
      </c>
    </row>
    <row r="852" spans="2:13" s="148" customFormat="1" ht="21.75" customHeight="1" x14ac:dyDescent="0.3">
      <c r="B852" s="24" t="s">
        <v>119</v>
      </c>
      <c r="C852" s="24">
        <v>1005017</v>
      </c>
      <c r="D852" s="24" t="s">
        <v>1066</v>
      </c>
      <c r="E852" s="24">
        <v>1</v>
      </c>
      <c r="F852" s="24">
        <v>0.01</v>
      </c>
      <c r="G852" s="25">
        <f t="shared" si="79"/>
        <v>0.01</v>
      </c>
      <c r="H852" s="240"/>
      <c r="I852" s="147">
        <f t="shared" si="78"/>
        <v>3000</v>
      </c>
      <c r="J852" s="24"/>
      <c r="K852" s="144">
        <v>204</v>
      </c>
      <c r="L852" s="16">
        <v>43145</v>
      </c>
      <c r="M852" s="16">
        <v>43145</v>
      </c>
    </row>
    <row r="853" spans="2:13" s="148" customFormat="1" ht="21.75" customHeight="1" x14ac:dyDescent="0.3">
      <c r="B853" s="24" t="s">
        <v>100</v>
      </c>
      <c r="C853" s="24">
        <v>1053232</v>
      </c>
      <c r="D853" s="24" t="s">
        <v>1067</v>
      </c>
      <c r="E853" s="24">
        <v>1</v>
      </c>
      <c r="F853" s="24">
        <v>1.0999999999999999E-2</v>
      </c>
      <c r="G853" s="25">
        <f t="shared" si="79"/>
        <v>1.0999999999999999E-2</v>
      </c>
      <c r="H853" s="240"/>
      <c r="I853" s="147">
        <f t="shared" si="78"/>
        <v>2727.2727272727275</v>
      </c>
      <c r="J853" s="24"/>
      <c r="K853" s="144">
        <v>204</v>
      </c>
      <c r="L853" s="16">
        <v>43145</v>
      </c>
      <c r="M853" s="16">
        <v>43145</v>
      </c>
    </row>
    <row r="854" spans="2:13" s="148" customFormat="1" ht="21.75" customHeight="1" x14ac:dyDescent="0.3">
      <c r="B854" s="24" t="s">
        <v>100</v>
      </c>
      <c r="C854" s="24">
        <v>1053231</v>
      </c>
      <c r="D854" s="24" t="s">
        <v>1068</v>
      </c>
      <c r="E854" s="24">
        <v>1</v>
      </c>
      <c r="F854" s="24">
        <v>0.01</v>
      </c>
      <c r="G854" s="25">
        <f t="shared" si="79"/>
        <v>0.01</v>
      </c>
      <c r="H854" s="240"/>
      <c r="I854" s="147">
        <f t="shared" si="78"/>
        <v>3000</v>
      </c>
      <c r="J854" s="24"/>
      <c r="K854" s="144">
        <v>204</v>
      </c>
      <c r="L854" s="16">
        <v>43145</v>
      </c>
      <c r="M854" s="16">
        <v>43145</v>
      </c>
    </row>
    <row r="855" spans="2:13" s="148" customFormat="1" ht="21.75" customHeight="1" x14ac:dyDescent="0.3">
      <c r="B855" s="24" t="s">
        <v>124</v>
      </c>
      <c r="C855" s="24">
        <v>1082620</v>
      </c>
      <c r="D855" s="24" t="s">
        <v>1069</v>
      </c>
      <c r="E855" s="24">
        <v>1</v>
      </c>
      <c r="F855" s="24">
        <v>8.0000000000000002E-3</v>
      </c>
      <c r="G855" s="25">
        <f t="shared" si="79"/>
        <v>8.0000000000000002E-3</v>
      </c>
      <c r="H855" s="240"/>
      <c r="I855" s="147">
        <f t="shared" si="78"/>
        <v>3750</v>
      </c>
      <c r="J855" s="24"/>
      <c r="K855" s="144">
        <v>204</v>
      </c>
      <c r="L855" s="16">
        <v>43145</v>
      </c>
      <c r="M855" s="16">
        <v>43145</v>
      </c>
    </row>
    <row r="856" spans="2:13" s="148" customFormat="1" ht="21.75" customHeight="1" x14ac:dyDescent="0.3">
      <c r="B856" s="24" t="s">
        <v>100</v>
      </c>
      <c r="C856" s="24">
        <v>1053035</v>
      </c>
      <c r="D856" s="24" t="s">
        <v>1070</v>
      </c>
      <c r="E856" s="24">
        <v>1</v>
      </c>
      <c r="F856" s="24">
        <v>8.0000000000000002E-3</v>
      </c>
      <c r="G856" s="25">
        <f t="shared" si="79"/>
        <v>8.0000000000000002E-3</v>
      </c>
      <c r="H856" s="240"/>
      <c r="I856" s="147">
        <f t="shared" si="78"/>
        <v>3750</v>
      </c>
      <c r="J856" s="24"/>
      <c r="K856" s="144">
        <v>204</v>
      </c>
      <c r="L856" s="16">
        <v>43145</v>
      </c>
      <c r="M856" s="16">
        <v>43145</v>
      </c>
    </row>
    <row r="857" spans="2:13" s="148" customFormat="1" ht="21.75" customHeight="1" x14ac:dyDescent="0.3">
      <c r="B857" s="24" t="s">
        <v>114</v>
      </c>
      <c r="C857" s="24">
        <v>1012625</v>
      </c>
      <c r="D857" s="24" t="s">
        <v>1071</v>
      </c>
      <c r="E857" s="24">
        <v>1</v>
      </c>
      <c r="F857" s="24">
        <v>0.01</v>
      </c>
      <c r="G857" s="25">
        <f t="shared" si="79"/>
        <v>0.01</v>
      </c>
      <c r="H857" s="241"/>
      <c r="I857" s="147">
        <f t="shared" si="78"/>
        <v>3000</v>
      </c>
      <c r="J857" s="24"/>
      <c r="K857" s="144">
        <v>204</v>
      </c>
      <c r="L857" s="16">
        <v>43145</v>
      </c>
      <c r="M857" s="16">
        <v>43145</v>
      </c>
    </row>
    <row r="858" spans="2:13" s="148" customFormat="1" ht="21.75" customHeight="1" x14ac:dyDescent="0.3">
      <c r="B858" s="24" t="s">
        <v>119</v>
      </c>
      <c r="C858" s="24">
        <v>1005081</v>
      </c>
      <c r="D858" s="24" t="s">
        <v>1084</v>
      </c>
      <c r="E858" s="24">
        <v>1</v>
      </c>
      <c r="F858" s="24">
        <v>3.0000000000000001E-3</v>
      </c>
      <c r="G858" s="25">
        <f>F858</f>
        <v>3.0000000000000001E-3</v>
      </c>
      <c r="H858" s="239">
        <f>SUM(G858:G873)</f>
        <v>0.14000000000000001</v>
      </c>
      <c r="I858" s="147">
        <f t="shared" si="78"/>
        <v>10000</v>
      </c>
      <c r="J858" s="82"/>
      <c r="K858" s="144">
        <v>205</v>
      </c>
      <c r="L858" s="83">
        <v>43160</v>
      </c>
      <c r="M858" s="83">
        <v>43160</v>
      </c>
    </row>
    <row r="859" spans="2:13" s="148" customFormat="1" ht="21.75" customHeight="1" x14ac:dyDescent="0.3">
      <c r="B859" s="24" t="s">
        <v>119</v>
      </c>
      <c r="C859" s="24">
        <v>1005082</v>
      </c>
      <c r="D859" s="24" t="s">
        <v>1085</v>
      </c>
      <c r="E859" s="24">
        <v>1</v>
      </c>
      <c r="F859" s="24">
        <v>4.0000000000000001E-3</v>
      </c>
      <c r="G859" s="25">
        <f t="shared" ref="G859:G873" si="80">F859</f>
        <v>4.0000000000000001E-3</v>
      </c>
      <c r="H859" s="240"/>
      <c r="I859" s="147">
        <f t="shared" si="78"/>
        <v>7500</v>
      </c>
      <c r="J859" s="24"/>
      <c r="K859" s="144">
        <v>205</v>
      </c>
      <c r="L859" s="83">
        <v>43160</v>
      </c>
      <c r="M859" s="83">
        <v>43160</v>
      </c>
    </row>
    <row r="860" spans="2:13" s="148" customFormat="1" ht="21.75" customHeight="1" x14ac:dyDescent="0.3">
      <c r="B860" s="24" t="s">
        <v>100</v>
      </c>
      <c r="C860" s="24">
        <v>1053278</v>
      </c>
      <c r="D860" s="24" t="s">
        <v>1086</v>
      </c>
      <c r="E860" s="24">
        <v>1</v>
      </c>
      <c r="F860" s="24">
        <v>3.0000000000000001E-3</v>
      </c>
      <c r="G860" s="25">
        <f t="shared" si="80"/>
        <v>3.0000000000000001E-3</v>
      </c>
      <c r="H860" s="240"/>
      <c r="I860" s="147">
        <f t="shared" si="78"/>
        <v>10000</v>
      </c>
      <c r="J860" s="24"/>
      <c r="K860" s="144">
        <v>205</v>
      </c>
      <c r="L860" s="83">
        <v>43160</v>
      </c>
      <c r="M860" s="83">
        <v>43160</v>
      </c>
    </row>
    <row r="861" spans="2:13" s="148" customFormat="1" ht="21.75" customHeight="1" x14ac:dyDescent="0.3">
      <c r="B861" s="24" t="s">
        <v>100</v>
      </c>
      <c r="C861" s="24">
        <v>1053279</v>
      </c>
      <c r="D861" s="24" t="s">
        <v>1087</v>
      </c>
      <c r="E861" s="24">
        <v>1</v>
      </c>
      <c r="F861" s="24">
        <v>4.0000000000000001E-3</v>
      </c>
      <c r="G861" s="25">
        <f t="shared" si="80"/>
        <v>4.0000000000000001E-3</v>
      </c>
      <c r="H861" s="240"/>
      <c r="I861" s="147">
        <f t="shared" si="78"/>
        <v>7500</v>
      </c>
      <c r="J861" s="24"/>
      <c r="K861" s="144">
        <v>205</v>
      </c>
      <c r="L861" s="83">
        <v>43160</v>
      </c>
      <c r="M861" s="83">
        <v>43160</v>
      </c>
    </row>
    <row r="862" spans="2:13" s="148" customFormat="1" ht="21.75" customHeight="1" x14ac:dyDescent="0.3">
      <c r="B862" s="24" t="s">
        <v>105</v>
      </c>
      <c r="C862" s="24">
        <v>1103071</v>
      </c>
      <c r="D862" s="24" t="s">
        <v>1088</v>
      </c>
      <c r="E862" s="24">
        <v>1</v>
      </c>
      <c r="F862" s="24">
        <v>4.0000000000000001E-3</v>
      </c>
      <c r="G862" s="25">
        <f t="shared" si="80"/>
        <v>4.0000000000000001E-3</v>
      </c>
      <c r="H862" s="240"/>
      <c r="I862" s="147">
        <f t="shared" si="78"/>
        <v>7500</v>
      </c>
      <c r="J862" s="24"/>
      <c r="K862" s="144">
        <v>205</v>
      </c>
      <c r="L862" s="83">
        <v>43160</v>
      </c>
      <c r="M862" s="83">
        <v>43160</v>
      </c>
    </row>
    <row r="863" spans="2:13" s="148" customFormat="1" ht="21.75" customHeight="1" x14ac:dyDescent="0.3">
      <c r="B863" s="24" t="s">
        <v>119</v>
      </c>
      <c r="C863" s="24">
        <v>1004964</v>
      </c>
      <c r="D863" s="24" t="s">
        <v>1073</v>
      </c>
      <c r="E863" s="24">
        <v>1</v>
      </c>
      <c r="F863" s="24">
        <v>7.0000000000000001E-3</v>
      </c>
      <c r="G863" s="25">
        <f t="shared" si="80"/>
        <v>7.0000000000000001E-3</v>
      </c>
      <c r="H863" s="240"/>
      <c r="I863" s="147">
        <f t="shared" si="78"/>
        <v>4285.7142857142862</v>
      </c>
      <c r="J863" s="24"/>
      <c r="K863" s="144">
        <v>205</v>
      </c>
      <c r="L863" s="83">
        <v>43160</v>
      </c>
      <c r="M863" s="83">
        <v>43160</v>
      </c>
    </row>
    <row r="864" spans="2:13" s="148" customFormat="1" ht="21.75" customHeight="1" x14ac:dyDescent="0.3">
      <c r="B864" s="24" t="s">
        <v>100</v>
      </c>
      <c r="C864" s="24">
        <v>1053184</v>
      </c>
      <c r="D864" s="24" t="s">
        <v>1074</v>
      </c>
      <c r="E864" s="24">
        <v>1</v>
      </c>
      <c r="F864" s="24">
        <v>8.0000000000000002E-3</v>
      </c>
      <c r="G864" s="25">
        <f t="shared" si="80"/>
        <v>8.0000000000000002E-3</v>
      </c>
      <c r="H864" s="240"/>
      <c r="I864" s="147">
        <f t="shared" si="78"/>
        <v>3750</v>
      </c>
      <c r="J864" s="24"/>
      <c r="K864" s="144">
        <v>205</v>
      </c>
      <c r="L864" s="83">
        <v>43160</v>
      </c>
      <c r="M864" s="83">
        <v>43160</v>
      </c>
    </row>
    <row r="865" spans="2:13" s="148" customFormat="1" ht="21.75" customHeight="1" x14ac:dyDescent="0.3">
      <c r="B865" s="24" t="s">
        <v>100</v>
      </c>
      <c r="C865" s="24">
        <v>1053183</v>
      </c>
      <c r="D865" s="24" t="s">
        <v>1075</v>
      </c>
      <c r="E865" s="24">
        <v>1</v>
      </c>
      <c r="F865" s="24">
        <v>7.0000000000000001E-3</v>
      </c>
      <c r="G865" s="25">
        <f t="shared" si="80"/>
        <v>7.0000000000000001E-3</v>
      </c>
      <c r="H865" s="240"/>
      <c r="I865" s="147">
        <f t="shared" si="78"/>
        <v>4285.7142857142862</v>
      </c>
      <c r="J865" s="24"/>
      <c r="K865" s="144">
        <v>205</v>
      </c>
      <c r="L865" s="83">
        <v>43160</v>
      </c>
      <c r="M865" s="83">
        <v>43160</v>
      </c>
    </row>
    <row r="866" spans="2:13" s="148" customFormat="1" ht="21.75" customHeight="1" x14ac:dyDescent="0.3">
      <c r="B866" s="24" t="s">
        <v>107</v>
      </c>
      <c r="C866" s="24">
        <v>1073223</v>
      </c>
      <c r="D866" s="24" t="s">
        <v>1076</v>
      </c>
      <c r="E866" s="24">
        <v>1</v>
      </c>
      <c r="F866" s="24">
        <v>8.9999999999999993E-3</v>
      </c>
      <c r="G866" s="25">
        <f t="shared" si="80"/>
        <v>8.9999999999999993E-3</v>
      </c>
      <c r="H866" s="240"/>
      <c r="I866" s="147">
        <f t="shared" si="78"/>
        <v>3333.3333333333335</v>
      </c>
      <c r="J866" s="24"/>
      <c r="K866" s="144">
        <v>205</v>
      </c>
      <c r="L866" s="83">
        <v>43160</v>
      </c>
      <c r="M866" s="83">
        <v>43160</v>
      </c>
    </row>
    <row r="867" spans="2:13" s="148" customFormat="1" ht="21.75" customHeight="1" x14ac:dyDescent="0.3">
      <c r="B867" s="24" t="s">
        <v>107</v>
      </c>
      <c r="C867" s="24">
        <v>1073222</v>
      </c>
      <c r="D867" s="24" t="s">
        <v>1077</v>
      </c>
      <c r="E867" s="24">
        <v>1</v>
      </c>
      <c r="F867" s="24">
        <v>8.9999999999999993E-3</v>
      </c>
      <c r="G867" s="25">
        <f t="shared" si="80"/>
        <v>8.9999999999999993E-3</v>
      </c>
      <c r="H867" s="240"/>
      <c r="I867" s="147">
        <f t="shared" si="78"/>
        <v>3333.3333333333335</v>
      </c>
      <c r="J867" s="24"/>
      <c r="K867" s="144">
        <v>205</v>
      </c>
      <c r="L867" s="83">
        <v>43160</v>
      </c>
      <c r="M867" s="83">
        <v>43160</v>
      </c>
    </row>
    <row r="868" spans="2:13" s="148" customFormat="1" ht="21.75" customHeight="1" x14ac:dyDescent="0.3">
      <c r="B868" s="24" t="s">
        <v>109</v>
      </c>
      <c r="C868" s="24">
        <v>1702764</v>
      </c>
      <c r="D868" s="24" t="s">
        <v>1078</v>
      </c>
      <c r="E868" s="24">
        <v>1</v>
      </c>
      <c r="F868" s="24">
        <v>6.0000000000000001E-3</v>
      </c>
      <c r="G868" s="25">
        <f t="shared" si="80"/>
        <v>6.0000000000000001E-3</v>
      </c>
      <c r="H868" s="240"/>
      <c r="I868" s="147">
        <f t="shared" si="78"/>
        <v>5000</v>
      </c>
      <c r="J868" s="24"/>
      <c r="K868" s="144">
        <v>205</v>
      </c>
      <c r="L868" s="83">
        <v>43160</v>
      </c>
      <c r="M868" s="83">
        <v>43160</v>
      </c>
    </row>
    <row r="869" spans="2:13" s="148" customFormat="1" ht="21.75" customHeight="1" x14ac:dyDescent="0.3">
      <c r="B869" s="24" t="s">
        <v>105</v>
      </c>
      <c r="C869" s="24">
        <v>1103066</v>
      </c>
      <c r="D869" s="24" t="s">
        <v>1079</v>
      </c>
      <c r="E869" s="24">
        <v>1</v>
      </c>
      <c r="F869" s="24">
        <v>7.0000000000000001E-3</v>
      </c>
      <c r="G869" s="25">
        <f t="shared" si="80"/>
        <v>7.0000000000000001E-3</v>
      </c>
      <c r="H869" s="240"/>
      <c r="I869" s="147">
        <f t="shared" si="78"/>
        <v>4285.7142857142862</v>
      </c>
      <c r="J869" s="24"/>
      <c r="K869" s="144">
        <v>205</v>
      </c>
      <c r="L869" s="83">
        <v>43160</v>
      </c>
      <c r="M869" s="83">
        <v>43160</v>
      </c>
    </row>
    <row r="870" spans="2:13" s="148" customFormat="1" ht="21.75" customHeight="1" x14ac:dyDescent="0.3">
      <c r="B870" s="24" t="s">
        <v>105</v>
      </c>
      <c r="C870" s="24">
        <v>1103007</v>
      </c>
      <c r="D870" s="24" t="s">
        <v>1080</v>
      </c>
      <c r="E870" s="24">
        <v>1</v>
      </c>
      <c r="F870" s="24">
        <v>8.9999999999999993E-3</v>
      </c>
      <c r="G870" s="25">
        <f t="shared" si="80"/>
        <v>8.9999999999999993E-3</v>
      </c>
      <c r="H870" s="240"/>
      <c r="I870" s="147">
        <f t="shared" si="78"/>
        <v>3333.3333333333335</v>
      </c>
      <c r="J870" s="24"/>
      <c r="K870" s="144">
        <v>205</v>
      </c>
      <c r="L870" s="83">
        <v>43160</v>
      </c>
      <c r="M870" s="83">
        <v>43160</v>
      </c>
    </row>
    <row r="871" spans="2:13" s="148" customFormat="1" ht="21.75" customHeight="1" x14ac:dyDescent="0.3">
      <c r="B871" s="24" t="s">
        <v>100</v>
      </c>
      <c r="C871" s="24">
        <v>1050382</v>
      </c>
      <c r="D871" s="24" t="s">
        <v>1081</v>
      </c>
      <c r="E871" s="24">
        <v>1</v>
      </c>
      <c r="F871" s="24">
        <v>0.02</v>
      </c>
      <c r="G871" s="25">
        <f t="shared" si="80"/>
        <v>0.02</v>
      </c>
      <c r="H871" s="240"/>
      <c r="I871" s="147">
        <f t="shared" si="78"/>
        <v>1500</v>
      </c>
      <c r="J871" s="24"/>
      <c r="K871" s="144">
        <v>205</v>
      </c>
      <c r="L871" s="83">
        <v>43160</v>
      </c>
      <c r="M871" s="83">
        <v>43160</v>
      </c>
    </row>
    <row r="872" spans="2:13" s="148" customFormat="1" ht="21.75" customHeight="1" x14ac:dyDescent="0.3">
      <c r="B872" s="24" t="s">
        <v>100</v>
      </c>
      <c r="C872" s="24">
        <v>1052976</v>
      </c>
      <c r="D872" s="24" t="s">
        <v>1082</v>
      </c>
      <c r="E872" s="24">
        <v>1</v>
      </c>
      <c r="F872" s="24">
        <v>0.02</v>
      </c>
      <c r="G872" s="25">
        <f t="shared" si="80"/>
        <v>0.02</v>
      </c>
      <c r="H872" s="240"/>
      <c r="I872" s="147">
        <f t="shared" si="78"/>
        <v>1500</v>
      </c>
      <c r="J872" s="24"/>
      <c r="K872" s="144">
        <v>205</v>
      </c>
      <c r="L872" s="83">
        <v>43160</v>
      </c>
      <c r="M872" s="83">
        <v>43160</v>
      </c>
    </row>
    <row r="873" spans="2:13" s="148" customFormat="1" ht="21.75" customHeight="1" x14ac:dyDescent="0.3">
      <c r="B873" s="24" t="s">
        <v>100</v>
      </c>
      <c r="C873" s="24">
        <v>1052977</v>
      </c>
      <c r="D873" s="24" t="s">
        <v>1083</v>
      </c>
      <c r="E873" s="24">
        <v>1</v>
      </c>
      <c r="F873" s="24">
        <v>0.02</v>
      </c>
      <c r="G873" s="25">
        <f t="shared" si="80"/>
        <v>0.02</v>
      </c>
      <c r="H873" s="240"/>
      <c r="I873" s="147">
        <f t="shared" si="78"/>
        <v>1500</v>
      </c>
      <c r="J873" s="24"/>
      <c r="K873" s="144">
        <v>205</v>
      </c>
      <c r="L873" s="83">
        <v>43160</v>
      </c>
      <c r="M873" s="83">
        <v>43160</v>
      </c>
    </row>
    <row r="874" spans="2:13" s="148" customFormat="1" ht="21.75" customHeight="1" x14ac:dyDescent="0.3">
      <c r="B874" s="24" t="s">
        <v>119</v>
      </c>
      <c r="C874" s="24">
        <v>1005081</v>
      </c>
      <c r="D874" s="24" t="s">
        <v>1084</v>
      </c>
      <c r="E874" s="24">
        <v>1</v>
      </c>
      <c r="F874" s="24">
        <v>3.0000000000000001E-3</v>
      </c>
      <c r="G874" s="25">
        <f>F874</f>
        <v>3.0000000000000001E-3</v>
      </c>
      <c r="H874" s="239">
        <f>SUM(G874:G891)</f>
        <v>0.13300000000000001</v>
      </c>
      <c r="I874" s="147">
        <f t="shared" si="78"/>
        <v>10000</v>
      </c>
      <c r="J874" s="24"/>
      <c r="K874" s="144">
        <v>205</v>
      </c>
      <c r="L874" s="83">
        <v>43173</v>
      </c>
      <c r="M874" s="83">
        <v>43173</v>
      </c>
    </row>
    <row r="875" spans="2:13" s="148" customFormat="1" ht="21.75" customHeight="1" x14ac:dyDescent="0.3">
      <c r="B875" s="24" t="s">
        <v>119</v>
      </c>
      <c r="C875" s="24">
        <v>1005082</v>
      </c>
      <c r="D875" s="24" t="s">
        <v>1085</v>
      </c>
      <c r="E875" s="24">
        <v>1</v>
      </c>
      <c r="F875" s="24">
        <v>4.0000000000000001E-3</v>
      </c>
      <c r="G875" s="25">
        <f t="shared" ref="G875:G891" si="81">F875</f>
        <v>4.0000000000000001E-3</v>
      </c>
      <c r="H875" s="240"/>
      <c r="I875" s="147">
        <f t="shared" si="78"/>
        <v>7500</v>
      </c>
      <c r="J875" s="24"/>
      <c r="K875" s="144">
        <v>205</v>
      </c>
      <c r="L875" s="83">
        <v>43173</v>
      </c>
      <c r="M875" s="83">
        <v>43173</v>
      </c>
    </row>
    <row r="876" spans="2:13" s="148" customFormat="1" ht="21.75" customHeight="1" x14ac:dyDescent="0.3">
      <c r="B876" s="24" t="s">
        <v>100</v>
      </c>
      <c r="C876" s="24">
        <v>1053278</v>
      </c>
      <c r="D876" s="24" t="s">
        <v>1086</v>
      </c>
      <c r="E876" s="24">
        <v>1</v>
      </c>
      <c r="F876" s="24">
        <v>3.0000000000000001E-3</v>
      </c>
      <c r="G876" s="25">
        <f t="shared" si="81"/>
        <v>3.0000000000000001E-3</v>
      </c>
      <c r="H876" s="240"/>
      <c r="I876" s="147">
        <f t="shared" si="78"/>
        <v>10000</v>
      </c>
      <c r="J876" s="24"/>
      <c r="K876" s="144">
        <v>205</v>
      </c>
      <c r="L876" s="83">
        <v>43173</v>
      </c>
      <c r="M876" s="83">
        <v>43173</v>
      </c>
    </row>
    <row r="877" spans="2:13" s="148" customFormat="1" ht="21.75" customHeight="1" x14ac:dyDescent="0.3">
      <c r="B877" s="24" t="s">
        <v>100</v>
      </c>
      <c r="C877" s="24">
        <v>1053279</v>
      </c>
      <c r="D877" s="24" t="s">
        <v>1087</v>
      </c>
      <c r="E877" s="24">
        <v>1</v>
      </c>
      <c r="F877" s="24">
        <v>4.0000000000000001E-3</v>
      </c>
      <c r="G877" s="25">
        <f t="shared" si="81"/>
        <v>4.0000000000000001E-3</v>
      </c>
      <c r="H877" s="240"/>
      <c r="I877" s="147">
        <f t="shared" si="78"/>
        <v>7500</v>
      </c>
      <c r="J877" s="24"/>
      <c r="K877" s="144">
        <v>205</v>
      </c>
      <c r="L877" s="83">
        <v>43173</v>
      </c>
      <c r="M877" s="83">
        <v>43173</v>
      </c>
    </row>
    <row r="878" spans="2:13" s="148" customFormat="1" ht="21.75" customHeight="1" x14ac:dyDescent="0.3">
      <c r="B878" s="24" t="s">
        <v>105</v>
      </c>
      <c r="C878" s="24">
        <v>1103071</v>
      </c>
      <c r="D878" s="24" t="s">
        <v>1088</v>
      </c>
      <c r="E878" s="24">
        <v>1</v>
      </c>
      <c r="F878" s="24">
        <v>4.0000000000000001E-3</v>
      </c>
      <c r="G878" s="25">
        <f t="shared" si="81"/>
        <v>4.0000000000000001E-3</v>
      </c>
      <c r="H878" s="240"/>
      <c r="I878" s="147">
        <f t="shared" si="78"/>
        <v>7500</v>
      </c>
      <c r="J878" s="24"/>
      <c r="K878" s="144">
        <v>205</v>
      </c>
      <c r="L878" s="83">
        <v>43173</v>
      </c>
      <c r="M878" s="83">
        <v>43173</v>
      </c>
    </row>
    <row r="879" spans="2:13" s="148" customFormat="1" ht="21.75" customHeight="1" x14ac:dyDescent="0.3">
      <c r="B879" s="24" t="s">
        <v>119</v>
      </c>
      <c r="C879" s="24">
        <v>1004794</v>
      </c>
      <c r="D879" s="24" t="s">
        <v>1091</v>
      </c>
      <c r="E879" s="24">
        <v>1</v>
      </c>
      <c r="F879" s="24">
        <v>7.0000000000000001E-3</v>
      </c>
      <c r="G879" s="25">
        <f t="shared" si="81"/>
        <v>7.0000000000000001E-3</v>
      </c>
      <c r="H879" s="240"/>
      <c r="I879" s="147">
        <f t="shared" si="78"/>
        <v>4285.7142857142862</v>
      </c>
      <c r="J879" s="24"/>
      <c r="K879" s="144">
        <v>205</v>
      </c>
      <c r="L879" s="83">
        <v>43173</v>
      </c>
      <c r="M879" s="83">
        <v>43173</v>
      </c>
    </row>
    <row r="880" spans="2:13" s="148" customFormat="1" ht="21.75" customHeight="1" x14ac:dyDescent="0.3">
      <c r="B880" s="24" t="s">
        <v>119</v>
      </c>
      <c r="C880" s="24">
        <v>1004795</v>
      </c>
      <c r="D880" s="24" t="s">
        <v>1092</v>
      </c>
      <c r="E880" s="24">
        <v>1</v>
      </c>
      <c r="F880" s="24">
        <v>7.0000000000000001E-3</v>
      </c>
      <c r="G880" s="25">
        <f t="shared" si="81"/>
        <v>7.0000000000000001E-3</v>
      </c>
      <c r="H880" s="240"/>
      <c r="I880" s="147">
        <f t="shared" si="78"/>
        <v>4285.7142857142862</v>
      </c>
      <c r="J880" s="24"/>
      <c r="K880" s="144">
        <v>205</v>
      </c>
      <c r="L880" s="83">
        <v>43173</v>
      </c>
      <c r="M880" s="83">
        <v>43173</v>
      </c>
    </row>
    <row r="881" spans="2:13" s="148" customFormat="1" ht="21.75" customHeight="1" x14ac:dyDescent="0.3">
      <c r="B881" s="24" t="s">
        <v>100</v>
      </c>
      <c r="C881" s="24">
        <v>1050429</v>
      </c>
      <c r="D881" s="24" t="s">
        <v>1093</v>
      </c>
      <c r="E881" s="24">
        <v>1</v>
      </c>
      <c r="F881" s="24">
        <v>7.0000000000000001E-3</v>
      </c>
      <c r="G881" s="25">
        <f t="shared" si="81"/>
        <v>7.0000000000000001E-3</v>
      </c>
      <c r="H881" s="240"/>
      <c r="I881" s="147">
        <f t="shared" si="78"/>
        <v>4285.7142857142862</v>
      </c>
      <c r="J881" s="24"/>
      <c r="K881" s="144">
        <v>205</v>
      </c>
      <c r="L881" s="83">
        <v>43173</v>
      </c>
      <c r="M881" s="83">
        <v>43173</v>
      </c>
    </row>
    <row r="882" spans="2:13" s="148" customFormat="1" ht="21.75" customHeight="1" x14ac:dyDescent="0.3">
      <c r="B882" s="24" t="s">
        <v>100</v>
      </c>
      <c r="C882" s="24">
        <v>1051497</v>
      </c>
      <c r="D882" s="24" t="s">
        <v>1094</v>
      </c>
      <c r="E882" s="24">
        <v>1</v>
      </c>
      <c r="F882" s="24">
        <v>6.0000000000000001E-3</v>
      </c>
      <c r="G882" s="25">
        <f t="shared" si="81"/>
        <v>6.0000000000000001E-3</v>
      </c>
      <c r="H882" s="240"/>
      <c r="I882" s="147">
        <f t="shared" si="78"/>
        <v>5000</v>
      </c>
      <c r="J882" s="24"/>
      <c r="K882" s="144">
        <v>205</v>
      </c>
      <c r="L882" s="83">
        <v>43173</v>
      </c>
      <c r="M882" s="83">
        <v>43173</v>
      </c>
    </row>
    <row r="883" spans="2:13" s="148" customFormat="1" ht="21.75" customHeight="1" x14ac:dyDescent="0.3">
      <c r="B883" s="24" t="s">
        <v>107</v>
      </c>
      <c r="C883" s="24">
        <v>1070082</v>
      </c>
      <c r="D883" s="24" t="s">
        <v>1095</v>
      </c>
      <c r="E883" s="24">
        <v>1</v>
      </c>
      <c r="F883" s="24">
        <v>8.9999999999999993E-3</v>
      </c>
      <c r="G883" s="25">
        <f t="shared" si="81"/>
        <v>8.9999999999999993E-3</v>
      </c>
      <c r="H883" s="240"/>
      <c r="I883" s="147">
        <f t="shared" si="78"/>
        <v>3333.3333333333335</v>
      </c>
      <c r="J883" s="24"/>
      <c r="K883" s="144">
        <v>205</v>
      </c>
      <c r="L883" s="83">
        <v>43173</v>
      </c>
      <c r="M883" s="83">
        <v>43173</v>
      </c>
    </row>
    <row r="884" spans="2:13" s="148" customFormat="1" ht="21.75" customHeight="1" x14ac:dyDescent="0.3">
      <c r="B884" s="24" t="s">
        <v>107</v>
      </c>
      <c r="C884" s="24">
        <v>1071099</v>
      </c>
      <c r="D884" s="24" t="s">
        <v>1096</v>
      </c>
      <c r="E884" s="24">
        <v>1</v>
      </c>
      <c r="F884" s="24">
        <v>8.9999999999999993E-3</v>
      </c>
      <c r="G884" s="25">
        <f t="shared" si="81"/>
        <v>8.9999999999999993E-3</v>
      </c>
      <c r="H884" s="240"/>
      <c r="I884" s="147">
        <f t="shared" si="78"/>
        <v>3333.3333333333335</v>
      </c>
      <c r="J884" s="24"/>
      <c r="K884" s="144">
        <v>205</v>
      </c>
      <c r="L884" s="83">
        <v>43173</v>
      </c>
      <c r="M884" s="83">
        <v>43173</v>
      </c>
    </row>
    <row r="885" spans="2:13" s="148" customFormat="1" ht="21.75" customHeight="1" x14ac:dyDescent="0.3">
      <c r="B885" s="24" t="s">
        <v>105</v>
      </c>
      <c r="C885" s="24">
        <v>1102934</v>
      </c>
      <c r="D885" s="24" t="s">
        <v>1097</v>
      </c>
      <c r="E885" s="24">
        <v>1</v>
      </c>
      <c r="F885" s="24">
        <v>8.0000000000000002E-3</v>
      </c>
      <c r="G885" s="25">
        <f t="shared" si="81"/>
        <v>8.0000000000000002E-3</v>
      </c>
      <c r="H885" s="240"/>
      <c r="I885" s="147">
        <f t="shared" si="78"/>
        <v>3750</v>
      </c>
      <c r="J885" s="24"/>
      <c r="K885" s="144">
        <v>205</v>
      </c>
      <c r="L885" s="83">
        <v>43173</v>
      </c>
      <c r="M885" s="83">
        <v>43173</v>
      </c>
    </row>
    <row r="886" spans="2:13" s="148" customFormat="1" ht="21.75" customHeight="1" x14ac:dyDescent="0.3">
      <c r="B886" s="24" t="s">
        <v>109</v>
      </c>
      <c r="C886" s="24">
        <v>1702694</v>
      </c>
      <c r="D886" s="24" t="s">
        <v>1098</v>
      </c>
      <c r="E886" s="24">
        <v>1</v>
      </c>
      <c r="F886" s="24">
        <v>7.0000000000000001E-3</v>
      </c>
      <c r="G886" s="25">
        <f t="shared" si="81"/>
        <v>7.0000000000000001E-3</v>
      </c>
      <c r="H886" s="240"/>
      <c r="I886" s="147">
        <f t="shared" si="78"/>
        <v>4285.7142857142862</v>
      </c>
      <c r="J886" s="24"/>
      <c r="K886" s="144">
        <v>205</v>
      </c>
      <c r="L886" s="83">
        <v>43173</v>
      </c>
      <c r="M886" s="83">
        <v>43173</v>
      </c>
    </row>
    <row r="887" spans="2:13" s="148" customFormat="1" ht="21.75" customHeight="1" x14ac:dyDescent="0.3">
      <c r="B887" s="24" t="s">
        <v>109</v>
      </c>
      <c r="C887" s="24">
        <v>1702822</v>
      </c>
      <c r="D887" s="24" t="s">
        <v>1099</v>
      </c>
      <c r="E887" s="24">
        <v>1</v>
      </c>
      <c r="F887" s="24">
        <v>7.0000000000000001E-3</v>
      </c>
      <c r="G887" s="25">
        <f t="shared" si="81"/>
        <v>7.0000000000000001E-3</v>
      </c>
      <c r="H887" s="240"/>
      <c r="I887" s="147">
        <f t="shared" si="78"/>
        <v>4285.7142857142862</v>
      </c>
      <c r="J887" s="24"/>
      <c r="K887" s="144">
        <v>205</v>
      </c>
      <c r="L887" s="83">
        <v>43173</v>
      </c>
      <c r="M887" s="83">
        <v>43173</v>
      </c>
    </row>
    <row r="888" spans="2:13" s="148" customFormat="1" ht="21.75" customHeight="1" x14ac:dyDescent="0.3">
      <c r="B888" s="24" t="s">
        <v>119</v>
      </c>
      <c r="C888" s="24">
        <v>1005103</v>
      </c>
      <c r="D888" s="24" t="s">
        <v>1100</v>
      </c>
      <c r="E888" s="24">
        <v>1</v>
      </c>
      <c r="F888" s="24">
        <v>8.9999999999999993E-3</v>
      </c>
      <c r="G888" s="25">
        <f t="shared" si="81"/>
        <v>8.9999999999999993E-3</v>
      </c>
      <c r="H888" s="240"/>
      <c r="I888" s="147">
        <f t="shared" si="78"/>
        <v>3333.3333333333335</v>
      </c>
      <c r="J888" s="24"/>
      <c r="K888" s="144">
        <v>205</v>
      </c>
      <c r="L888" s="83">
        <v>43173</v>
      </c>
      <c r="M888" s="83">
        <v>43173</v>
      </c>
    </row>
    <row r="889" spans="2:13" s="148" customFormat="1" ht="21.75" customHeight="1" x14ac:dyDescent="0.3">
      <c r="B889" s="24" t="s">
        <v>119</v>
      </c>
      <c r="C889" s="24">
        <v>1005102</v>
      </c>
      <c r="D889" s="24" t="s">
        <v>1101</v>
      </c>
      <c r="E889" s="24">
        <v>1</v>
      </c>
      <c r="F889" s="24">
        <v>8.9999999999999993E-3</v>
      </c>
      <c r="G889" s="25">
        <f t="shared" si="81"/>
        <v>8.9999999999999993E-3</v>
      </c>
      <c r="H889" s="240"/>
      <c r="I889" s="147">
        <f t="shared" si="78"/>
        <v>3333.3333333333335</v>
      </c>
      <c r="J889" s="24"/>
      <c r="K889" s="144">
        <v>205</v>
      </c>
      <c r="L889" s="83">
        <v>43173</v>
      </c>
      <c r="M889" s="83">
        <v>43173</v>
      </c>
    </row>
    <row r="890" spans="2:13" s="148" customFormat="1" ht="21.75" customHeight="1" x14ac:dyDescent="0.3">
      <c r="B890" s="24" t="s">
        <v>116</v>
      </c>
      <c r="C890" s="24">
        <v>1115149</v>
      </c>
      <c r="D890" s="24" t="s">
        <v>1102</v>
      </c>
      <c r="E890" s="24">
        <v>1</v>
      </c>
      <c r="F890" s="24">
        <v>1.4999999999999999E-2</v>
      </c>
      <c r="G890" s="25">
        <f t="shared" si="81"/>
        <v>1.4999999999999999E-2</v>
      </c>
      <c r="H890" s="240"/>
      <c r="I890" s="147">
        <f t="shared" si="78"/>
        <v>2000.0000000000002</v>
      </c>
      <c r="J890" s="24"/>
      <c r="K890" s="144">
        <v>205</v>
      </c>
      <c r="L890" s="83">
        <v>43173</v>
      </c>
      <c r="M890" s="83">
        <v>43173</v>
      </c>
    </row>
    <row r="891" spans="2:13" s="148" customFormat="1" ht="21.75" customHeight="1" x14ac:dyDescent="0.3">
      <c r="B891" s="24" t="s">
        <v>116</v>
      </c>
      <c r="C891" s="24">
        <v>1115060</v>
      </c>
      <c r="D891" s="24" t="s">
        <v>1103</v>
      </c>
      <c r="E891" s="24">
        <v>1</v>
      </c>
      <c r="F891" s="24">
        <v>1.4999999999999999E-2</v>
      </c>
      <c r="G891" s="25">
        <f t="shared" si="81"/>
        <v>1.4999999999999999E-2</v>
      </c>
      <c r="H891" s="240"/>
      <c r="I891" s="147">
        <f t="shared" si="78"/>
        <v>2000.0000000000002</v>
      </c>
      <c r="J891" s="24"/>
      <c r="K891" s="144">
        <v>205</v>
      </c>
      <c r="L891" s="83">
        <v>43173</v>
      </c>
      <c r="M891" s="83">
        <v>43173</v>
      </c>
    </row>
    <row r="892" spans="2:13" s="148" customFormat="1" ht="21.75" customHeight="1" x14ac:dyDescent="0.3">
      <c r="B892" s="24" t="s">
        <v>1120</v>
      </c>
      <c r="C892" s="24">
        <v>1005000</v>
      </c>
      <c r="D892" s="24" t="s">
        <v>1105</v>
      </c>
      <c r="E892" s="24">
        <v>1</v>
      </c>
      <c r="F892" s="24">
        <v>6.0000000000000001E-3</v>
      </c>
      <c r="G892" s="25">
        <f>F892</f>
        <v>6.0000000000000001E-3</v>
      </c>
      <c r="H892" s="239">
        <f>SUM(G892:G907)</f>
        <v>0.13899999999999998</v>
      </c>
      <c r="I892" s="147">
        <f t="shared" si="78"/>
        <v>5000</v>
      </c>
      <c r="J892" s="24"/>
      <c r="K892" s="144">
        <v>205</v>
      </c>
      <c r="L892" s="83">
        <v>43187</v>
      </c>
      <c r="M892" s="83">
        <v>43187</v>
      </c>
    </row>
    <row r="893" spans="2:13" s="148" customFormat="1" ht="21.75" customHeight="1" x14ac:dyDescent="0.3">
      <c r="B893" s="24" t="s">
        <v>1121</v>
      </c>
      <c r="C893" s="24">
        <v>1050468</v>
      </c>
      <c r="D893" s="24" t="s">
        <v>1106</v>
      </c>
      <c r="E893" s="24">
        <v>1</v>
      </c>
      <c r="F893" s="24">
        <v>7.0000000000000001E-3</v>
      </c>
      <c r="G893" s="25">
        <f t="shared" ref="G893:G907" si="82">F893</f>
        <v>7.0000000000000001E-3</v>
      </c>
      <c r="H893" s="240"/>
      <c r="I893" s="147">
        <f t="shared" si="78"/>
        <v>4285.7142857142862</v>
      </c>
      <c r="J893" s="24"/>
      <c r="K893" s="144">
        <v>205</v>
      </c>
      <c r="L893" s="83">
        <v>43187</v>
      </c>
      <c r="M893" s="83">
        <v>43187</v>
      </c>
    </row>
    <row r="894" spans="2:13" s="148" customFormat="1" ht="21.75" customHeight="1" x14ac:dyDescent="0.3">
      <c r="B894" s="24" t="s">
        <v>1121</v>
      </c>
      <c r="C894" s="24">
        <v>1051535</v>
      </c>
      <c r="D894" s="24" t="s">
        <v>1107</v>
      </c>
      <c r="E894" s="24">
        <v>1</v>
      </c>
      <c r="F894" s="24">
        <v>6.0000000000000001E-3</v>
      </c>
      <c r="G894" s="25">
        <f t="shared" si="82"/>
        <v>6.0000000000000001E-3</v>
      </c>
      <c r="H894" s="240"/>
      <c r="I894" s="147">
        <f t="shared" si="78"/>
        <v>5000</v>
      </c>
      <c r="J894" s="24"/>
      <c r="K894" s="144">
        <v>205</v>
      </c>
      <c r="L894" s="83">
        <v>43187</v>
      </c>
      <c r="M894" s="83">
        <v>43187</v>
      </c>
    </row>
    <row r="895" spans="2:13" s="148" customFormat="1" ht="21.75" customHeight="1" x14ac:dyDescent="0.3">
      <c r="B895" s="24" t="s">
        <v>1122</v>
      </c>
      <c r="C895" s="24">
        <v>1073237</v>
      </c>
      <c r="D895" s="24" t="s">
        <v>1108</v>
      </c>
      <c r="E895" s="24">
        <v>1</v>
      </c>
      <c r="F895" s="24">
        <v>8.9999999999999993E-3</v>
      </c>
      <c r="G895" s="25">
        <f t="shared" si="82"/>
        <v>8.9999999999999993E-3</v>
      </c>
      <c r="H895" s="240"/>
      <c r="I895" s="147">
        <f t="shared" si="78"/>
        <v>3333.3333333333335</v>
      </c>
      <c r="J895" s="24"/>
      <c r="K895" s="144">
        <v>205</v>
      </c>
      <c r="L895" s="83">
        <v>43187</v>
      </c>
      <c r="M895" s="83">
        <v>43187</v>
      </c>
    </row>
    <row r="896" spans="2:13" s="148" customFormat="1" ht="21.75" customHeight="1" x14ac:dyDescent="0.3">
      <c r="B896" s="24" t="s">
        <v>1123</v>
      </c>
      <c r="C896" s="24">
        <v>1103035</v>
      </c>
      <c r="D896" s="24" t="s">
        <v>1109</v>
      </c>
      <c r="E896" s="24">
        <v>1</v>
      </c>
      <c r="F896" s="24">
        <v>7.0000000000000001E-3</v>
      </c>
      <c r="G896" s="25">
        <f t="shared" si="82"/>
        <v>7.0000000000000001E-3</v>
      </c>
      <c r="H896" s="240"/>
      <c r="I896" s="147">
        <f t="shared" si="78"/>
        <v>4285.7142857142862</v>
      </c>
      <c r="J896" s="24"/>
      <c r="K896" s="144">
        <v>205</v>
      </c>
      <c r="L896" s="83">
        <v>43187</v>
      </c>
      <c r="M896" s="83">
        <v>43187</v>
      </c>
    </row>
    <row r="897" spans="2:13" s="148" customFormat="1" ht="21.75" customHeight="1" x14ac:dyDescent="0.3">
      <c r="B897" s="24" t="s">
        <v>1124</v>
      </c>
      <c r="C897" s="24">
        <v>1702779</v>
      </c>
      <c r="D897" s="24" t="s">
        <v>1110</v>
      </c>
      <c r="E897" s="24">
        <v>1</v>
      </c>
      <c r="F897" s="24">
        <v>7.0000000000000001E-3</v>
      </c>
      <c r="G897" s="25">
        <f t="shared" si="82"/>
        <v>7.0000000000000001E-3</v>
      </c>
      <c r="H897" s="240"/>
      <c r="I897" s="147">
        <f t="shared" si="78"/>
        <v>4285.7142857142862</v>
      </c>
      <c r="J897" s="24"/>
      <c r="K897" s="144">
        <v>205</v>
      </c>
      <c r="L897" s="83">
        <v>43187</v>
      </c>
      <c r="M897" s="83">
        <v>43187</v>
      </c>
    </row>
    <row r="898" spans="2:13" s="148" customFormat="1" ht="21.75" customHeight="1" x14ac:dyDescent="0.3">
      <c r="B898" s="24" t="s">
        <v>119</v>
      </c>
      <c r="C898" s="24">
        <v>1004327</v>
      </c>
      <c r="D898" s="24" t="s">
        <v>1111</v>
      </c>
      <c r="E898" s="24">
        <v>1</v>
      </c>
      <c r="F898" s="24">
        <v>5.0000000000000001E-3</v>
      </c>
      <c r="G898" s="25">
        <f t="shared" si="82"/>
        <v>5.0000000000000001E-3</v>
      </c>
      <c r="H898" s="240"/>
      <c r="I898" s="147">
        <f t="shared" si="78"/>
        <v>6000</v>
      </c>
      <c r="J898" s="24"/>
      <c r="K898" s="144">
        <v>205</v>
      </c>
      <c r="L898" s="83">
        <v>43187</v>
      </c>
      <c r="M898" s="83">
        <v>43187</v>
      </c>
    </row>
    <row r="899" spans="2:13" s="148" customFormat="1" ht="21.75" customHeight="1" x14ac:dyDescent="0.3">
      <c r="B899" s="24" t="s">
        <v>100</v>
      </c>
      <c r="C899" s="24">
        <v>1050346</v>
      </c>
      <c r="D899" s="24" t="s">
        <v>1112</v>
      </c>
      <c r="E899" s="24">
        <v>1</v>
      </c>
      <c r="F899" s="24">
        <v>8.0000000000000002E-3</v>
      </c>
      <c r="G899" s="25">
        <f t="shared" si="82"/>
        <v>8.0000000000000002E-3</v>
      </c>
      <c r="H899" s="240"/>
      <c r="I899" s="147">
        <f t="shared" si="78"/>
        <v>3750</v>
      </c>
      <c r="J899" s="24"/>
      <c r="K899" s="144">
        <v>205</v>
      </c>
      <c r="L899" s="83">
        <v>43187</v>
      </c>
      <c r="M899" s="83">
        <v>43187</v>
      </c>
    </row>
    <row r="900" spans="2:13" s="148" customFormat="1" ht="21.75" customHeight="1" x14ac:dyDescent="0.3">
      <c r="B900" s="24" t="s">
        <v>100</v>
      </c>
      <c r="C900" s="24">
        <v>1051415</v>
      </c>
      <c r="D900" s="24" t="s">
        <v>1112</v>
      </c>
      <c r="E900" s="24">
        <v>1</v>
      </c>
      <c r="F900" s="24">
        <v>8.0000000000000002E-3</v>
      </c>
      <c r="G900" s="25">
        <f t="shared" si="82"/>
        <v>8.0000000000000002E-3</v>
      </c>
      <c r="H900" s="240"/>
      <c r="I900" s="147">
        <f t="shared" si="78"/>
        <v>3750</v>
      </c>
      <c r="J900" s="24"/>
      <c r="K900" s="144">
        <v>205</v>
      </c>
      <c r="L900" s="83">
        <v>43187</v>
      </c>
      <c r="M900" s="83">
        <v>43187</v>
      </c>
    </row>
    <row r="901" spans="2:13" s="148" customFormat="1" ht="21.75" customHeight="1" x14ac:dyDescent="0.3">
      <c r="B901" s="24" t="s">
        <v>107</v>
      </c>
      <c r="C901" s="24">
        <v>1073011</v>
      </c>
      <c r="D901" s="24" t="s">
        <v>1113</v>
      </c>
      <c r="E901" s="24">
        <v>1</v>
      </c>
      <c r="F901" s="24">
        <v>8.9999999999999993E-3</v>
      </c>
      <c r="G901" s="25">
        <f t="shared" si="82"/>
        <v>8.9999999999999993E-3</v>
      </c>
      <c r="H901" s="240"/>
      <c r="I901" s="147">
        <f t="shared" si="78"/>
        <v>3333.3333333333335</v>
      </c>
      <c r="J901" s="24"/>
      <c r="K901" s="144">
        <v>205</v>
      </c>
      <c r="L901" s="83">
        <v>43187</v>
      </c>
      <c r="M901" s="83">
        <v>43187</v>
      </c>
    </row>
    <row r="902" spans="2:13" s="148" customFormat="1" ht="21.75" customHeight="1" x14ac:dyDescent="0.3">
      <c r="B902" s="24" t="s">
        <v>105</v>
      </c>
      <c r="C902" s="24">
        <v>1102758</v>
      </c>
      <c r="D902" s="24" t="s">
        <v>1114</v>
      </c>
      <c r="E902" s="24">
        <v>1</v>
      </c>
      <c r="F902" s="24">
        <v>8.0000000000000002E-3</v>
      </c>
      <c r="G902" s="25">
        <f t="shared" si="82"/>
        <v>8.0000000000000002E-3</v>
      </c>
      <c r="H902" s="240"/>
      <c r="I902" s="147">
        <f t="shared" si="78"/>
        <v>3750</v>
      </c>
      <c r="J902" s="24"/>
      <c r="K902" s="144">
        <v>205</v>
      </c>
      <c r="L902" s="83">
        <v>43187</v>
      </c>
      <c r="M902" s="83">
        <v>43187</v>
      </c>
    </row>
    <row r="903" spans="2:13" s="148" customFormat="1" ht="21.75" customHeight="1" x14ac:dyDescent="0.3">
      <c r="B903" s="24" t="s">
        <v>109</v>
      </c>
      <c r="C903" s="24">
        <v>1702549</v>
      </c>
      <c r="D903" s="24" t="s">
        <v>1115</v>
      </c>
      <c r="E903" s="24">
        <v>1</v>
      </c>
      <c r="F903" s="24">
        <v>7.0000000000000001E-3</v>
      </c>
      <c r="G903" s="25">
        <f t="shared" si="82"/>
        <v>7.0000000000000001E-3</v>
      </c>
      <c r="H903" s="240"/>
      <c r="I903" s="147">
        <f t="shared" ref="I903:I966" si="83">1/F903*$A$1</f>
        <v>4285.7142857142862</v>
      </c>
      <c r="J903" s="24"/>
      <c r="K903" s="144">
        <v>205</v>
      </c>
      <c r="L903" s="83">
        <v>43187</v>
      </c>
      <c r="M903" s="83">
        <v>43187</v>
      </c>
    </row>
    <row r="904" spans="2:13" s="148" customFormat="1" ht="21.75" customHeight="1" x14ac:dyDescent="0.3">
      <c r="B904" s="24" t="s">
        <v>120</v>
      </c>
      <c r="C904" s="24">
        <v>1042376</v>
      </c>
      <c r="D904" s="24" t="s">
        <v>1116</v>
      </c>
      <c r="E904" s="24">
        <v>1</v>
      </c>
      <c r="F904" s="24">
        <v>8.9999999999999993E-3</v>
      </c>
      <c r="G904" s="25">
        <f t="shared" si="82"/>
        <v>8.9999999999999993E-3</v>
      </c>
      <c r="H904" s="240"/>
      <c r="I904" s="147">
        <f t="shared" si="83"/>
        <v>3333.3333333333335</v>
      </c>
      <c r="J904" s="24"/>
      <c r="K904" s="144">
        <v>205</v>
      </c>
      <c r="L904" s="83">
        <v>43187</v>
      </c>
      <c r="M904" s="83">
        <v>43187</v>
      </c>
    </row>
    <row r="905" spans="2:13" s="148" customFormat="1" ht="21.75" customHeight="1" x14ac:dyDescent="0.3">
      <c r="B905" s="24" t="s">
        <v>109</v>
      </c>
      <c r="C905" s="24">
        <v>1702765</v>
      </c>
      <c r="D905" s="24" t="s">
        <v>1117</v>
      </c>
      <c r="E905" s="24">
        <v>1</v>
      </c>
      <c r="F905" s="24">
        <v>8.0000000000000002E-3</v>
      </c>
      <c r="G905" s="25">
        <f t="shared" si="82"/>
        <v>8.0000000000000002E-3</v>
      </c>
      <c r="H905" s="240"/>
      <c r="I905" s="147">
        <f t="shared" si="83"/>
        <v>3750</v>
      </c>
      <c r="J905" s="24"/>
      <c r="K905" s="144">
        <v>205</v>
      </c>
      <c r="L905" s="83">
        <v>43187</v>
      </c>
      <c r="M905" s="83">
        <v>43187</v>
      </c>
    </row>
    <row r="906" spans="2:13" s="148" customFormat="1" ht="21.75" customHeight="1" x14ac:dyDescent="0.3">
      <c r="B906" s="24" t="s">
        <v>119</v>
      </c>
      <c r="C906" s="24">
        <v>1004961</v>
      </c>
      <c r="D906" s="24" t="s">
        <v>1118</v>
      </c>
      <c r="E906" s="24">
        <v>1</v>
      </c>
      <c r="F906" s="24">
        <v>1.4999999999999999E-2</v>
      </c>
      <c r="G906" s="25">
        <f t="shared" si="82"/>
        <v>1.4999999999999999E-2</v>
      </c>
      <c r="H906" s="240"/>
      <c r="I906" s="147">
        <f t="shared" si="83"/>
        <v>2000.0000000000002</v>
      </c>
      <c r="J906" s="24"/>
      <c r="K906" s="144">
        <v>205</v>
      </c>
      <c r="L906" s="83">
        <v>43187</v>
      </c>
      <c r="M906" s="83">
        <v>43187</v>
      </c>
    </row>
    <row r="907" spans="2:13" s="148" customFormat="1" ht="21.75" customHeight="1" x14ac:dyDescent="0.3">
      <c r="B907" s="24" t="s">
        <v>100</v>
      </c>
      <c r="C907" s="24">
        <v>1053180</v>
      </c>
      <c r="D907" s="24" t="s">
        <v>1119</v>
      </c>
      <c r="E907" s="24">
        <v>1</v>
      </c>
      <c r="F907" s="24">
        <v>0.02</v>
      </c>
      <c r="G907" s="25">
        <f t="shared" si="82"/>
        <v>0.02</v>
      </c>
      <c r="H907" s="240"/>
      <c r="I907" s="147">
        <f t="shared" si="83"/>
        <v>1500</v>
      </c>
      <c r="J907" s="24"/>
      <c r="K907" s="144">
        <v>205</v>
      </c>
      <c r="L907" s="83">
        <v>43187</v>
      </c>
      <c r="M907" s="83">
        <v>43187</v>
      </c>
    </row>
    <row r="908" spans="2:13" s="148" customFormat="1" ht="21.75" customHeight="1" x14ac:dyDescent="0.3">
      <c r="B908" s="24" t="s">
        <v>119</v>
      </c>
      <c r="C908" s="24">
        <v>1004716</v>
      </c>
      <c r="D908" s="24" t="s">
        <v>1127</v>
      </c>
      <c r="E908" s="24">
        <v>1</v>
      </c>
      <c r="F908" s="24">
        <v>7.0000000000000001E-3</v>
      </c>
      <c r="G908" s="25">
        <f>F908</f>
        <v>7.0000000000000001E-3</v>
      </c>
      <c r="H908" s="239">
        <f>SUM(G908:G922)</f>
        <v>0.11900000000000001</v>
      </c>
      <c r="I908" s="147">
        <f t="shared" si="83"/>
        <v>4285.7142857142862</v>
      </c>
      <c r="J908" s="24"/>
      <c r="K908" s="144">
        <v>206</v>
      </c>
      <c r="L908" s="16">
        <v>43201</v>
      </c>
      <c r="M908" s="16">
        <v>43201</v>
      </c>
    </row>
    <row r="909" spans="2:13" s="148" customFormat="1" ht="21.75" customHeight="1" x14ac:dyDescent="0.3">
      <c r="B909" s="24" t="s">
        <v>100</v>
      </c>
      <c r="C909" s="24">
        <v>1050422</v>
      </c>
      <c r="D909" s="24" t="s">
        <v>1128</v>
      </c>
      <c r="E909" s="24">
        <v>1</v>
      </c>
      <c r="F909" s="24">
        <v>6.0000000000000001E-3</v>
      </c>
      <c r="G909" s="25">
        <f t="shared" ref="G909:G922" si="84">F909</f>
        <v>6.0000000000000001E-3</v>
      </c>
      <c r="H909" s="240"/>
      <c r="I909" s="147">
        <f t="shared" si="83"/>
        <v>5000</v>
      </c>
      <c r="J909" s="24"/>
      <c r="K909" s="144">
        <v>206</v>
      </c>
      <c r="L909" s="16">
        <v>43201</v>
      </c>
      <c r="M909" s="16">
        <v>43201</v>
      </c>
    </row>
    <row r="910" spans="2:13" s="148" customFormat="1" ht="21.75" customHeight="1" x14ac:dyDescent="0.3">
      <c r="B910" s="24" t="s">
        <v>100</v>
      </c>
      <c r="C910" s="24">
        <v>1051490</v>
      </c>
      <c r="D910" s="24" t="s">
        <v>1129</v>
      </c>
      <c r="E910" s="24">
        <v>1</v>
      </c>
      <c r="F910" s="24">
        <v>5.0000000000000001E-3</v>
      </c>
      <c r="G910" s="25">
        <f t="shared" si="84"/>
        <v>5.0000000000000001E-3</v>
      </c>
      <c r="H910" s="240"/>
      <c r="I910" s="147">
        <f t="shared" si="83"/>
        <v>6000</v>
      </c>
      <c r="J910" s="24"/>
      <c r="K910" s="144">
        <v>206</v>
      </c>
      <c r="L910" s="16">
        <v>43201</v>
      </c>
      <c r="M910" s="16">
        <v>43201</v>
      </c>
    </row>
    <row r="911" spans="2:13" s="148" customFormat="1" ht="21.75" customHeight="1" x14ac:dyDescent="0.3">
      <c r="B911" s="24" t="s">
        <v>1142</v>
      </c>
      <c r="C911" s="24">
        <v>1070078</v>
      </c>
      <c r="D911" s="24" t="s">
        <v>1130</v>
      </c>
      <c r="E911" s="24">
        <v>1</v>
      </c>
      <c r="F911" s="24">
        <v>8.9999999999999993E-3</v>
      </c>
      <c r="G911" s="25">
        <f t="shared" si="84"/>
        <v>8.9999999999999993E-3</v>
      </c>
      <c r="H911" s="240"/>
      <c r="I911" s="147">
        <f t="shared" si="83"/>
        <v>3333.3333333333335</v>
      </c>
      <c r="J911" s="24"/>
      <c r="K911" s="144">
        <v>206</v>
      </c>
      <c r="L911" s="16">
        <v>43201</v>
      </c>
      <c r="M911" s="16">
        <v>43201</v>
      </c>
    </row>
    <row r="912" spans="2:13" s="148" customFormat="1" ht="21.75" customHeight="1" x14ac:dyDescent="0.3">
      <c r="B912" s="24" t="s">
        <v>1142</v>
      </c>
      <c r="C912" s="24">
        <v>1071095</v>
      </c>
      <c r="D912" s="24" t="s">
        <v>1131</v>
      </c>
      <c r="E912" s="24">
        <v>1</v>
      </c>
      <c r="F912" s="24">
        <v>8.9999999999999993E-3</v>
      </c>
      <c r="G912" s="25">
        <f t="shared" si="84"/>
        <v>8.9999999999999993E-3</v>
      </c>
      <c r="H912" s="240"/>
      <c r="I912" s="147">
        <f t="shared" si="83"/>
        <v>3333.3333333333335</v>
      </c>
      <c r="J912" s="24"/>
      <c r="K912" s="144">
        <v>206</v>
      </c>
      <c r="L912" s="16">
        <v>43201</v>
      </c>
      <c r="M912" s="16">
        <v>43201</v>
      </c>
    </row>
    <row r="913" spans="2:13" s="148" customFormat="1" ht="21.75" customHeight="1" x14ac:dyDescent="0.3">
      <c r="B913" s="24" t="s">
        <v>105</v>
      </c>
      <c r="C913" s="24">
        <v>1102915</v>
      </c>
      <c r="D913" s="24" t="s">
        <v>1132</v>
      </c>
      <c r="E913" s="24">
        <v>1</v>
      </c>
      <c r="F913" s="24">
        <v>7.0000000000000001E-3</v>
      </c>
      <c r="G913" s="25">
        <f t="shared" si="84"/>
        <v>7.0000000000000001E-3</v>
      </c>
      <c r="H913" s="240"/>
      <c r="I913" s="147">
        <f t="shared" si="83"/>
        <v>4285.7142857142862</v>
      </c>
      <c r="J913" s="24"/>
      <c r="K913" s="144">
        <v>206</v>
      </c>
      <c r="L913" s="16">
        <v>43201</v>
      </c>
      <c r="M913" s="16">
        <v>43201</v>
      </c>
    </row>
    <row r="914" spans="2:13" s="148" customFormat="1" ht="21.75" customHeight="1" x14ac:dyDescent="0.3">
      <c r="B914" s="24" t="s">
        <v>109</v>
      </c>
      <c r="C914" s="24">
        <v>1702676</v>
      </c>
      <c r="D914" s="24" t="s">
        <v>1133</v>
      </c>
      <c r="E914" s="24">
        <v>1</v>
      </c>
      <c r="F914" s="24">
        <v>6.0000000000000001E-3</v>
      </c>
      <c r="G914" s="25">
        <f t="shared" si="84"/>
        <v>6.0000000000000001E-3</v>
      </c>
      <c r="H914" s="240"/>
      <c r="I914" s="147">
        <f t="shared" si="83"/>
        <v>5000</v>
      </c>
      <c r="J914" s="24"/>
      <c r="K914" s="144">
        <v>206</v>
      </c>
      <c r="L914" s="16">
        <v>43201</v>
      </c>
      <c r="M914" s="16">
        <v>43201</v>
      </c>
    </row>
    <row r="915" spans="2:13" s="148" customFormat="1" ht="21.75" customHeight="1" x14ac:dyDescent="0.3">
      <c r="B915" s="24" t="s">
        <v>114</v>
      </c>
      <c r="C915" s="24">
        <v>1012567</v>
      </c>
      <c r="D915" s="24" t="s">
        <v>1134</v>
      </c>
      <c r="E915" s="24">
        <v>1</v>
      </c>
      <c r="F915" s="24">
        <v>6.0000000000000001E-3</v>
      </c>
      <c r="G915" s="25">
        <f t="shared" si="84"/>
        <v>6.0000000000000001E-3</v>
      </c>
      <c r="H915" s="240"/>
      <c r="I915" s="147">
        <f t="shared" si="83"/>
        <v>5000</v>
      </c>
      <c r="J915" s="24"/>
      <c r="K915" s="144">
        <v>206</v>
      </c>
      <c r="L915" s="16">
        <v>43201</v>
      </c>
      <c r="M915" s="16">
        <v>43201</v>
      </c>
    </row>
    <row r="916" spans="2:13" s="148" customFormat="1" ht="21.75" customHeight="1" x14ac:dyDescent="0.3">
      <c r="B916" s="24" t="s">
        <v>119</v>
      </c>
      <c r="C916" s="24">
        <v>1004953</v>
      </c>
      <c r="D916" s="24" t="s">
        <v>1135</v>
      </c>
      <c r="E916" s="24">
        <v>1</v>
      </c>
      <c r="F916" s="24">
        <v>8.0000000000000002E-3</v>
      </c>
      <c r="G916" s="25">
        <f t="shared" si="84"/>
        <v>8.0000000000000002E-3</v>
      </c>
      <c r="H916" s="240"/>
      <c r="I916" s="147">
        <f t="shared" si="83"/>
        <v>3750</v>
      </c>
      <c r="J916" s="24"/>
      <c r="K916" s="144">
        <v>206</v>
      </c>
      <c r="L916" s="16">
        <v>43201</v>
      </c>
      <c r="M916" s="16">
        <v>43201</v>
      </c>
    </row>
    <row r="917" spans="2:13" s="148" customFormat="1" ht="21.75" customHeight="1" x14ac:dyDescent="0.3">
      <c r="B917" s="24" t="s">
        <v>100</v>
      </c>
      <c r="C917" s="24">
        <v>1053177</v>
      </c>
      <c r="D917" s="24" t="s">
        <v>1136</v>
      </c>
      <c r="E917" s="24">
        <v>1</v>
      </c>
      <c r="F917" s="24">
        <v>7.0000000000000001E-3</v>
      </c>
      <c r="G917" s="25">
        <f t="shared" si="84"/>
        <v>7.0000000000000001E-3</v>
      </c>
      <c r="H917" s="240"/>
      <c r="I917" s="147">
        <f t="shared" si="83"/>
        <v>4285.7142857142862</v>
      </c>
      <c r="J917" s="24"/>
      <c r="K917" s="144">
        <v>206</v>
      </c>
      <c r="L917" s="16">
        <v>43201</v>
      </c>
      <c r="M917" s="16">
        <v>43201</v>
      </c>
    </row>
    <row r="918" spans="2:13" s="148" customFormat="1" ht="21.75" customHeight="1" x14ac:dyDescent="0.3">
      <c r="B918" s="24" t="s">
        <v>105</v>
      </c>
      <c r="C918" s="24">
        <v>1103012</v>
      </c>
      <c r="D918" s="24" t="s">
        <v>1137</v>
      </c>
      <c r="E918" s="24">
        <v>1</v>
      </c>
      <c r="F918" s="24">
        <v>5.0000000000000001E-3</v>
      </c>
      <c r="G918" s="25">
        <f t="shared" si="84"/>
        <v>5.0000000000000001E-3</v>
      </c>
      <c r="H918" s="240"/>
      <c r="I918" s="147">
        <f t="shared" si="83"/>
        <v>6000</v>
      </c>
      <c r="J918" s="24"/>
      <c r="K918" s="144">
        <v>206</v>
      </c>
      <c r="L918" s="16">
        <v>43201</v>
      </c>
      <c r="M918" s="16">
        <v>43201</v>
      </c>
    </row>
    <row r="919" spans="2:13" s="148" customFormat="1" ht="21.75" customHeight="1" x14ac:dyDescent="0.3">
      <c r="B919" s="24" t="s">
        <v>107</v>
      </c>
      <c r="C919" s="24">
        <v>1073217</v>
      </c>
      <c r="D919" s="24" t="s">
        <v>1138</v>
      </c>
      <c r="E919" s="24">
        <v>1</v>
      </c>
      <c r="F919" s="24">
        <v>8.9999999999999993E-3</v>
      </c>
      <c r="G919" s="25">
        <f t="shared" si="84"/>
        <v>8.9999999999999993E-3</v>
      </c>
      <c r="H919" s="240"/>
      <c r="I919" s="147">
        <f t="shared" si="83"/>
        <v>3333.3333333333335</v>
      </c>
      <c r="J919" s="24"/>
      <c r="K919" s="144">
        <v>206</v>
      </c>
      <c r="L919" s="16">
        <v>43201</v>
      </c>
      <c r="M919" s="16">
        <v>43201</v>
      </c>
    </row>
    <row r="920" spans="2:13" s="148" customFormat="1" ht="21.75" customHeight="1" x14ac:dyDescent="0.3">
      <c r="B920" s="24" t="s">
        <v>114</v>
      </c>
      <c r="C920" s="24">
        <v>1012619</v>
      </c>
      <c r="D920" s="24" t="s">
        <v>1139</v>
      </c>
      <c r="E920" s="24">
        <v>1</v>
      </c>
      <c r="F920" s="24">
        <v>5.0000000000000001E-3</v>
      </c>
      <c r="G920" s="25">
        <f t="shared" si="84"/>
        <v>5.0000000000000001E-3</v>
      </c>
      <c r="H920" s="240"/>
      <c r="I920" s="147">
        <f t="shared" si="83"/>
        <v>6000</v>
      </c>
      <c r="J920" s="24"/>
      <c r="K920" s="144">
        <v>206</v>
      </c>
      <c r="L920" s="16">
        <v>43201</v>
      </c>
      <c r="M920" s="16">
        <v>43201</v>
      </c>
    </row>
    <row r="921" spans="2:13" s="148" customFormat="1" ht="21.75" customHeight="1" x14ac:dyDescent="0.3">
      <c r="B921" s="24" t="s">
        <v>116</v>
      </c>
      <c r="C921" s="24">
        <v>1115146</v>
      </c>
      <c r="D921" s="24" t="s">
        <v>1140</v>
      </c>
      <c r="E921" s="24">
        <v>1</v>
      </c>
      <c r="F921" s="24">
        <v>1.4999999999999999E-2</v>
      </c>
      <c r="G921" s="25">
        <f t="shared" si="84"/>
        <v>1.4999999999999999E-2</v>
      </c>
      <c r="H921" s="240"/>
      <c r="I921" s="147">
        <f t="shared" si="83"/>
        <v>2000.0000000000002</v>
      </c>
      <c r="J921" s="24"/>
      <c r="K921" s="144">
        <v>206</v>
      </c>
      <c r="L921" s="16">
        <v>43201</v>
      </c>
      <c r="M921" s="16">
        <v>43201</v>
      </c>
    </row>
    <row r="922" spans="2:13" s="148" customFormat="1" ht="21.75" customHeight="1" x14ac:dyDescent="0.3">
      <c r="B922" s="24" t="s">
        <v>116</v>
      </c>
      <c r="C922" s="24">
        <v>1115057</v>
      </c>
      <c r="D922" s="24" t="s">
        <v>1141</v>
      </c>
      <c r="E922" s="24">
        <v>1</v>
      </c>
      <c r="F922" s="24">
        <v>1.4999999999999999E-2</v>
      </c>
      <c r="G922" s="25">
        <f t="shared" si="84"/>
        <v>1.4999999999999999E-2</v>
      </c>
      <c r="H922" s="240"/>
      <c r="I922" s="147">
        <f t="shared" si="83"/>
        <v>2000.0000000000002</v>
      </c>
      <c r="J922" s="24"/>
      <c r="K922" s="144">
        <v>206</v>
      </c>
      <c r="L922" s="16">
        <v>43201</v>
      </c>
      <c r="M922" s="16">
        <v>43201</v>
      </c>
    </row>
    <row r="923" spans="2:13" s="148" customFormat="1" ht="21.75" customHeight="1" x14ac:dyDescent="0.3">
      <c r="B923" s="24" t="s">
        <v>119</v>
      </c>
      <c r="C923" s="24">
        <v>1004956</v>
      </c>
      <c r="D923" s="24" t="s">
        <v>1143</v>
      </c>
      <c r="E923" s="24">
        <v>1</v>
      </c>
      <c r="F923" s="24">
        <v>5.0000000000000001E-3</v>
      </c>
      <c r="G923" s="25">
        <f>F923</f>
        <v>5.0000000000000001E-3</v>
      </c>
      <c r="H923" s="239">
        <f>SUM(G923:G938)</f>
        <v>0.13500000000000001</v>
      </c>
      <c r="I923" s="147">
        <f t="shared" si="83"/>
        <v>6000</v>
      </c>
      <c r="J923" s="24"/>
      <c r="K923" s="144">
        <v>206</v>
      </c>
      <c r="L923" s="16">
        <v>43222</v>
      </c>
      <c r="M923" s="16">
        <v>43222</v>
      </c>
    </row>
    <row r="924" spans="2:13" s="148" customFormat="1" ht="21.75" customHeight="1" x14ac:dyDescent="0.3">
      <c r="B924" s="24" t="s">
        <v>100</v>
      </c>
      <c r="C924" s="24">
        <v>1053165</v>
      </c>
      <c r="D924" s="24" t="s">
        <v>1144</v>
      </c>
      <c r="E924" s="24">
        <v>1</v>
      </c>
      <c r="F924" s="24">
        <v>6.0000000000000001E-3</v>
      </c>
      <c r="G924" s="25">
        <f t="shared" ref="G924:G938" si="85">F924</f>
        <v>6.0000000000000001E-3</v>
      </c>
      <c r="H924" s="240"/>
      <c r="I924" s="147">
        <f t="shared" si="83"/>
        <v>5000</v>
      </c>
      <c r="J924" s="24"/>
      <c r="K924" s="144">
        <v>206</v>
      </c>
      <c r="L924" s="16">
        <v>43222</v>
      </c>
      <c r="M924" s="16">
        <v>43222</v>
      </c>
    </row>
    <row r="925" spans="2:13" s="148" customFormat="1" ht="21.75" customHeight="1" x14ac:dyDescent="0.3">
      <c r="B925" s="24" t="s">
        <v>105</v>
      </c>
      <c r="C925" s="24">
        <v>1103014</v>
      </c>
      <c r="D925" s="24" t="s">
        <v>1145</v>
      </c>
      <c r="E925" s="24">
        <v>1</v>
      </c>
      <c r="F925" s="24">
        <v>6.0000000000000001E-3</v>
      </c>
      <c r="G925" s="25">
        <f t="shared" si="85"/>
        <v>6.0000000000000001E-3</v>
      </c>
      <c r="H925" s="240"/>
      <c r="I925" s="147">
        <f t="shared" si="83"/>
        <v>5000</v>
      </c>
      <c r="J925" s="24"/>
      <c r="K925" s="144">
        <v>206</v>
      </c>
      <c r="L925" s="16">
        <v>43222</v>
      </c>
      <c r="M925" s="16">
        <v>43222</v>
      </c>
    </row>
    <row r="926" spans="2:13" s="148" customFormat="1" ht="21.75" customHeight="1" x14ac:dyDescent="0.3">
      <c r="B926" s="24" t="s">
        <v>109</v>
      </c>
      <c r="C926" s="24">
        <v>1702761</v>
      </c>
      <c r="D926" s="24" t="s">
        <v>1146</v>
      </c>
      <c r="E926" s="24">
        <v>1</v>
      </c>
      <c r="F926" s="24">
        <v>5.0000000000000001E-3</v>
      </c>
      <c r="G926" s="25">
        <f t="shared" si="85"/>
        <v>5.0000000000000001E-3</v>
      </c>
      <c r="H926" s="240"/>
      <c r="I926" s="147">
        <f t="shared" si="83"/>
        <v>6000</v>
      </c>
      <c r="J926" s="24"/>
      <c r="K926" s="144">
        <v>206</v>
      </c>
      <c r="L926" s="16">
        <v>43222</v>
      </c>
      <c r="M926" s="16">
        <v>43222</v>
      </c>
    </row>
    <row r="927" spans="2:13" s="148" customFormat="1" ht="21.75" customHeight="1" x14ac:dyDescent="0.3">
      <c r="B927" s="24" t="s">
        <v>119</v>
      </c>
      <c r="C927" s="24">
        <v>1005018</v>
      </c>
      <c r="D927" s="24" t="s">
        <v>1147</v>
      </c>
      <c r="E927" s="24">
        <v>1</v>
      </c>
      <c r="F927" s="24">
        <v>6.0000000000000001E-3</v>
      </c>
      <c r="G927" s="25">
        <f t="shared" si="85"/>
        <v>6.0000000000000001E-3</v>
      </c>
      <c r="H927" s="240"/>
      <c r="I927" s="147">
        <f t="shared" si="83"/>
        <v>5000</v>
      </c>
      <c r="J927" s="24"/>
      <c r="K927" s="144">
        <v>206</v>
      </c>
      <c r="L927" s="16">
        <v>43222</v>
      </c>
      <c r="M927" s="16">
        <v>43222</v>
      </c>
    </row>
    <row r="928" spans="2:13" s="148" customFormat="1" ht="21.75" customHeight="1" x14ac:dyDescent="0.3">
      <c r="B928" s="24" t="s">
        <v>100</v>
      </c>
      <c r="C928" s="24">
        <v>1053230</v>
      </c>
      <c r="D928" s="24" t="s">
        <v>1148</v>
      </c>
      <c r="E928" s="24">
        <v>1</v>
      </c>
      <c r="F928" s="24">
        <v>7.0000000000000001E-3</v>
      </c>
      <c r="G928" s="25">
        <f t="shared" si="85"/>
        <v>7.0000000000000001E-3</v>
      </c>
      <c r="H928" s="240"/>
      <c r="I928" s="147">
        <f t="shared" si="83"/>
        <v>4285.7142857142862</v>
      </c>
      <c r="J928" s="24"/>
      <c r="K928" s="144">
        <v>206</v>
      </c>
      <c r="L928" s="16">
        <v>43222</v>
      </c>
      <c r="M928" s="16">
        <v>43222</v>
      </c>
    </row>
    <row r="929" spans="2:13" s="148" customFormat="1" ht="21.75" customHeight="1" x14ac:dyDescent="0.3">
      <c r="B929" s="24" t="s">
        <v>119</v>
      </c>
      <c r="C929" s="24">
        <v>1004602</v>
      </c>
      <c r="D929" s="24" t="s">
        <v>1149</v>
      </c>
      <c r="E929" s="24">
        <v>1</v>
      </c>
      <c r="F929" s="24">
        <v>8.9999999999999993E-3</v>
      </c>
      <c r="G929" s="25">
        <f t="shared" si="85"/>
        <v>8.9999999999999993E-3</v>
      </c>
      <c r="H929" s="240"/>
      <c r="I929" s="147">
        <f t="shared" si="83"/>
        <v>3333.3333333333335</v>
      </c>
      <c r="J929" s="24"/>
      <c r="K929" s="144">
        <v>206</v>
      </c>
      <c r="L929" s="16">
        <v>43222</v>
      </c>
      <c r="M929" s="16">
        <v>43222</v>
      </c>
    </row>
    <row r="930" spans="2:13" s="148" customFormat="1" ht="21.75" customHeight="1" x14ac:dyDescent="0.3">
      <c r="B930" s="24" t="s">
        <v>100</v>
      </c>
      <c r="C930" s="24">
        <v>1050389</v>
      </c>
      <c r="D930" s="24" t="s">
        <v>1150</v>
      </c>
      <c r="E930" s="24">
        <v>1</v>
      </c>
      <c r="F930" s="24">
        <v>8.9999999999999993E-3</v>
      </c>
      <c r="G930" s="25">
        <f t="shared" si="85"/>
        <v>8.9999999999999993E-3</v>
      </c>
      <c r="H930" s="240"/>
      <c r="I930" s="147">
        <f t="shared" si="83"/>
        <v>3333.3333333333335</v>
      </c>
      <c r="J930" s="24"/>
      <c r="K930" s="144">
        <v>206</v>
      </c>
      <c r="L930" s="16">
        <v>43222</v>
      </c>
      <c r="M930" s="16">
        <v>43222</v>
      </c>
    </row>
    <row r="931" spans="2:13" s="148" customFormat="1" ht="21.75" customHeight="1" x14ac:dyDescent="0.3">
      <c r="B931" s="24" t="s">
        <v>100</v>
      </c>
      <c r="C931" s="24">
        <v>1051459</v>
      </c>
      <c r="D931" s="24" t="s">
        <v>1151</v>
      </c>
      <c r="E931" s="24">
        <v>1</v>
      </c>
      <c r="F931" s="24">
        <v>8.9999999999999993E-3</v>
      </c>
      <c r="G931" s="25">
        <f t="shared" si="85"/>
        <v>8.9999999999999993E-3</v>
      </c>
      <c r="H931" s="240"/>
      <c r="I931" s="147">
        <f t="shared" si="83"/>
        <v>3333.3333333333335</v>
      </c>
      <c r="J931" s="24"/>
      <c r="K931" s="144">
        <v>206</v>
      </c>
      <c r="L931" s="16">
        <v>43222</v>
      </c>
      <c r="M931" s="16">
        <v>43222</v>
      </c>
    </row>
    <row r="932" spans="2:13" s="148" customFormat="1" ht="21.75" customHeight="1" x14ac:dyDescent="0.3">
      <c r="B932" s="24" t="s">
        <v>107</v>
      </c>
      <c r="C932" s="24">
        <v>1070072</v>
      </c>
      <c r="D932" s="24" t="s">
        <v>1152</v>
      </c>
      <c r="E932" s="24">
        <v>1</v>
      </c>
      <c r="F932" s="24">
        <v>0.01</v>
      </c>
      <c r="G932" s="25">
        <f t="shared" si="85"/>
        <v>0.01</v>
      </c>
      <c r="H932" s="240"/>
      <c r="I932" s="147">
        <f t="shared" si="83"/>
        <v>3000</v>
      </c>
      <c r="J932" s="24"/>
      <c r="K932" s="144">
        <v>206</v>
      </c>
      <c r="L932" s="16">
        <v>43222</v>
      </c>
      <c r="M932" s="16">
        <v>43222</v>
      </c>
    </row>
    <row r="933" spans="2:13" s="148" customFormat="1" ht="21.75" customHeight="1" x14ac:dyDescent="0.3">
      <c r="B933" s="24" t="s">
        <v>107</v>
      </c>
      <c r="C933" s="24">
        <v>1071089</v>
      </c>
      <c r="D933" s="24" t="s">
        <v>1153</v>
      </c>
      <c r="E933" s="24">
        <v>1</v>
      </c>
      <c r="F933" s="24">
        <v>0.01</v>
      </c>
      <c r="G933" s="25">
        <f t="shared" si="85"/>
        <v>0.01</v>
      </c>
      <c r="H933" s="240"/>
      <c r="I933" s="147">
        <f t="shared" si="83"/>
        <v>3000</v>
      </c>
      <c r="J933" s="24"/>
      <c r="K933" s="144">
        <v>206</v>
      </c>
      <c r="L933" s="16">
        <v>43222</v>
      </c>
      <c r="M933" s="16">
        <v>43222</v>
      </c>
    </row>
    <row r="934" spans="2:13" s="148" customFormat="1" ht="21.75" customHeight="1" x14ac:dyDescent="0.3">
      <c r="B934" s="24" t="s">
        <v>105</v>
      </c>
      <c r="C934" s="24">
        <v>1102864</v>
      </c>
      <c r="D934" s="24" t="s">
        <v>1154</v>
      </c>
      <c r="E934" s="24">
        <v>1</v>
      </c>
      <c r="F934" s="24">
        <v>8.9999999999999993E-3</v>
      </c>
      <c r="G934" s="25">
        <f t="shared" si="85"/>
        <v>8.9999999999999993E-3</v>
      </c>
      <c r="H934" s="240"/>
      <c r="I934" s="147">
        <f t="shared" si="83"/>
        <v>3333.3333333333335</v>
      </c>
      <c r="J934" s="24"/>
      <c r="K934" s="144">
        <v>206</v>
      </c>
      <c r="L934" s="16">
        <v>43222</v>
      </c>
      <c r="M934" s="16">
        <v>43222</v>
      </c>
    </row>
    <row r="935" spans="2:13" s="148" customFormat="1" ht="21.75" customHeight="1" x14ac:dyDescent="0.3">
      <c r="B935" s="24" t="s">
        <v>109</v>
      </c>
      <c r="C935" s="24">
        <v>1702628</v>
      </c>
      <c r="D935" s="24" t="s">
        <v>1155</v>
      </c>
      <c r="E935" s="24">
        <v>1</v>
      </c>
      <c r="F935" s="24">
        <v>8.0000000000000002E-3</v>
      </c>
      <c r="G935" s="25">
        <f t="shared" si="85"/>
        <v>8.0000000000000002E-3</v>
      </c>
      <c r="H935" s="240"/>
      <c r="I935" s="147">
        <f t="shared" si="83"/>
        <v>3750</v>
      </c>
      <c r="J935" s="24"/>
      <c r="K935" s="144">
        <v>206</v>
      </c>
      <c r="L935" s="16">
        <v>43222</v>
      </c>
      <c r="M935" s="16">
        <v>43222</v>
      </c>
    </row>
    <row r="936" spans="2:13" s="148" customFormat="1" ht="21.75" customHeight="1" x14ac:dyDescent="0.3">
      <c r="B936" s="24" t="s">
        <v>109</v>
      </c>
      <c r="C936" s="24">
        <v>1702407</v>
      </c>
      <c r="D936" s="24" t="s">
        <v>1156</v>
      </c>
      <c r="E936" s="24">
        <v>1</v>
      </c>
      <c r="F936" s="24">
        <v>6.0000000000000001E-3</v>
      </c>
      <c r="G936" s="25">
        <f t="shared" si="85"/>
        <v>6.0000000000000001E-3</v>
      </c>
      <c r="H936" s="240"/>
      <c r="I936" s="147">
        <f t="shared" si="83"/>
        <v>5000</v>
      </c>
      <c r="J936" s="24"/>
      <c r="K936" s="144">
        <v>206</v>
      </c>
      <c r="L936" s="16">
        <v>43222</v>
      </c>
      <c r="M936" s="16">
        <v>43222</v>
      </c>
    </row>
    <row r="937" spans="2:13" s="148" customFormat="1" ht="21.75" customHeight="1" x14ac:dyDescent="0.3">
      <c r="B937" s="24" t="s">
        <v>116</v>
      </c>
      <c r="C937" s="24">
        <v>1115147</v>
      </c>
      <c r="D937" s="24" t="s">
        <v>1157</v>
      </c>
      <c r="E937" s="24">
        <v>1</v>
      </c>
      <c r="F937" s="24">
        <v>1.4999999999999999E-2</v>
      </c>
      <c r="G937" s="25">
        <f t="shared" si="85"/>
        <v>1.4999999999999999E-2</v>
      </c>
      <c r="H937" s="240"/>
      <c r="I937" s="147">
        <f t="shared" si="83"/>
        <v>2000.0000000000002</v>
      </c>
      <c r="J937" s="24"/>
      <c r="K937" s="144">
        <v>206</v>
      </c>
      <c r="L937" s="16">
        <v>43222</v>
      </c>
      <c r="M937" s="16">
        <v>43222</v>
      </c>
    </row>
    <row r="938" spans="2:13" s="148" customFormat="1" ht="21.75" customHeight="1" x14ac:dyDescent="0.3">
      <c r="B938" s="24" t="s">
        <v>116</v>
      </c>
      <c r="C938" s="24">
        <v>1115058</v>
      </c>
      <c r="D938" s="24" t="s">
        <v>1158</v>
      </c>
      <c r="E938" s="24">
        <v>1</v>
      </c>
      <c r="F938" s="24">
        <v>1.4999999999999999E-2</v>
      </c>
      <c r="G938" s="25">
        <f t="shared" si="85"/>
        <v>1.4999999999999999E-2</v>
      </c>
      <c r="H938" s="240"/>
      <c r="I938" s="147">
        <f t="shared" si="83"/>
        <v>2000.0000000000002</v>
      </c>
      <c r="J938" s="24"/>
      <c r="K938" s="144">
        <v>206</v>
      </c>
      <c r="L938" s="16">
        <v>43222</v>
      </c>
      <c r="M938" s="16">
        <v>43222</v>
      </c>
    </row>
    <row r="939" spans="2:13" s="148" customFormat="1" ht="21.75" customHeight="1" x14ac:dyDescent="0.3">
      <c r="B939" s="24" t="s">
        <v>119</v>
      </c>
      <c r="C939" s="24">
        <v>1004947</v>
      </c>
      <c r="D939" s="24" t="s">
        <v>1163</v>
      </c>
      <c r="E939" s="24">
        <v>1</v>
      </c>
      <c r="F939" s="24">
        <v>3.0000000000000001E-3</v>
      </c>
      <c r="G939" s="25">
        <f>F939</f>
        <v>3.0000000000000001E-3</v>
      </c>
      <c r="H939" s="239">
        <f>SUM(G939:G950)</f>
        <v>0.12</v>
      </c>
      <c r="I939" s="147">
        <f t="shared" si="83"/>
        <v>10000</v>
      </c>
      <c r="J939" s="24"/>
      <c r="K939" s="144">
        <v>207</v>
      </c>
      <c r="L939" s="16">
        <v>43236</v>
      </c>
      <c r="M939" s="16">
        <v>43236</v>
      </c>
    </row>
    <row r="940" spans="2:13" s="148" customFormat="1" ht="21.75" customHeight="1" x14ac:dyDescent="0.3">
      <c r="B940" s="24" t="s">
        <v>119</v>
      </c>
      <c r="C940" s="24">
        <v>1004948</v>
      </c>
      <c r="D940" s="24" t="s">
        <v>1164</v>
      </c>
      <c r="E940" s="24">
        <v>1</v>
      </c>
      <c r="F940" s="24">
        <v>2E-3</v>
      </c>
      <c r="G940" s="25">
        <f t="shared" ref="G940:G950" si="86">F940</f>
        <v>2E-3</v>
      </c>
      <c r="H940" s="240"/>
      <c r="I940" s="147">
        <f t="shared" si="83"/>
        <v>15000</v>
      </c>
      <c r="J940" s="24"/>
      <c r="K940" s="144">
        <v>207</v>
      </c>
      <c r="L940" s="16">
        <v>43236</v>
      </c>
      <c r="M940" s="16">
        <v>43236</v>
      </c>
    </row>
    <row r="941" spans="2:13" s="148" customFormat="1" ht="21.75" customHeight="1" x14ac:dyDescent="0.3">
      <c r="B941" s="24" t="s">
        <v>100</v>
      </c>
      <c r="C941" s="24">
        <v>1050454</v>
      </c>
      <c r="D941" s="24" t="s">
        <v>1165</v>
      </c>
      <c r="E941" s="24">
        <v>1</v>
      </c>
      <c r="F941" s="24">
        <v>5.0000000000000001E-3</v>
      </c>
      <c r="G941" s="25">
        <f t="shared" si="86"/>
        <v>5.0000000000000001E-3</v>
      </c>
      <c r="H941" s="240"/>
      <c r="I941" s="147">
        <f t="shared" si="83"/>
        <v>6000</v>
      </c>
      <c r="J941" s="24"/>
      <c r="K941" s="144">
        <v>207</v>
      </c>
      <c r="L941" s="16">
        <v>43236</v>
      </c>
      <c r="M941" s="16">
        <v>43236</v>
      </c>
    </row>
    <row r="942" spans="2:13" s="148" customFormat="1" ht="21.75" customHeight="1" x14ac:dyDescent="0.3">
      <c r="B942" s="24" t="s">
        <v>100</v>
      </c>
      <c r="C942" s="24">
        <v>1051521</v>
      </c>
      <c r="D942" s="24" t="s">
        <v>1166</v>
      </c>
      <c r="E942" s="24">
        <v>1</v>
      </c>
      <c r="F942" s="24">
        <v>4.0000000000000001E-3</v>
      </c>
      <c r="G942" s="25">
        <f t="shared" si="86"/>
        <v>4.0000000000000001E-3</v>
      </c>
      <c r="H942" s="240"/>
      <c r="I942" s="147">
        <f t="shared" si="83"/>
        <v>7500</v>
      </c>
      <c r="J942" s="24"/>
      <c r="K942" s="144">
        <v>207</v>
      </c>
      <c r="L942" s="16">
        <v>43236</v>
      </c>
      <c r="M942" s="16">
        <v>43236</v>
      </c>
    </row>
    <row r="943" spans="2:13" s="148" customFormat="1" ht="21.75" customHeight="1" x14ac:dyDescent="0.3">
      <c r="B943" s="24" t="s">
        <v>107</v>
      </c>
      <c r="C943" s="24">
        <v>1073212</v>
      </c>
      <c r="D943" s="24" t="s">
        <v>1167</v>
      </c>
      <c r="E943" s="24">
        <v>1</v>
      </c>
      <c r="F943" s="24">
        <v>8.9999999999999993E-3</v>
      </c>
      <c r="G943" s="25">
        <f t="shared" si="86"/>
        <v>8.9999999999999993E-3</v>
      </c>
      <c r="H943" s="240"/>
      <c r="I943" s="147">
        <f t="shared" si="83"/>
        <v>3333.3333333333335</v>
      </c>
      <c r="J943" s="24"/>
      <c r="K943" s="144">
        <v>207</v>
      </c>
      <c r="L943" s="16">
        <v>43236</v>
      </c>
      <c r="M943" s="16">
        <v>43236</v>
      </c>
    </row>
    <row r="944" spans="2:13" s="148" customFormat="1" ht="21.75" customHeight="1" x14ac:dyDescent="0.3">
      <c r="B944" s="24" t="s">
        <v>105</v>
      </c>
      <c r="C944" s="24">
        <v>1103010</v>
      </c>
      <c r="D944" s="24" t="s">
        <v>1168</v>
      </c>
      <c r="E944" s="24">
        <v>1</v>
      </c>
      <c r="F944" s="24">
        <v>6.0000000000000001E-3</v>
      </c>
      <c r="G944" s="25">
        <f t="shared" si="86"/>
        <v>6.0000000000000001E-3</v>
      </c>
      <c r="H944" s="240"/>
      <c r="I944" s="147">
        <f t="shared" si="83"/>
        <v>5000</v>
      </c>
      <c r="J944" s="24"/>
      <c r="K944" s="144">
        <v>207</v>
      </c>
      <c r="L944" s="16">
        <v>43236</v>
      </c>
      <c r="M944" s="16">
        <v>43236</v>
      </c>
    </row>
    <row r="945" spans="2:13" s="148" customFormat="1" ht="21.75" customHeight="1" x14ac:dyDescent="0.3">
      <c r="B945" s="24" t="s">
        <v>109</v>
      </c>
      <c r="C945" s="24">
        <v>1702755</v>
      </c>
      <c r="D945" s="24" t="s">
        <v>1169</v>
      </c>
      <c r="E945" s="24">
        <v>1</v>
      </c>
      <c r="F945" s="24">
        <v>5.0000000000000001E-3</v>
      </c>
      <c r="G945" s="25">
        <f t="shared" si="86"/>
        <v>5.0000000000000001E-3</v>
      </c>
      <c r="H945" s="240"/>
      <c r="I945" s="147">
        <f t="shared" si="83"/>
        <v>6000</v>
      </c>
      <c r="J945" s="24"/>
      <c r="K945" s="144">
        <v>207</v>
      </c>
      <c r="L945" s="16">
        <v>43236</v>
      </c>
      <c r="M945" s="16">
        <v>43236</v>
      </c>
    </row>
    <row r="946" spans="2:13" s="148" customFormat="1" ht="21.75" customHeight="1" x14ac:dyDescent="0.3">
      <c r="B946" s="24" t="s">
        <v>1175</v>
      </c>
      <c r="C946" s="24">
        <v>1004976</v>
      </c>
      <c r="D946" s="24" t="s">
        <v>1170</v>
      </c>
      <c r="E946" s="24">
        <v>1</v>
      </c>
      <c r="F946" s="24">
        <v>1.4999999999999999E-2</v>
      </c>
      <c r="G946" s="25">
        <f t="shared" si="86"/>
        <v>1.4999999999999999E-2</v>
      </c>
      <c r="H946" s="240"/>
      <c r="I946" s="147">
        <f t="shared" si="83"/>
        <v>2000.0000000000002</v>
      </c>
      <c r="J946" s="24"/>
      <c r="K946" s="144">
        <v>207</v>
      </c>
      <c r="L946" s="16">
        <v>43236</v>
      </c>
      <c r="M946" s="16">
        <v>43236</v>
      </c>
    </row>
    <row r="947" spans="2:13" s="148" customFormat="1" ht="21.75" customHeight="1" x14ac:dyDescent="0.3">
      <c r="B947" s="24" t="s">
        <v>1176</v>
      </c>
      <c r="C947" s="24">
        <v>1022276</v>
      </c>
      <c r="D947" s="24" t="s">
        <v>1172</v>
      </c>
      <c r="E947" s="24">
        <v>1</v>
      </c>
      <c r="F947" s="24">
        <v>0.02</v>
      </c>
      <c r="G947" s="25">
        <f t="shared" si="86"/>
        <v>0.02</v>
      </c>
      <c r="H947" s="240"/>
      <c r="I947" s="147">
        <f t="shared" si="83"/>
        <v>1500</v>
      </c>
      <c r="J947" s="24"/>
      <c r="K947" s="144">
        <v>207</v>
      </c>
      <c r="L947" s="16">
        <v>43236</v>
      </c>
      <c r="M947" s="16">
        <v>43236</v>
      </c>
    </row>
    <row r="948" spans="2:13" s="148" customFormat="1" ht="21.75" customHeight="1" x14ac:dyDescent="0.3">
      <c r="B948" s="24" t="s">
        <v>1177</v>
      </c>
      <c r="C948" s="24">
        <v>1052762</v>
      </c>
      <c r="D948" s="24" t="s">
        <v>1173</v>
      </c>
      <c r="E948" s="24">
        <v>1</v>
      </c>
      <c r="F948" s="24">
        <v>1.2E-2</v>
      </c>
      <c r="G948" s="25">
        <f t="shared" si="86"/>
        <v>1.2E-2</v>
      </c>
      <c r="H948" s="240"/>
      <c r="I948" s="147">
        <f t="shared" si="83"/>
        <v>2500</v>
      </c>
      <c r="J948" s="24"/>
      <c r="K948" s="144">
        <v>207</v>
      </c>
      <c r="L948" s="16">
        <v>43236</v>
      </c>
      <c r="M948" s="16">
        <v>43236</v>
      </c>
    </row>
    <row r="949" spans="2:13" s="148" customFormat="1" ht="21.75" customHeight="1" x14ac:dyDescent="0.3">
      <c r="B949" s="24" t="s">
        <v>1178</v>
      </c>
      <c r="C949" s="24">
        <v>1702771</v>
      </c>
      <c r="D949" s="24" t="s">
        <v>1171</v>
      </c>
      <c r="E949" s="24">
        <v>1</v>
      </c>
      <c r="F949" s="24">
        <v>1.4999999999999999E-2</v>
      </c>
      <c r="G949" s="25">
        <f t="shared" si="86"/>
        <v>1.4999999999999999E-2</v>
      </c>
      <c r="H949" s="240"/>
      <c r="I949" s="147">
        <f t="shared" si="83"/>
        <v>2000.0000000000002</v>
      </c>
      <c r="J949" s="24"/>
      <c r="K949" s="144">
        <v>207</v>
      </c>
      <c r="L949" s="16">
        <v>43236</v>
      </c>
      <c r="M949" s="16">
        <v>43236</v>
      </c>
    </row>
    <row r="950" spans="2:13" s="148" customFormat="1" ht="21.75" customHeight="1" x14ac:dyDescent="0.3">
      <c r="B950" s="24" t="s">
        <v>119</v>
      </c>
      <c r="C950" s="24">
        <v>1005141</v>
      </c>
      <c r="D950" s="24" t="s">
        <v>1174</v>
      </c>
      <c r="E950" s="24">
        <v>1</v>
      </c>
      <c r="F950" s="24">
        <v>2.4E-2</v>
      </c>
      <c r="G950" s="25">
        <f t="shared" si="86"/>
        <v>2.4E-2</v>
      </c>
      <c r="H950" s="240"/>
      <c r="I950" s="147">
        <f t="shared" si="83"/>
        <v>1250</v>
      </c>
      <c r="J950" s="24"/>
      <c r="K950" s="144">
        <v>207</v>
      </c>
      <c r="L950" s="16">
        <v>43236</v>
      </c>
      <c r="M950" s="16">
        <v>43236</v>
      </c>
    </row>
    <row r="951" spans="2:13" s="148" customFormat="1" ht="21.75" customHeight="1" x14ac:dyDescent="0.3">
      <c r="B951" s="24" t="s">
        <v>119</v>
      </c>
      <c r="C951" s="24">
        <v>1004930</v>
      </c>
      <c r="D951" s="24" t="s">
        <v>1179</v>
      </c>
      <c r="E951" s="24">
        <v>1</v>
      </c>
      <c r="F951" s="24">
        <v>4.0000000000000001E-3</v>
      </c>
      <c r="G951" s="25">
        <f>F951</f>
        <v>4.0000000000000001E-3</v>
      </c>
      <c r="H951" s="239">
        <f>SUM(G951:G963)</f>
        <v>0.1</v>
      </c>
      <c r="I951" s="147">
        <f t="shared" si="83"/>
        <v>7500</v>
      </c>
      <c r="J951" s="24"/>
      <c r="K951" s="144">
        <v>207</v>
      </c>
      <c r="L951" s="16">
        <v>43250</v>
      </c>
      <c r="M951" s="16">
        <v>43250</v>
      </c>
    </row>
    <row r="952" spans="2:13" s="148" customFormat="1" ht="21.75" customHeight="1" x14ac:dyDescent="0.3">
      <c r="B952" s="24" t="s">
        <v>100</v>
      </c>
      <c r="C952" s="24">
        <v>1053143</v>
      </c>
      <c r="D952" s="24" t="s">
        <v>1180</v>
      </c>
      <c r="E952" s="24">
        <v>1</v>
      </c>
      <c r="F952" s="24">
        <v>5.0000000000000001E-3</v>
      </c>
      <c r="G952" s="25">
        <f t="shared" ref="G952:G963" si="87">F952</f>
        <v>5.0000000000000001E-3</v>
      </c>
      <c r="H952" s="240"/>
      <c r="I952" s="147">
        <f t="shared" si="83"/>
        <v>6000</v>
      </c>
      <c r="J952" s="24"/>
      <c r="K952" s="144">
        <v>207</v>
      </c>
      <c r="L952" s="16">
        <v>43250</v>
      </c>
      <c r="M952" s="16">
        <v>43250</v>
      </c>
    </row>
    <row r="953" spans="2:13" s="148" customFormat="1" ht="21.75" customHeight="1" x14ac:dyDescent="0.3">
      <c r="B953" s="24" t="s">
        <v>107</v>
      </c>
      <c r="C953" s="24">
        <v>1073202</v>
      </c>
      <c r="D953" s="24" t="s">
        <v>1181</v>
      </c>
      <c r="E953" s="24">
        <v>1</v>
      </c>
      <c r="F953" s="24">
        <v>8.0000000000000002E-3</v>
      </c>
      <c r="G953" s="25">
        <f t="shared" si="87"/>
        <v>8.0000000000000002E-3</v>
      </c>
      <c r="H953" s="240"/>
      <c r="I953" s="147">
        <f t="shared" si="83"/>
        <v>3750</v>
      </c>
      <c r="J953" s="24"/>
      <c r="K953" s="144">
        <v>207</v>
      </c>
      <c r="L953" s="16">
        <v>43250</v>
      </c>
      <c r="M953" s="16">
        <v>43250</v>
      </c>
    </row>
    <row r="954" spans="2:13" s="148" customFormat="1" ht="21.75" customHeight="1" x14ac:dyDescent="0.3">
      <c r="B954" s="24" t="s">
        <v>105</v>
      </c>
      <c r="C954" s="24">
        <v>1103002</v>
      </c>
      <c r="D954" s="24" t="s">
        <v>1182</v>
      </c>
      <c r="E954" s="24">
        <v>1</v>
      </c>
      <c r="F954" s="24">
        <v>6.0000000000000001E-3</v>
      </c>
      <c r="G954" s="25">
        <f t="shared" si="87"/>
        <v>6.0000000000000001E-3</v>
      </c>
      <c r="H954" s="240"/>
      <c r="I954" s="147">
        <f t="shared" si="83"/>
        <v>5000</v>
      </c>
      <c r="J954" s="24"/>
      <c r="K954" s="144">
        <v>207</v>
      </c>
      <c r="L954" s="16">
        <v>43250</v>
      </c>
      <c r="M954" s="16">
        <v>43250</v>
      </c>
    </row>
    <row r="955" spans="2:13" s="148" customFormat="1" ht="21.75" customHeight="1" x14ac:dyDescent="0.3">
      <c r="B955" s="24" t="s">
        <v>119</v>
      </c>
      <c r="C955" s="24">
        <v>1004797</v>
      </c>
      <c r="D955" s="24" t="s">
        <v>1183</v>
      </c>
      <c r="E955" s="24">
        <v>1</v>
      </c>
      <c r="F955" s="24">
        <v>5.0000000000000001E-3</v>
      </c>
      <c r="G955" s="25">
        <f t="shared" si="87"/>
        <v>5.0000000000000001E-3</v>
      </c>
      <c r="H955" s="240"/>
      <c r="I955" s="147">
        <f t="shared" si="83"/>
        <v>6000</v>
      </c>
      <c r="J955" s="24"/>
      <c r="K955" s="144">
        <v>207</v>
      </c>
      <c r="L955" s="16">
        <v>43250</v>
      </c>
      <c r="M955" s="16">
        <v>43250</v>
      </c>
    </row>
    <row r="956" spans="2:13" s="148" customFormat="1" ht="21.75" customHeight="1" x14ac:dyDescent="0.3">
      <c r="B956" s="24" t="s">
        <v>119</v>
      </c>
      <c r="C956" s="24">
        <v>1004798</v>
      </c>
      <c r="D956" s="24" t="s">
        <v>1184</v>
      </c>
      <c r="E956" s="24">
        <v>1</v>
      </c>
      <c r="F956" s="24">
        <v>4.0000000000000001E-3</v>
      </c>
      <c r="G956" s="25">
        <f t="shared" si="87"/>
        <v>4.0000000000000001E-3</v>
      </c>
      <c r="H956" s="240"/>
      <c r="I956" s="147">
        <f t="shared" si="83"/>
        <v>7500</v>
      </c>
      <c r="J956" s="24"/>
      <c r="K956" s="144">
        <v>207</v>
      </c>
      <c r="L956" s="16">
        <v>43250</v>
      </c>
      <c r="M956" s="16">
        <v>43250</v>
      </c>
    </row>
    <row r="957" spans="2:13" s="148" customFormat="1" ht="21.75" customHeight="1" x14ac:dyDescent="0.3">
      <c r="B957" s="24" t="s">
        <v>100</v>
      </c>
      <c r="C957" s="24">
        <v>1050430</v>
      </c>
      <c r="D957" s="24" t="s">
        <v>1185</v>
      </c>
      <c r="E957" s="24">
        <v>1</v>
      </c>
      <c r="F957" s="24">
        <v>8.0000000000000002E-3</v>
      </c>
      <c r="G957" s="25">
        <f t="shared" si="87"/>
        <v>8.0000000000000002E-3</v>
      </c>
      <c r="H957" s="240"/>
      <c r="I957" s="147">
        <f t="shared" si="83"/>
        <v>3750</v>
      </c>
      <c r="J957" s="24"/>
      <c r="K957" s="144">
        <v>207</v>
      </c>
      <c r="L957" s="16">
        <v>43250</v>
      </c>
      <c r="M957" s="16">
        <v>43250</v>
      </c>
    </row>
    <row r="958" spans="2:13" s="148" customFormat="1" ht="21.75" customHeight="1" x14ac:dyDescent="0.3">
      <c r="B958" s="24" t="s">
        <v>100</v>
      </c>
      <c r="C958" s="24">
        <v>1051498</v>
      </c>
      <c r="D958" s="24" t="s">
        <v>1186</v>
      </c>
      <c r="E958" s="24">
        <v>1</v>
      </c>
      <c r="F958" s="24">
        <v>7.0000000000000001E-3</v>
      </c>
      <c r="G958" s="25">
        <f t="shared" si="87"/>
        <v>7.0000000000000001E-3</v>
      </c>
      <c r="H958" s="240"/>
      <c r="I958" s="147">
        <f t="shared" si="83"/>
        <v>4285.7142857142862</v>
      </c>
      <c r="J958" s="24"/>
      <c r="K958" s="144">
        <v>207</v>
      </c>
      <c r="L958" s="16">
        <v>43250</v>
      </c>
      <c r="M958" s="16">
        <v>43250</v>
      </c>
    </row>
    <row r="959" spans="2:13" s="148" customFormat="1" ht="21.75" customHeight="1" x14ac:dyDescent="0.3">
      <c r="B959" s="24" t="s">
        <v>107</v>
      </c>
      <c r="C959" s="24">
        <v>1073152</v>
      </c>
      <c r="D959" s="24" t="s">
        <v>1187</v>
      </c>
      <c r="E959" s="24">
        <v>1</v>
      </c>
      <c r="F959" s="24">
        <v>1.2999999999999999E-2</v>
      </c>
      <c r="G959" s="25">
        <f t="shared" si="87"/>
        <v>1.2999999999999999E-2</v>
      </c>
      <c r="H959" s="240"/>
      <c r="I959" s="147">
        <f t="shared" si="83"/>
        <v>2307.6923076923076</v>
      </c>
      <c r="J959" s="24"/>
      <c r="K959" s="144">
        <v>207</v>
      </c>
      <c r="L959" s="16">
        <v>43250</v>
      </c>
      <c r="M959" s="16">
        <v>43250</v>
      </c>
    </row>
    <row r="960" spans="2:13" s="148" customFormat="1" ht="21.75" customHeight="1" x14ac:dyDescent="0.3">
      <c r="B960" s="24" t="s">
        <v>105</v>
      </c>
      <c r="C960" s="24">
        <v>1102936</v>
      </c>
      <c r="D960" s="24" t="s">
        <v>1188</v>
      </c>
      <c r="E960" s="24">
        <v>1</v>
      </c>
      <c r="F960" s="24">
        <v>8.0000000000000002E-3</v>
      </c>
      <c r="G960" s="25">
        <f t="shared" si="87"/>
        <v>8.0000000000000002E-3</v>
      </c>
      <c r="H960" s="240"/>
      <c r="I960" s="147">
        <f t="shared" si="83"/>
        <v>3750</v>
      </c>
      <c r="J960" s="24"/>
      <c r="K960" s="144">
        <v>207</v>
      </c>
      <c r="L960" s="16">
        <v>43250</v>
      </c>
      <c r="M960" s="16">
        <v>43250</v>
      </c>
    </row>
    <row r="961" spans="2:13" s="148" customFormat="1" ht="21.75" customHeight="1" x14ac:dyDescent="0.3">
      <c r="B961" s="24" t="s">
        <v>109</v>
      </c>
      <c r="C961" s="24">
        <v>1702696</v>
      </c>
      <c r="D961" s="24" t="s">
        <v>1189</v>
      </c>
      <c r="E961" s="24">
        <v>1</v>
      </c>
      <c r="F961" s="24">
        <v>7.0000000000000001E-3</v>
      </c>
      <c r="G961" s="25">
        <f t="shared" si="87"/>
        <v>7.0000000000000001E-3</v>
      </c>
      <c r="H961" s="240"/>
      <c r="I961" s="147">
        <f t="shared" si="83"/>
        <v>4285.7142857142862</v>
      </c>
      <c r="J961" s="24"/>
      <c r="K961" s="144">
        <v>207</v>
      </c>
      <c r="L961" s="16">
        <v>43250</v>
      </c>
      <c r="M961" s="16">
        <v>43250</v>
      </c>
    </row>
    <row r="962" spans="2:13" s="148" customFormat="1" ht="21.75" customHeight="1" x14ac:dyDescent="0.3">
      <c r="B962" s="24" t="s">
        <v>1176</v>
      </c>
      <c r="C962" s="24">
        <v>1005035</v>
      </c>
      <c r="D962" s="24" t="s">
        <v>1254</v>
      </c>
      <c r="E962" s="24">
        <v>1</v>
      </c>
      <c r="F962" s="24">
        <v>1.6E-2</v>
      </c>
      <c r="G962" s="25">
        <f t="shared" si="87"/>
        <v>1.6E-2</v>
      </c>
      <c r="H962" s="240"/>
      <c r="I962" s="147">
        <f t="shared" si="83"/>
        <v>1875</v>
      </c>
      <c r="J962" s="24"/>
      <c r="K962" s="144">
        <v>207</v>
      </c>
      <c r="L962" s="16">
        <v>43250</v>
      </c>
      <c r="M962" s="16">
        <v>43250</v>
      </c>
    </row>
    <row r="963" spans="2:13" s="148" customFormat="1" ht="21.75" customHeight="1" x14ac:dyDescent="0.3">
      <c r="B963" s="24" t="s">
        <v>120</v>
      </c>
      <c r="C963" s="24">
        <v>1042378</v>
      </c>
      <c r="D963" s="24" t="s">
        <v>1191</v>
      </c>
      <c r="E963" s="24">
        <v>1</v>
      </c>
      <c r="F963" s="24">
        <v>8.9999999999999993E-3</v>
      </c>
      <c r="G963" s="25">
        <f t="shared" si="87"/>
        <v>8.9999999999999993E-3</v>
      </c>
      <c r="H963" s="240"/>
      <c r="I963" s="147">
        <f t="shared" si="83"/>
        <v>3333.3333333333335</v>
      </c>
      <c r="J963" s="24"/>
      <c r="K963" s="144">
        <v>207</v>
      </c>
      <c r="L963" s="16">
        <v>43250</v>
      </c>
      <c r="M963" s="16">
        <v>43250</v>
      </c>
    </row>
    <row r="964" spans="2:13" s="148" customFormat="1" ht="21.75" customHeight="1" x14ac:dyDescent="0.3">
      <c r="B964" s="24" t="s">
        <v>119</v>
      </c>
      <c r="C964" s="24">
        <v>1005114</v>
      </c>
      <c r="D964" s="24" t="s">
        <v>1192</v>
      </c>
      <c r="E964" s="24">
        <v>1</v>
      </c>
      <c r="F964" s="24">
        <v>5.0000000000000001E-3</v>
      </c>
      <c r="G964" s="25">
        <f>F964</f>
        <v>5.0000000000000001E-3</v>
      </c>
      <c r="H964" s="239">
        <f>SUM(G964:G976)</f>
        <v>0.11399999999999998</v>
      </c>
      <c r="I964" s="147">
        <f t="shared" si="83"/>
        <v>6000</v>
      </c>
      <c r="J964" s="24"/>
      <c r="K964" s="144">
        <v>207</v>
      </c>
      <c r="L964" s="16">
        <v>43264</v>
      </c>
      <c r="M964" s="16">
        <v>43264</v>
      </c>
    </row>
    <row r="965" spans="2:13" s="148" customFormat="1" ht="21.75" customHeight="1" x14ac:dyDescent="0.3">
      <c r="B965" s="24" t="s">
        <v>119</v>
      </c>
      <c r="C965" s="24">
        <v>1005115</v>
      </c>
      <c r="D965" s="24" t="s">
        <v>1193</v>
      </c>
      <c r="E965" s="24">
        <v>1</v>
      </c>
      <c r="F965" s="24">
        <v>7.0000000000000001E-3</v>
      </c>
      <c r="G965" s="25">
        <f t="shared" ref="G965:G976" si="88">F965</f>
        <v>7.0000000000000001E-3</v>
      </c>
      <c r="H965" s="240"/>
      <c r="I965" s="147">
        <f t="shared" si="83"/>
        <v>4285.7142857142862</v>
      </c>
      <c r="J965" s="24"/>
      <c r="K965" s="144">
        <v>207</v>
      </c>
      <c r="L965" s="16">
        <v>43264</v>
      </c>
      <c r="M965" s="16">
        <v>43264</v>
      </c>
    </row>
    <row r="966" spans="2:13" s="148" customFormat="1" ht="21.75" customHeight="1" x14ac:dyDescent="0.3">
      <c r="B966" s="24" t="s">
        <v>100</v>
      </c>
      <c r="C966" s="24">
        <v>1053286</v>
      </c>
      <c r="D966" s="24" t="s">
        <v>1194</v>
      </c>
      <c r="E966" s="24">
        <v>1</v>
      </c>
      <c r="F966" s="24">
        <v>8.0000000000000002E-3</v>
      </c>
      <c r="G966" s="25">
        <f t="shared" si="88"/>
        <v>8.0000000000000002E-3</v>
      </c>
      <c r="H966" s="240"/>
      <c r="I966" s="147">
        <f t="shared" si="83"/>
        <v>3750</v>
      </c>
      <c r="J966" s="24"/>
      <c r="K966" s="144">
        <v>207</v>
      </c>
      <c r="L966" s="16">
        <v>43264</v>
      </c>
      <c r="M966" s="16">
        <v>43264</v>
      </c>
    </row>
    <row r="967" spans="2:13" s="148" customFormat="1" ht="21.75" customHeight="1" x14ac:dyDescent="0.3">
      <c r="B967" s="24" t="s">
        <v>100</v>
      </c>
      <c r="C967" s="24">
        <v>1053287</v>
      </c>
      <c r="D967" s="24" t="s">
        <v>1195</v>
      </c>
      <c r="E967" s="24">
        <v>1</v>
      </c>
      <c r="F967" s="24">
        <v>7.0000000000000001E-3</v>
      </c>
      <c r="G967" s="25">
        <f t="shared" si="88"/>
        <v>7.0000000000000001E-3</v>
      </c>
      <c r="H967" s="240"/>
      <c r="I967" s="147">
        <f t="shared" ref="I967:I1030" si="89">1/F967*$A$1</f>
        <v>4285.7142857142862</v>
      </c>
      <c r="J967" s="24"/>
      <c r="K967" s="144">
        <v>207</v>
      </c>
      <c r="L967" s="16">
        <v>43264</v>
      </c>
      <c r="M967" s="16">
        <v>43264</v>
      </c>
    </row>
    <row r="968" spans="2:13" s="148" customFormat="1" ht="21.75" customHeight="1" x14ac:dyDescent="0.3">
      <c r="B968" s="24" t="s">
        <v>105</v>
      </c>
      <c r="C968" s="24">
        <v>1702818</v>
      </c>
      <c r="D968" s="24" t="s">
        <v>1196</v>
      </c>
      <c r="E968" s="24">
        <v>1</v>
      </c>
      <c r="F968" s="24">
        <v>7.0000000000000001E-3</v>
      </c>
      <c r="G968" s="25">
        <f t="shared" si="88"/>
        <v>7.0000000000000001E-3</v>
      </c>
      <c r="H968" s="240"/>
      <c r="I968" s="147">
        <f t="shared" si="89"/>
        <v>4285.7142857142862</v>
      </c>
      <c r="J968" s="24"/>
      <c r="K968" s="144">
        <v>207</v>
      </c>
      <c r="L968" s="16">
        <v>43264</v>
      </c>
      <c r="M968" s="16">
        <v>43264</v>
      </c>
    </row>
    <row r="969" spans="2:13" s="148" customFormat="1" ht="21.75" customHeight="1" x14ac:dyDescent="0.3">
      <c r="B969" s="24" t="s">
        <v>109</v>
      </c>
      <c r="C969" s="24">
        <v>1103082</v>
      </c>
      <c r="D969" s="24" t="s">
        <v>1197</v>
      </c>
      <c r="E969" s="24">
        <v>1</v>
      </c>
      <c r="F969" s="24">
        <v>6.0000000000000001E-3</v>
      </c>
      <c r="G969" s="25">
        <f t="shared" si="88"/>
        <v>6.0000000000000001E-3</v>
      </c>
      <c r="H969" s="240"/>
      <c r="I969" s="147">
        <f t="shared" si="89"/>
        <v>5000</v>
      </c>
      <c r="J969" s="24"/>
      <c r="K969" s="144">
        <v>207</v>
      </c>
      <c r="L969" s="16">
        <v>43264</v>
      </c>
      <c r="M969" s="16">
        <v>43264</v>
      </c>
    </row>
    <row r="970" spans="2:13" s="148" customFormat="1" ht="21.75" customHeight="1" x14ac:dyDescent="0.3">
      <c r="B970" s="24" t="s">
        <v>107</v>
      </c>
      <c r="C970" s="24">
        <v>1073266</v>
      </c>
      <c r="D970" s="24" t="s">
        <v>1198</v>
      </c>
      <c r="E970" s="24">
        <v>1</v>
      </c>
      <c r="F970" s="24">
        <v>1.2E-2</v>
      </c>
      <c r="G970" s="25">
        <f t="shared" si="88"/>
        <v>1.2E-2</v>
      </c>
      <c r="H970" s="240"/>
      <c r="I970" s="147">
        <f t="shared" si="89"/>
        <v>2500</v>
      </c>
      <c r="J970" s="24"/>
      <c r="K970" s="144">
        <v>207</v>
      </c>
      <c r="L970" s="16">
        <v>43264</v>
      </c>
      <c r="M970" s="16">
        <v>43264</v>
      </c>
    </row>
    <row r="971" spans="2:13" s="148" customFormat="1" ht="21.75" customHeight="1" x14ac:dyDescent="0.3">
      <c r="B971" s="24" t="s">
        <v>107</v>
      </c>
      <c r="C971" s="24">
        <v>1073267</v>
      </c>
      <c r="D971" s="24" t="s">
        <v>1199</v>
      </c>
      <c r="E971" s="24">
        <v>1</v>
      </c>
      <c r="F971" s="24">
        <v>1.2E-2</v>
      </c>
      <c r="G971" s="25">
        <f t="shared" si="88"/>
        <v>1.2E-2</v>
      </c>
      <c r="H971" s="240"/>
      <c r="I971" s="147">
        <f t="shared" si="89"/>
        <v>2500</v>
      </c>
      <c r="J971" s="24"/>
      <c r="K971" s="144">
        <v>207</v>
      </c>
      <c r="L971" s="16">
        <v>43264</v>
      </c>
      <c r="M971" s="16">
        <v>43264</v>
      </c>
    </row>
    <row r="972" spans="2:13" s="148" customFormat="1" ht="21.75" customHeight="1" x14ac:dyDescent="0.3">
      <c r="B972" s="24" t="s">
        <v>119</v>
      </c>
      <c r="C972" s="24">
        <v>1005025</v>
      </c>
      <c r="D972" s="24" t="s">
        <v>1200</v>
      </c>
      <c r="E972" s="24">
        <v>1</v>
      </c>
      <c r="F972" s="24">
        <v>0.01</v>
      </c>
      <c r="G972" s="25">
        <f t="shared" si="88"/>
        <v>0.01</v>
      </c>
      <c r="H972" s="240"/>
      <c r="I972" s="147">
        <f t="shared" si="89"/>
        <v>3000</v>
      </c>
      <c r="J972" s="24"/>
      <c r="K972" s="144">
        <v>207</v>
      </c>
      <c r="L972" s="16">
        <v>43264</v>
      </c>
      <c r="M972" s="16">
        <v>43264</v>
      </c>
    </row>
    <row r="973" spans="2:13" s="148" customFormat="1" ht="21.75" customHeight="1" x14ac:dyDescent="0.3">
      <c r="B973" s="24" t="s">
        <v>119</v>
      </c>
      <c r="C973" s="24">
        <v>1005024</v>
      </c>
      <c r="D973" s="24" t="s">
        <v>1201</v>
      </c>
      <c r="E973" s="24">
        <v>1</v>
      </c>
      <c r="F973" s="24">
        <v>0.01</v>
      </c>
      <c r="G973" s="25">
        <f t="shared" si="88"/>
        <v>0.01</v>
      </c>
      <c r="H973" s="240"/>
      <c r="I973" s="147">
        <f t="shared" si="89"/>
        <v>3000</v>
      </c>
      <c r="J973" s="24"/>
      <c r="K973" s="144">
        <v>207</v>
      </c>
      <c r="L973" s="16">
        <v>43264</v>
      </c>
      <c r="M973" s="16">
        <v>43264</v>
      </c>
    </row>
    <row r="974" spans="2:13" s="148" customFormat="1" ht="21.75" customHeight="1" x14ac:dyDescent="0.3">
      <c r="B974" s="24" t="s">
        <v>119</v>
      </c>
      <c r="C974" s="24">
        <v>1005023</v>
      </c>
      <c r="D974" s="24" t="s">
        <v>1202</v>
      </c>
      <c r="E974" s="24">
        <v>1</v>
      </c>
      <c r="F974" s="24">
        <v>0.01</v>
      </c>
      <c r="G974" s="25">
        <f t="shared" si="88"/>
        <v>0.01</v>
      </c>
      <c r="H974" s="240"/>
      <c r="I974" s="147">
        <f t="shared" si="89"/>
        <v>3000</v>
      </c>
      <c r="J974" s="24"/>
      <c r="K974" s="144">
        <v>207</v>
      </c>
      <c r="L974" s="16">
        <v>43264</v>
      </c>
      <c r="M974" s="16">
        <v>43264</v>
      </c>
    </row>
    <row r="975" spans="2:13" s="148" customFormat="1" ht="21.75" customHeight="1" x14ac:dyDescent="0.3">
      <c r="B975" s="24" t="s">
        <v>119</v>
      </c>
      <c r="C975" s="24">
        <v>1005022</v>
      </c>
      <c r="D975" s="24" t="s">
        <v>1203</v>
      </c>
      <c r="E975" s="24">
        <v>1</v>
      </c>
      <c r="F975" s="24">
        <v>0.01</v>
      </c>
      <c r="G975" s="25">
        <f t="shared" si="88"/>
        <v>0.01</v>
      </c>
      <c r="H975" s="240"/>
      <c r="I975" s="147">
        <f t="shared" si="89"/>
        <v>3000</v>
      </c>
      <c r="J975" s="24"/>
      <c r="K975" s="144">
        <v>207</v>
      </c>
      <c r="L975" s="16">
        <v>43264</v>
      </c>
      <c r="M975" s="16">
        <v>43264</v>
      </c>
    </row>
    <row r="976" spans="2:13" s="148" customFormat="1" ht="21.75" customHeight="1" x14ac:dyDescent="0.3">
      <c r="B976" s="24" t="s">
        <v>119</v>
      </c>
      <c r="C976" s="24">
        <v>1005021</v>
      </c>
      <c r="D976" s="24" t="s">
        <v>1204</v>
      </c>
      <c r="E976" s="24">
        <v>1</v>
      </c>
      <c r="F976" s="24">
        <v>0.01</v>
      </c>
      <c r="G976" s="25">
        <f t="shared" si="88"/>
        <v>0.01</v>
      </c>
      <c r="H976" s="240"/>
      <c r="I976" s="147">
        <f t="shared" si="89"/>
        <v>3000</v>
      </c>
      <c r="J976" s="24"/>
      <c r="K976" s="144">
        <v>207</v>
      </c>
      <c r="L976" s="16">
        <v>43264</v>
      </c>
      <c r="M976" s="16">
        <v>43264</v>
      </c>
    </row>
    <row r="977" spans="2:13" s="148" customFormat="1" ht="21.75" customHeight="1" x14ac:dyDescent="0.3">
      <c r="B977" s="24" t="s">
        <v>119</v>
      </c>
      <c r="C977" s="24">
        <v>1004965</v>
      </c>
      <c r="D977" s="24" t="s">
        <v>1209</v>
      </c>
      <c r="E977" s="24">
        <v>1</v>
      </c>
      <c r="F977" s="24">
        <v>7.0000000000000001E-3</v>
      </c>
      <c r="G977" s="25">
        <f>F977</f>
        <v>7.0000000000000001E-3</v>
      </c>
      <c r="H977" s="239">
        <f>SUM(G977:G988)</f>
        <v>0.126</v>
      </c>
      <c r="I977" s="147">
        <f t="shared" si="89"/>
        <v>4285.7142857142862</v>
      </c>
      <c r="J977" s="24"/>
      <c r="K977" s="145">
        <v>208</v>
      </c>
      <c r="L977" s="16">
        <v>43278</v>
      </c>
      <c r="M977" s="16">
        <v>43278</v>
      </c>
    </row>
    <row r="978" spans="2:13" s="148" customFormat="1" ht="21.75" customHeight="1" x14ac:dyDescent="0.3">
      <c r="B978" s="24" t="s">
        <v>100</v>
      </c>
      <c r="C978" s="24">
        <v>1050461</v>
      </c>
      <c r="D978" s="24" t="s">
        <v>1210</v>
      </c>
      <c r="E978" s="24">
        <v>1</v>
      </c>
      <c r="F978" s="24">
        <v>8.0000000000000002E-3</v>
      </c>
      <c r="G978" s="25">
        <f t="shared" ref="G978:G988" si="90">F978</f>
        <v>8.0000000000000002E-3</v>
      </c>
      <c r="H978" s="240"/>
      <c r="I978" s="147">
        <f t="shared" si="89"/>
        <v>3750</v>
      </c>
      <c r="J978" s="24"/>
      <c r="K978" s="145">
        <v>208</v>
      </c>
      <c r="L978" s="16">
        <v>43278</v>
      </c>
      <c r="M978" s="16">
        <v>43278</v>
      </c>
    </row>
    <row r="979" spans="2:13" s="148" customFormat="1" ht="21.75" customHeight="1" x14ac:dyDescent="0.3">
      <c r="B979" s="24" t="s">
        <v>100</v>
      </c>
      <c r="C979" s="24">
        <v>1051528</v>
      </c>
      <c r="D979" s="24" t="s">
        <v>1211</v>
      </c>
      <c r="E979" s="24">
        <v>1</v>
      </c>
      <c r="F979" s="24">
        <v>8.0000000000000002E-3</v>
      </c>
      <c r="G979" s="25">
        <f t="shared" si="90"/>
        <v>8.0000000000000002E-3</v>
      </c>
      <c r="H979" s="240"/>
      <c r="I979" s="147">
        <f t="shared" si="89"/>
        <v>3750</v>
      </c>
      <c r="J979" s="24"/>
      <c r="K979" s="145">
        <v>208</v>
      </c>
      <c r="L979" s="16">
        <v>43278</v>
      </c>
      <c r="M979" s="16">
        <v>43278</v>
      </c>
    </row>
    <row r="980" spans="2:13" s="148" customFormat="1" ht="21.75" customHeight="1" x14ac:dyDescent="0.3">
      <c r="B980" s="24" t="s">
        <v>107</v>
      </c>
      <c r="C980" s="24">
        <v>1070089</v>
      </c>
      <c r="D980" s="24" t="s">
        <v>1212</v>
      </c>
      <c r="E980" s="24">
        <v>1</v>
      </c>
      <c r="F980" s="24">
        <v>1.4999999999999999E-2</v>
      </c>
      <c r="G980" s="25">
        <f t="shared" si="90"/>
        <v>1.4999999999999999E-2</v>
      </c>
      <c r="H980" s="240"/>
      <c r="I980" s="147">
        <f t="shared" si="89"/>
        <v>2000.0000000000002</v>
      </c>
      <c r="J980" s="24"/>
      <c r="K980" s="145">
        <v>208</v>
      </c>
      <c r="L980" s="16">
        <v>43278</v>
      </c>
      <c r="M980" s="16">
        <v>43278</v>
      </c>
    </row>
    <row r="981" spans="2:13" s="148" customFormat="1" ht="21.75" customHeight="1" x14ac:dyDescent="0.3">
      <c r="B981" s="24" t="s">
        <v>107</v>
      </c>
      <c r="C981" s="24">
        <v>1071106</v>
      </c>
      <c r="D981" s="24" t="s">
        <v>1213</v>
      </c>
      <c r="E981" s="24">
        <v>1</v>
      </c>
      <c r="F981" s="24">
        <v>1.4999999999999999E-2</v>
      </c>
      <c r="G981" s="25">
        <f t="shared" si="90"/>
        <v>1.4999999999999999E-2</v>
      </c>
      <c r="H981" s="240"/>
      <c r="I981" s="147">
        <f t="shared" si="89"/>
        <v>2000.0000000000002</v>
      </c>
      <c r="J981" s="24"/>
      <c r="K981" s="145">
        <v>208</v>
      </c>
      <c r="L981" s="16">
        <v>43278</v>
      </c>
      <c r="M981" s="16">
        <v>43278</v>
      </c>
    </row>
    <row r="982" spans="2:13" s="148" customFormat="1" ht="21.75" customHeight="1" x14ac:dyDescent="0.3">
      <c r="B982" s="24" t="s">
        <v>105</v>
      </c>
      <c r="C982" s="24">
        <v>1103018</v>
      </c>
      <c r="D982" s="24" t="s">
        <v>1214</v>
      </c>
      <c r="E982" s="24">
        <v>1</v>
      </c>
      <c r="F982" s="24">
        <v>7.0000000000000001E-3</v>
      </c>
      <c r="G982" s="25">
        <f t="shared" si="90"/>
        <v>7.0000000000000001E-3</v>
      </c>
      <c r="H982" s="240"/>
      <c r="I982" s="147">
        <f t="shared" si="89"/>
        <v>4285.7142857142862</v>
      </c>
      <c r="J982" s="24"/>
      <c r="K982" s="145">
        <v>208</v>
      </c>
      <c r="L982" s="16">
        <v>43278</v>
      </c>
      <c r="M982" s="16">
        <v>43278</v>
      </c>
    </row>
    <row r="983" spans="2:13" s="148" customFormat="1" ht="21.75" customHeight="1" x14ac:dyDescent="0.3">
      <c r="B983" s="24" t="s">
        <v>109</v>
      </c>
      <c r="C983" s="24">
        <v>1702766</v>
      </c>
      <c r="D983" s="24" t="s">
        <v>1215</v>
      </c>
      <c r="E983" s="24">
        <v>1</v>
      </c>
      <c r="F983" s="24">
        <v>6.0000000000000001E-3</v>
      </c>
      <c r="G983" s="25">
        <f t="shared" si="90"/>
        <v>6.0000000000000001E-3</v>
      </c>
      <c r="H983" s="240"/>
      <c r="I983" s="147">
        <f t="shared" si="89"/>
        <v>5000</v>
      </c>
      <c r="J983" s="24"/>
      <c r="K983" s="145">
        <v>208</v>
      </c>
      <c r="L983" s="16">
        <v>43278</v>
      </c>
      <c r="M983" s="16">
        <v>43278</v>
      </c>
    </row>
    <row r="984" spans="2:13" s="148" customFormat="1" ht="21.75" customHeight="1" x14ac:dyDescent="0.3">
      <c r="B984" s="24" t="s">
        <v>119</v>
      </c>
      <c r="C984" s="24">
        <v>1005044</v>
      </c>
      <c r="D984" s="24" t="s">
        <v>1255</v>
      </c>
      <c r="E984" s="24">
        <v>1</v>
      </c>
      <c r="F984" s="24">
        <v>0.01</v>
      </c>
      <c r="G984" s="25">
        <f t="shared" si="90"/>
        <v>0.01</v>
      </c>
      <c r="H984" s="240"/>
      <c r="I984" s="147">
        <f t="shared" si="89"/>
        <v>3000</v>
      </c>
      <c r="J984" s="24"/>
      <c r="K984" s="145">
        <v>208</v>
      </c>
      <c r="L984" s="16">
        <v>43278</v>
      </c>
      <c r="M984" s="16">
        <v>43278</v>
      </c>
    </row>
    <row r="985" spans="2:13" s="148" customFormat="1" ht="21.75" customHeight="1" x14ac:dyDescent="0.3">
      <c r="B985" s="24" t="s">
        <v>100</v>
      </c>
      <c r="C985" s="24">
        <v>1053241</v>
      </c>
      <c r="D985" s="24" t="s">
        <v>1256</v>
      </c>
      <c r="E985" s="24">
        <v>1</v>
      </c>
      <c r="F985" s="24">
        <v>1.0999999999999999E-2</v>
      </c>
      <c r="G985" s="25">
        <f t="shared" si="90"/>
        <v>1.0999999999999999E-2</v>
      </c>
      <c r="H985" s="240"/>
      <c r="I985" s="147">
        <f t="shared" si="89"/>
        <v>2727.2727272727275</v>
      </c>
      <c r="J985" s="24"/>
      <c r="K985" s="145">
        <v>208</v>
      </c>
      <c r="L985" s="16">
        <v>43278</v>
      </c>
      <c r="M985" s="16">
        <v>43278</v>
      </c>
    </row>
    <row r="986" spans="2:13" s="148" customFormat="1" ht="21.75" customHeight="1" x14ac:dyDescent="0.3">
      <c r="B986" s="24" t="s">
        <v>109</v>
      </c>
      <c r="C986" s="24">
        <v>1702796</v>
      </c>
      <c r="D986" s="24" t="s">
        <v>1257</v>
      </c>
      <c r="E986" s="24">
        <v>1</v>
      </c>
      <c r="F986" s="24">
        <v>8.9999999999999993E-3</v>
      </c>
      <c r="G986" s="25">
        <f t="shared" si="90"/>
        <v>8.9999999999999993E-3</v>
      </c>
      <c r="H986" s="240"/>
      <c r="I986" s="147">
        <f t="shared" si="89"/>
        <v>3333.3333333333335</v>
      </c>
      <c r="J986" s="24"/>
      <c r="K986" s="145">
        <v>208</v>
      </c>
      <c r="L986" s="16">
        <v>43278</v>
      </c>
      <c r="M986" s="16">
        <v>43278</v>
      </c>
    </row>
    <row r="987" spans="2:13" s="148" customFormat="1" ht="21.75" customHeight="1" x14ac:dyDescent="0.3">
      <c r="B987" s="24" t="s">
        <v>114</v>
      </c>
      <c r="C987" s="24">
        <v>1012645</v>
      </c>
      <c r="D987" s="24" t="s">
        <v>1216</v>
      </c>
      <c r="E987" s="24">
        <v>1</v>
      </c>
      <c r="F987" s="24">
        <v>1.4999999999999999E-2</v>
      </c>
      <c r="G987" s="25">
        <f t="shared" si="90"/>
        <v>1.4999999999999999E-2</v>
      </c>
      <c r="H987" s="240"/>
      <c r="I987" s="147">
        <f t="shared" si="89"/>
        <v>2000.0000000000002</v>
      </c>
      <c r="J987" s="24"/>
      <c r="K987" s="145">
        <v>208</v>
      </c>
      <c r="L987" s="16">
        <v>43278</v>
      </c>
      <c r="M987" s="16">
        <v>43278</v>
      </c>
    </row>
    <row r="988" spans="2:13" s="148" customFormat="1" ht="21.75" customHeight="1" x14ac:dyDescent="0.3">
      <c r="B988" s="24" t="s">
        <v>114</v>
      </c>
      <c r="C988" s="24">
        <v>1012642</v>
      </c>
      <c r="D988" s="24" t="s">
        <v>1217</v>
      </c>
      <c r="E988" s="24">
        <v>1</v>
      </c>
      <c r="F988" s="24">
        <v>1.4999999999999999E-2</v>
      </c>
      <c r="G988" s="25">
        <f t="shared" si="90"/>
        <v>1.4999999999999999E-2</v>
      </c>
      <c r="H988" s="240"/>
      <c r="I988" s="147">
        <f t="shared" si="89"/>
        <v>2000.0000000000002</v>
      </c>
      <c r="J988" s="24"/>
      <c r="K988" s="145">
        <v>208</v>
      </c>
      <c r="L988" s="16">
        <v>43278</v>
      </c>
      <c r="M988" s="16">
        <v>43278</v>
      </c>
    </row>
    <row r="989" spans="2:13" s="148" customFormat="1" ht="21.75" customHeight="1" x14ac:dyDescent="0.3">
      <c r="B989" s="24" t="s">
        <v>119</v>
      </c>
      <c r="C989" s="24">
        <v>1005037</v>
      </c>
      <c r="D989" s="24" t="s">
        <v>1218</v>
      </c>
      <c r="E989" s="24">
        <v>1</v>
      </c>
      <c r="F989" s="24">
        <v>4.0000000000000001E-3</v>
      </c>
      <c r="G989" s="25">
        <f>F989</f>
        <v>4.0000000000000001E-3</v>
      </c>
      <c r="H989" s="239">
        <f>SUM(G989:G1003)</f>
        <v>0.10000000000000002</v>
      </c>
      <c r="I989" s="147">
        <f t="shared" si="89"/>
        <v>7500</v>
      </c>
      <c r="J989" s="24"/>
      <c r="K989" s="145">
        <v>208</v>
      </c>
      <c r="L989" s="16">
        <v>43292</v>
      </c>
      <c r="M989" s="16">
        <v>43292</v>
      </c>
    </row>
    <row r="990" spans="2:13" s="148" customFormat="1" ht="21.75" customHeight="1" x14ac:dyDescent="0.3">
      <c r="B990" s="24" t="s">
        <v>119</v>
      </c>
      <c r="C990" s="24">
        <v>1005038</v>
      </c>
      <c r="D990" s="24" t="s">
        <v>1219</v>
      </c>
      <c r="E990" s="24">
        <v>1</v>
      </c>
      <c r="F990" s="24">
        <v>4.0000000000000001E-3</v>
      </c>
      <c r="G990" s="25">
        <f t="shared" ref="G990:G1003" si="91">F990</f>
        <v>4.0000000000000001E-3</v>
      </c>
      <c r="H990" s="240"/>
      <c r="I990" s="147">
        <f t="shared" si="89"/>
        <v>7500</v>
      </c>
      <c r="J990" s="24"/>
      <c r="K990" s="145">
        <v>208</v>
      </c>
      <c r="L990" s="16">
        <v>43292</v>
      </c>
      <c r="M990" s="16">
        <v>43292</v>
      </c>
    </row>
    <row r="991" spans="2:13" s="148" customFormat="1" ht="21.75" customHeight="1" x14ac:dyDescent="0.3">
      <c r="B991" s="24" t="s">
        <v>100</v>
      </c>
      <c r="C991" s="24">
        <v>1050472</v>
      </c>
      <c r="D991" s="24" t="s">
        <v>1220</v>
      </c>
      <c r="E991" s="24">
        <v>1</v>
      </c>
      <c r="F991" s="24">
        <v>5.0000000000000001E-3</v>
      </c>
      <c r="G991" s="25">
        <f t="shared" si="91"/>
        <v>5.0000000000000001E-3</v>
      </c>
      <c r="H991" s="240"/>
      <c r="I991" s="147">
        <f t="shared" si="89"/>
        <v>6000</v>
      </c>
      <c r="J991" s="24"/>
      <c r="K991" s="145">
        <v>208</v>
      </c>
      <c r="L991" s="16">
        <v>43292</v>
      </c>
      <c r="M991" s="16">
        <v>43292</v>
      </c>
    </row>
    <row r="992" spans="2:13" s="148" customFormat="1" ht="21.75" customHeight="1" x14ac:dyDescent="0.3">
      <c r="B992" s="24" t="s">
        <v>100</v>
      </c>
      <c r="C992" s="24">
        <v>1051539</v>
      </c>
      <c r="D992" s="24" t="s">
        <v>1221</v>
      </c>
      <c r="E992" s="24">
        <v>1</v>
      </c>
      <c r="F992" s="24">
        <v>4.0000000000000001E-3</v>
      </c>
      <c r="G992" s="25">
        <f t="shared" si="91"/>
        <v>4.0000000000000001E-3</v>
      </c>
      <c r="H992" s="240"/>
      <c r="I992" s="147">
        <f t="shared" si="89"/>
        <v>7500</v>
      </c>
      <c r="J992" s="24"/>
      <c r="K992" s="145">
        <v>208</v>
      </c>
      <c r="L992" s="16">
        <v>43292</v>
      </c>
      <c r="M992" s="16">
        <v>43292</v>
      </c>
    </row>
    <row r="993" spans="2:13" s="148" customFormat="1" ht="21.75" customHeight="1" x14ac:dyDescent="0.3">
      <c r="B993" s="24" t="s">
        <v>107</v>
      </c>
      <c r="C993" s="24">
        <v>1070091</v>
      </c>
      <c r="D993" s="24" t="s">
        <v>1222</v>
      </c>
      <c r="E993" s="24">
        <v>1</v>
      </c>
      <c r="F993" s="24">
        <v>8.0000000000000002E-3</v>
      </c>
      <c r="G993" s="25">
        <f t="shared" si="91"/>
        <v>8.0000000000000002E-3</v>
      </c>
      <c r="H993" s="240"/>
      <c r="I993" s="147">
        <f t="shared" si="89"/>
        <v>3750</v>
      </c>
      <c r="J993" s="24"/>
      <c r="K993" s="145">
        <v>208</v>
      </c>
      <c r="L993" s="16">
        <v>43292</v>
      </c>
      <c r="M993" s="16">
        <v>43292</v>
      </c>
    </row>
    <row r="994" spans="2:13" s="148" customFormat="1" ht="21.75" customHeight="1" x14ac:dyDescent="0.3">
      <c r="B994" s="24" t="s">
        <v>107</v>
      </c>
      <c r="C994" s="24">
        <v>1071108</v>
      </c>
      <c r="D994" s="24" t="s">
        <v>1222</v>
      </c>
      <c r="E994" s="24">
        <v>1</v>
      </c>
      <c r="F994" s="24">
        <v>8.0000000000000002E-3</v>
      </c>
      <c r="G994" s="25">
        <f t="shared" si="91"/>
        <v>8.0000000000000002E-3</v>
      </c>
      <c r="H994" s="240"/>
      <c r="I994" s="147">
        <f t="shared" si="89"/>
        <v>3750</v>
      </c>
      <c r="J994" s="24"/>
      <c r="K994" s="145">
        <v>208</v>
      </c>
      <c r="L994" s="16">
        <v>43292</v>
      </c>
      <c r="M994" s="16">
        <v>43292</v>
      </c>
    </row>
    <row r="995" spans="2:13" s="148" customFormat="1" ht="21.75" customHeight="1" x14ac:dyDescent="0.3">
      <c r="B995" s="24" t="s">
        <v>105</v>
      </c>
      <c r="C995" s="24">
        <v>1103053</v>
      </c>
      <c r="D995" s="24" t="s">
        <v>1223</v>
      </c>
      <c r="E995" s="24">
        <v>1</v>
      </c>
      <c r="F995" s="24">
        <v>3.0000000000000001E-3</v>
      </c>
      <c r="G995" s="25">
        <f t="shared" si="91"/>
        <v>3.0000000000000001E-3</v>
      </c>
      <c r="H995" s="240"/>
      <c r="I995" s="147">
        <f t="shared" si="89"/>
        <v>10000</v>
      </c>
      <c r="J995" s="24"/>
      <c r="K995" s="145">
        <v>208</v>
      </c>
      <c r="L995" s="16">
        <v>43292</v>
      </c>
      <c r="M995" s="16">
        <v>43292</v>
      </c>
    </row>
    <row r="996" spans="2:13" s="148" customFormat="1" ht="21.75" customHeight="1" x14ac:dyDescent="0.3">
      <c r="B996" s="24" t="s">
        <v>109</v>
      </c>
      <c r="C996" s="24">
        <v>1702786</v>
      </c>
      <c r="D996" s="24" t="s">
        <v>1224</v>
      </c>
      <c r="E996" s="24">
        <v>1</v>
      </c>
      <c r="F996" s="24">
        <v>2E-3</v>
      </c>
      <c r="G996" s="25">
        <f t="shared" si="91"/>
        <v>2E-3</v>
      </c>
      <c r="H996" s="240"/>
      <c r="I996" s="147">
        <f t="shared" si="89"/>
        <v>15000</v>
      </c>
      <c r="J996" s="24"/>
      <c r="K996" s="145">
        <v>208</v>
      </c>
      <c r="L996" s="16">
        <v>43292</v>
      </c>
      <c r="M996" s="16">
        <v>43292</v>
      </c>
    </row>
    <row r="997" spans="2:13" s="148" customFormat="1" ht="21.75" customHeight="1" x14ac:dyDescent="0.3">
      <c r="B997" s="24" t="s">
        <v>105</v>
      </c>
      <c r="C997" s="24">
        <v>1103080</v>
      </c>
      <c r="D997" s="24" t="s">
        <v>1225</v>
      </c>
      <c r="E997" s="24">
        <v>1</v>
      </c>
      <c r="F997" s="24">
        <v>8.0000000000000002E-3</v>
      </c>
      <c r="G997" s="25">
        <f t="shared" si="91"/>
        <v>8.0000000000000002E-3</v>
      </c>
      <c r="H997" s="240"/>
      <c r="I997" s="147">
        <f t="shared" si="89"/>
        <v>3750</v>
      </c>
      <c r="J997" s="24"/>
      <c r="K997" s="145">
        <v>208</v>
      </c>
      <c r="L997" s="16">
        <v>43292</v>
      </c>
      <c r="M997" s="16">
        <v>43292</v>
      </c>
    </row>
    <row r="998" spans="2:13" s="148" customFormat="1" ht="21.75" customHeight="1" x14ac:dyDescent="0.3">
      <c r="B998" s="24" t="s">
        <v>1232</v>
      </c>
      <c r="C998" s="24">
        <v>1005093</v>
      </c>
      <c r="D998" s="24" t="s">
        <v>1226</v>
      </c>
      <c r="E998" s="24">
        <v>1</v>
      </c>
      <c r="F998" s="24">
        <v>8.9999999999999993E-3</v>
      </c>
      <c r="G998" s="25">
        <f t="shared" si="91"/>
        <v>8.9999999999999993E-3</v>
      </c>
      <c r="H998" s="240"/>
      <c r="I998" s="147">
        <f t="shared" si="89"/>
        <v>3333.3333333333335</v>
      </c>
      <c r="J998" s="24"/>
      <c r="K998" s="145">
        <v>208</v>
      </c>
      <c r="L998" s="16">
        <v>43292</v>
      </c>
      <c r="M998" s="16">
        <v>43292</v>
      </c>
    </row>
    <row r="999" spans="2:13" s="148" customFormat="1" ht="21.75" customHeight="1" x14ac:dyDescent="0.3">
      <c r="B999" s="24" t="s">
        <v>1232</v>
      </c>
      <c r="C999" s="24">
        <v>1005094</v>
      </c>
      <c r="D999" s="24" t="s">
        <v>1227</v>
      </c>
      <c r="E999" s="24">
        <v>1</v>
      </c>
      <c r="F999" s="24">
        <v>8.9999999999999993E-3</v>
      </c>
      <c r="G999" s="25">
        <f t="shared" si="91"/>
        <v>8.9999999999999993E-3</v>
      </c>
      <c r="H999" s="240"/>
      <c r="I999" s="147">
        <f t="shared" si="89"/>
        <v>3333.3333333333335</v>
      </c>
      <c r="J999" s="24"/>
      <c r="K999" s="145">
        <v>208</v>
      </c>
      <c r="L999" s="16">
        <v>43292</v>
      </c>
      <c r="M999" s="16">
        <v>43292</v>
      </c>
    </row>
    <row r="1000" spans="2:13" s="148" customFormat="1" ht="21.75" customHeight="1" x14ac:dyDescent="0.3">
      <c r="B1000" s="24" t="s">
        <v>1233</v>
      </c>
      <c r="C1000" s="24">
        <v>1050482</v>
      </c>
      <c r="D1000" s="24" t="s">
        <v>1228</v>
      </c>
      <c r="E1000" s="24">
        <v>1</v>
      </c>
      <c r="F1000" s="24">
        <v>8.0000000000000002E-3</v>
      </c>
      <c r="G1000" s="25">
        <f t="shared" si="91"/>
        <v>8.0000000000000002E-3</v>
      </c>
      <c r="H1000" s="240"/>
      <c r="I1000" s="147">
        <f t="shared" si="89"/>
        <v>3750</v>
      </c>
      <c r="J1000" s="24"/>
      <c r="K1000" s="145">
        <v>208</v>
      </c>
      <c r="L1000" s="16">
        <v>43292</v>
      </c>
      <c r="M1000" s="16">
        <v>43292</v>
      </c>
    </row>
    <row r="1001" spans="2:13" s="148" customFormat="1" ht="21.75" customHeight="1" x14ac:dyDescent="0.3">
      <c r="B1001" s="24" t="s">
        <v>1233</v>
      </c>
      <c r="C1001" s="24">
        <v>1051549</v>
      </c>
      <c r="D1001" s="24" t="s">
        <v>1229</v>
      </c>
      <c r="E1001" s="24">
        <v>1</v>
      </c>
      <c r="F1001" s="24">
        <v>8.0000000000000002E-3</v>
      </c>
      <c r="G1001" s="25">
        <f t="shared" si="91"/>
        <v>8.0000000000000002E-3</v>
      </c>
      <c r="H1001" s="240"/>
      <c r="I1001" s="147">
        <f t="shared" si="89"/>
        <v>3750</v>
      </c>
      <c r="J1001" s="24"/>
      <c r="K1001" s="145">
        <v>208</v>
      </c>
      <c r="L1001" s="16">
        <v>43292</v>
      </c>
      <c r="M1001" s="16">
        <v>43292</v>
      </c>
    </row>
    <row r="1002" spans="2:13" s="148" customFormat="1" ht="21.75" customHeight="1" x14ac:dyDescent="0.3">
      <c r="B1002" s="24" t="s">
        <v>109</v>
      </c>
      <c r="C1002" s="24">
        <v>1702811</v>
      </c>
      <c r="D1002" s="24" t="s">
        <v>1230</v>
      </c>
      <c r="E1002" s="24">
        <v>1</v>
      </c>
      <c r="F1002" s="24">
        <v>8.0000000000000002E-3</v>
      </c>
      <c r="G1002" s="25">
        <f t="shared" si="91"/>
        <v>8.0000000000000002E-3</v>
      </c>
      <c r="H1002" s="240"/>
      <c r="I1002" s="147">
        <f t="shared" si="89"/>
        <v>3750</v>
      </c>
      <c r="J1002" s="24"/>
      <c r="K1002" s="145">
        <v>208</v>
      </c>
      <c r="L1002" s="16">
        <v>43292</v>
      </c>
      <c r="M1002" s="16">
        <v>43292</v>
      </c>
    </row>
    <row r="1003" spans="2:13" s="148" customFormat="1" ht="21.75" customHeight="1" x14ac:dyDescent="0.3">
      <c r="B1003" s="24" t="s">
        <v>112</v>
      </c>
      <c r="C1003" s="24">
        <v>1022280</v>
      </c>
      <c r="D1003" s="24" t="s">
        <v>1231</v>
      </c>
      <c r="E1003" s="24">
        <v>1</v>
      </c>
      <c r="F1003" s="24">
        <v>1.2E-2</v>
      </c>
      <c r="G1003" s="25">
        <f t="shared" si="91"/>
        <v>1.2E-2</v>
      </c>
      <c r="H1003" s="240"/>
      <c r="I1003" s="147">
        <f t="shared" si="89"/>
        <v>2500</v>
      </c>
      <c r="J1003" s="24"/>
      <c r="K1003" s="145">
        <v>208</v>
      </c>
      <c r="L1003" s="16">
        <v>43292</v>
      </c>
      <c r="M1003" s="16">
        <v>43292</v>
      </c>
    </row>
    <row r="1004" spans="2:13" s="148" customFormat="1" ht="21.75" customHeight="1" x14ac:dyDescent="0.3">
      <c r="B1004" s="24" t="s">
        <v>119</v>
      </c>
      <c r="C1004" s="24">
        <v>1004988</v>
      </c>
      <c r="D1004" s="24" t="s">
        <v>1234</v>
      </c>
      <c r="E1004" s="24">
        <v>1</v>
      </c>
      <c r="F1004" s="24">
        <v>5.0000000000000001E-3</v>
      </c>
      <c r="G1004" s="25">
        <f>F1004</f>
        <v>5.0000000000000001E-3</v>
      </c>
      <c r="H1004" s="239">
        <f>SUM(G1004:G1015)</f>
        <v>0.10499999999999998</v>
      </c>
      <c r="I1004" s="147">
        <f t="shared" si="89"/>
        <v>6000</v>
      </c>
      <c r="J1004" s="24"/>
      <c r="K1004" s="145">
        <v>209</v>
      </c>
      <c r="L1004" s="16">
        <v>43313</v>
      </c>
      <c r="M1004" s="16">
        <v>43313</v>
      </c>
    </row>
    <row r="1005" spans="2:13" s="148" customFormat="1" ht="21.75" customHeight="1" x14ac:dyDescent="0.3">
      <c r="B1005" s="24" t="s">
        <v>100</v>
      </c>
      <c r="C1005" s="24">
        <v>1050464</v>
      </c>
      <c r="D1005" s="24" t="s">
        <v>1235</v>
      </c>
      <c r="E1005" s="24">
        <v>1</v>
      </c>
      <c r="F1005" s="24">
        <v>8.0000000000000002E-3</v>
      </c>
      <c r="G1005" s="25">
        <f t="shared" ref="G1005:G1015" si="92">F1005</f>
        <v>8.0000000000000002E-3</v>
      </c>
      <c r="H1005" s="240"/>
      <c r="I1005" s="147">
        <f t="shared" si="89"/>
        <v>3750</v>
      </c>
      <c r="J1005" s="24"/>
      <c r="K1005" s="145">
        <v>209</v>
      </c>
      <c r="L1005" s="16">
        <v>43313</v>
      </c>
      <c r="M1005" s="16">
        <v>43313</v>
      </c>
    </row>
    <row r="1006" spans="2:13" s="148" customFormat="1" ht="21.75" customHeight="1" x14ac:dyDescent="0.3">
      <c r="B1006" s="24" t="s">
        <v>100</v>
      </c>
      <c r="C1006" s="24">
        <v>1051531</v>
      </c>
      <c r="D1006" s="24" t="s">
        <v>1236</v>
      </c>
      <c r="E1006" s="24">
        <v>1</v>
      </c>
      <c r="F1006" s="24">
        <v>8.9999999999999993E-3</v>
      </c>
      <c r="G1006" s="25">
        <f t="shared" si="92"/>
        <v>8.9999999999999993E-3</v>
      </c>
      <c r="H1006" s="240"/>
      <c r="I1006" s="147">
        <f t="shared" si="89"/>
        <v>3333.3333333333335</v>
      </c>
      <c r="J1006" s="24"/>
      <c r="K1006" s="145">
        <v>209</v>
      </c>
      <c r="L1006" s="16">
        <v>43313</v>
      </c>
      <c r="M1006" s="16">
        <v>43313</v>
      </c>
    </row>
    <row r="1007" spans="2:13" s="148" customFormat="1" ht="21.75" customHeight="1" x14ac:dyDescent="0.3">
      <c r="B1007" s="24" t="s">
        <v>107</v>
      </c>
      <c r="C1007" s="24">
        <v>1070090</v>
      </c>
      <c r="D1007" s="24" t="s">
        <v>1237</v>
      </c>
      <c r="E1007" s="24">
        <v>1</v>
      </c>
      <c r="F1007" s="24">
        <v>0.01</v>
      </c>
      <c r="G1007" s="25">
        <f t="shared" si="92"/>
        <v>0.01</v>
      </c>
      <c r="H1007" s="240"/>
      <c r="I1007" s="147">
        <f t="shared" si="89"/>
        <v>3000</v>
      </c>
      <c r="J1007" s="24"/>
      <c r="K1007" s="145">
        <v>209</v>
      </c>
      <c r="L1007" s="16">
        <v>43313</v>
      </c>
      <c r="M1007" s="16">
        <v>43313</v>
      </c>
    </row>
    <row r="1008" spans="2:13" s="148" customFormat="1" ht="21.75" customHeight="1" x14ac:dyDescent="0.3">
      <c r="B1008" s="24" t="s">
        <v>107</v>
      </c>
      <c r="C1008" s="24">
        <v>1071107</v>
      </c>
      <c r="D1008" s="24" t="s">
        <v>1238</v>
      </c>
      <c r="E1008" s="24">
        <v>1</v>
      </c>
      <c r="F1008" s="24">
        <v>0.01</v>
      </c>
      <c r="G1008" s="25">
        <f t="shared" si="92"/>
        <v>0.01</v>
      </c>
      <c r="H1008" s="240"/>
      <c r="I1008" s="147">
        <f t="shared" si="89"/>
        <v>3000</v>
      </c>
      <c r="J1008" s="24"/>
      <c r="K1008" s="145">
        <v>209</v>
      </c>
      <c r="L1008" s="16">
        <v>43313</v>
      </c>
      <c r="M1008" s="16">
        <v>43313</v>
      </c>
    </row>
    <row r="1009" spans="2:13" s="148" customFormat="1" ht="21.75" customHeight="1" x14ac:dyDescent="0.3">
      <c r="B1009" s="24" t="s">
        <v>105</v>
      </c>
      <c r="C1009" s="24">
        <v>1103029</v>
      </c>
      <c r="D1009" s="24" t="s">
        <v>1239</v>
      </c>
      <c r="E1009" s="24">
        <v>1</v>
      </c>
      <c r="F1009" s="24">
        <v>7.0000000000000001E-3</v>
      </c>
      <c r="G1009" s="25">
        <f t="shared" si="92"/>
        <v>7.0000000000000001E-3</v>
      </c>
      <c r="H1009" s="240"/>
      <c r="I1009" s="147">
        <f t="shared" si="89"/>
        <v>4285.7142857142862</v>
      </c>
      <c r="J1009" s="24"/>
      <c r="K1009" s="145">
        <v>209</v>
      </c>
      <c r="L1009" s="16">
        <v>43313</v>
      </c>
      <c r="M1009" s="16">
        <v>43313</v>
      </c>
    </row>
    <row r="1010" spans="2:13" s="148" customFormat="1" ht="21.75" customHeight="1" x14ac:dyDescent="0.3">
      <c r="B1010" s="24" t="s">
        <v>109</v>
      </c>
      <c r="C1010" s="24">
        <v>1702774</v>
      </c>
      <c r="D1010" s="24" t="s">
        <v>1240</v>
      </c>
      <c r="E1010" s="24">
        <v>1</v>
      </c>
      <c r="F1010" s="24">
        <v>8.0000000000000002E-3</v>
      </c>
      <c r="G1010" s="25">
        <f t="shared" si="92"/>
        <v>8.0000000000000002E-3</v>
      </c>
      <c r="H1010" s="240"/>
      <c r="I1010" s="147">
        <f t="shared" si="89"/>
        <v>3750</v>
      </c>
      <c r="J1010" s="24"/>
      <c r="K1010" s="145">
        <v>209</v>
      </c>
      <c r="L1010" s="16">
        <v>43313</v>
      </c>
      <c r="M1010" s="16">
        <v>43313</v>
      </c>
    </row>
    <row r="1011" spans="2:13" s="148" customFormat="1" ht="21.75" customHeight="1" x14ac:dyDescent="0.3">
      <c r="B1011" s="24" t="s">
        <v>119</v>
      </c>
      <c r="C1011" s="24">
        <v>1005001</v>
      </c>
      <c r="D1011" s="24" t="s">
        <v>1241</v>
      </c>
      <c r="E1011" s="24">
        <v>1</v>
      </c>
      <c r="F1011" s="24">
        <v>8.9999999999999993E-3</v>
      </c>
      <c r="G1011" s="25">
        <f t="shared" si="92"/>
        <v>8.9999999999999993E-3</v>
      </c>
      <c r="H1011" s="240"/>
      <c r="I1011" s="147">
        <f t="shared" si="89"/>
        <v>3333.3333333333335</v>
      </c>
      <c r="J1011" s="24"/>
      <c r="K1011" s="145">
        <v>209</v>
      </c>
      <c r="L1011" s="16">
        <v>43313</v>
      </c>
      <c r="M1011" s="16">
        <v>43313</v>
      </c>
    </row>
    <row r="1012" spans="2:13" s="148" customFormat="1" ht="21.75" customHeight="1" x14ac:dyDescent="0.3">
      <c r="B1012" s="24" t="s">
        <v>119</v>
      </c>
      <c r="C1012" s="24">
        <v>1005002</v>
      </c>
      <c r="D1012" s="24" t="s">
        <v>1242</v>
      </c>
      <c r="E1012" s="24">
        <v>1</v>
      </c>
      <c r="F1012" s="24">
        <v>8.9999999999999993E-3</v>
      </c>
      <c r="G1012" s="25">
        <f t="shared" si="92"/>
        <v>8.9999999999999993E-3</v>
      </c>
      <c r="H1012" s="240"/>
      <c r="I1012" s="147">
        <f t="shared" si="89"/>
        <v>3333.3333333333335</v>
      </c>
      <c r="J1012" s="24"/>
      <c r="K1012" s="145">
        <v>209</v>
      </c>
      <c r="L1012" s="16">
        <v>43313</v>
      </c>
      <c r="M1012" s="16">
        <v>43313</v>
      </c>
    </row>
    <row r="1013" spans="2:13" s="148" customFormat="1" ht="21.75" customHeight="1" x14ac:dyDescent="0.3">
      <c r="B1013" s="24" t="s">
        <v>100</v>
      </c>
      <c r="C1013" s="24">
        <v>1053215</v>
      </c>
      <c r="D1013" s="24" t="s">
        <v>1241</v>
      </c>
      <c r="E1013" s="24">
        <v>1</v>
      </c>
      <c r="F1013" s="24">
        <v>0.01</v>
      </c>
      <c r="G1013" s="25">
        <f t="shared" si="92"/>
        <v>0.01</v>
      </c>
      <c r="H1013" s="240"/>
      <c r="I1013" s="147">
        <f t="shared" si="89"/>
        <v>3000</v>
      </c>
      <c r="J1013" s="24"/>
      <c r="K1013" s="145">
        <v>209</v>
      </c>
      <c r="L1013" s="16">
        <v>43313</v>
      </c>
      <c r="M1013" s="16">
        <v>43313</v>
      </c>
    </row>
    <row r="1014" spans="2:13" s="148" customFormat="1" ht="21.75" customHeight="1" x14ac:dyDescent="0.3">
      <c r="B1014" s="24" t="s">
        <v>100</v>
      </c>
      <c r="C1014" s="24">
        <v>1053216</v>
      </c>
      <c r="D1014" s="24" t="s">
        <v>1243</v>
      </c>
      <c r="E1014" s="24">
        <v>1</v>
      </c>
      <c r="F1014" s="24">
        <v>0.01</v>
      </c>
      <c r="G1014" s="25">
        <f t="shared" si="92"/>
        <v>0.01</v>
      </c>
      <c r="H1014" s="240"/>
      <c r="I1014" s="147">
        <f t="shared" si="89"/>
        <v>3000</v>
      </c>
      <c r="J1014" s="24"/>
      <c r="K1014" s="145">
        <v>209</v>
      </c>
      <c r="L1014" s="16">
        <v>43313</v>
      </c>
      <c r="M1014" s="16">
        <v>43313</v>
      </c>
    </row>
    <row r="1015" spans="2:13" s="148" customFormat="1" ht="21.75" customHeight="1" x14ac:dyDescent="0.3">
      <c r="B1015" s="24" t="s">
        <v>109</v>
      </c>
      <c r="C1015" s="24">
        <v>1702746</v>
      </c>
      <c r="D1015" s="24" t="s">
        <v>1244</v>
      </c>
      <c r="E1015" s="24">
        <v>1</v>
      </c>
      <c r="F1015" s="24">
        <v>0.01</v>
      </c>
      <c r="G1015" s="25">
        <f t="shared" si="92"/>
        <v>0.01</v>
      </c>
      <c r="H1015" s="240"/>
      <c r="I1015" s="147">
        <f t="shared" si="89"/>
        <v>3000</v>
      </c>
      <c r="J1015" s="24"/>
      <c r="K1015" s="145">
        <v>209</v>
      </c>
      <c r="L1015" s="16">
        <v>43313</v>
      </c>
      <c r="M1015" s="16">
        <v>43313</v>
      </c>
    </row>
    <row r="1016" spans="2:13" s="148" customFormat="1" ht="21.75" customHeight="1" x14ac:dyDescent="0.3">
      <c r="B1016" s="24" t="s">
        <v>100</v>
      </c>
      <c r="C1016" s="24">
        <v>1050471</v>
      </c>
      <c r="D1016" s="24" t="s">
        <v>1245</v>
      </c>
      <c r="E1016" s="24">
        <v>1</v>
      </c>
      <c r="F1016" s="24">
        <v>7.0000000000000001E-3</v>
      </c>
      <c r="G1016" s="25">
        <v>7.0000000000000001E-3</v>
      </c>
      <c r="H1016" s="239">
        <f>SUM(G1016:G1025)</f>
        <v>0.105</v>
      </c>
      <c r="I1016" s="147">
        <f t="shared" si="89"/>
        <v>4285.7142857142862</v>
      </c>
      <c r="J1016" s="24"/>
      <c r="K1016" s="145">
        <v>209</v>
      </c>
      <c r="L1016" s="16">
        <v>43327</v>
      </c>
      <c r="M1016" s="16">
        <v>43327</v>
      </c>
    </row>
    <row r="1017" spans="2:13" s="148" customFormat="1" ht="21.75" customHeight="1" x14ac:dyDescent="0.3">
      <c r="B1017" s="24" t="s">
        <v>100</v>
      </c>
      <c r="C1017" s="24">
        <v>1051538</v>
      </c>
      <c r="D1017" s="24" t="s">
        <v>1246</v>
      </c>
      <c r="E1017" s="24">
        <v>1</v>
      </c>
      <c r="F1017" s="24">
        <v>8.0000000000000002E-3</v>
      </c>
      <c r="G1017" s="25">
        <f t="shared" ref="G1017:G1023" si="93">F1017</f>
        <v>8.0000000000000002E-3</v>
      </c>
      <c r="H1017" s="240"/>
      <c r="I1017" s="147">
        <f t="shared" si="89"/>
        <v>3750</v>
      </c>
      <c r="J1017" s="24"/>
      <c r="K1017" s="145">
        <v>209</v>
      </c>
      <c r="L1017" s="16">
        <v>43327</v>
      </c>
      <c r="M1017" s="16">
        <v>43327</v>
      </c>
    </row>
    <row r="1018" spans="2:13" s="148" customFormat="1" ht="21.75" customHeight="1" x14ac:dyDescent="0.3">
      <c r="B1018" s="24" t="s">
        <v>109</v>
      </c>
      <c r="C1018" s="24">
        <v>1702791</v>
      </c>
      <c r="D1018" s="24" t="s">
        <v>1247</v>
      </c>
      <c r="E1018" s="24">
        <v>1</v>
      </c>
      <c r="F1018" s="24">
        <v>6.0000000000000001E-3</v>
      </c>
      <c r="G1018" s="25">
        <f t="shared" si="93"/>
        <v>6.0000000000000001E-3</v>
      </c>
      <c r="H1018" s="240"/>
      <c r="I1018" s="147">
        <f t="shared" si="89"/>
        <v>5000</v>
      </c>
      <c r="J1018" s="24"/>
      <c r="K1018" s="145">
        <v>209</v>
      </c>
      <c r="L1018" s="16">
        <v>43327</v>
      </c>
      <c r="M1018" s="16">
        <v>43327</v>
      </c>
    </row>
    <row r="1019" spans="2:13" s="148" customFormat="1" ht="21.75" customHeight="1" x14ac:dyDescent="0.3">
      <c r="B1019" s="24" t="s">
        <v>119</v>
      </c>
      <c r="C1019" s="24">
        <v>1005121</v>
      </c>
      <c r="D1019" s="24" t="s">
        <v>1248</v>
      </c>
      <c r="E1019" s="24">
        <v>1</v>
      </c>
      <c r="F1019" s="24">
        <v>7.0000000000000001E-3</v>
      </c>
      <c r="G1019" s="25">
        <f t="shared" si="93"/>
        <v>7.0000000000000001E-3</v>
      </c>
      <c r="H1019" s="240"/>
      <c r="I1019" s="147">
        <f t="shared" si="89"/>
        <v>4285.7142857142862</v>
      </c>
      <c r="J1019" s="24"/>
      <c r="K1019" s="145">
        <v>209</v>
      </c>
      <c r="L1019" s="16">
        <v>43327</v>
      </c>
      <c r="M1019" s="16">
        <v>43327</v>
      </c>
    </row>
    <row r="1020" spans="2:13" s="148" customFormat="1" ht="21.75" customHeight="1" x14ac:dyDescent="0.3">
      <c r="B1020" s="24" t="s">
        <v>119</v>
      </c>
      <c r="C1020" s="24">
        <v>1005124</v>
      </c>
      <c r="D1020" s="24" t="s">
        <v>1249</v>
      </c>
      <c r="E1020" s="24">
        <v>1</v>
      </c>
      <c r="F1020" s="24">
        <v>7.0000000000000001E-3</v>
      </c>
      <c r="G1020" s="25">
        <f t="shared" si="93"/>
        <v>7.0000000000000001E-3</v>
      </c>
      <c r="H1020" s="240"/>
      <c r="I1020" s="147">
        <f t="shared" si="89"/>
        <v>4285.7142857142862</v>
      </c>
      <c r="J1020" s="24"/>
      <c r="K1020" s="145">
        <v>209</v>
      </c>
      <c r="L1020" s="16">
        <v>43327</v>
      </c>
      <c r="M1020" s="16">
        <v>43327</v>
      </c>
    </row>
    <row r="1021" spans="2:13" s="148" customFormat="1" ht="21.75" customHeight="1" x14ac:dyDescent="0.3">
      <c r="B1021" s="24" t="s">
        <v>100</v>
      </c>
      <c r="C1021" s="24">
        <v>1050479</v>
      </c>
      <c r="D1021" s="24" t="s">
        <v>1250</v>
      </c>
      <c r="E1021" s="24">
        <v>1</v>
      </c>
      <c r="F1021" s="24">
        <v>1.2999999999999999E-2</v>
      </c>
      <c r="G1021" s="25">
        <f t="shared" si="93"/>
        <v>1.2999999999999999E-2</v>
      </c>
      <c r="H1021" s="240"/>
      <c r="I1021" s="147">
        <f t="shared" si="89"/>
        <v>2307.6923076923076</v>
      </c>
      <c r="J1021" s="24"/>
      <c r="K1021" s="145">
        <v>209</v>
      </c>
      <c r="L1021" s="16">
        <v>43327</v>
      </c>
      <c r="M1021" s="16">
        <v>43327</v>
      </c>
    </row>
    <row r="1022" spans="2:13" s="148" customFormat="1" ht="21.75" customHeight="1" x14ac:dyDescent="0.3">
      <c r="B1022" s="24" t="s">
        <v>100</v>
      </c>
      <c r="C1022" s="24">
        <v>1051546</v>
      </c>
      <c r="D1022" s="24" t="s">
        <v>1251</v>
      </c>
      <c r="E1022" s="24">
        <v>1</v>
      </c>
      <c r="F1022" s="24">
        <v>1.2E-2</v>
      </c>
      <c r="G1022" s="25">
        <f t="shared" si="93"/>
        <v>1.2E-2</v>
      </c>
      <c r="H1022" s="240"/>
      <c r="I1022" s="147">
        <f t="shared" si="89"/>
        <v>2500</v>
      </c>
      <c r="J1022" s="24"/>
      <c r="K1022" s="145">
        <v>209</v>
      </c>
      <c r="L1022" s="16">
        <v>43327</v>
      </c>
      <c r="M1022" s="16">
        <v>43327</v>
      </c>
    </row>
    <row r="1023" spans="2:13" s="148" customFormat="1" ht="21.75" customHeight="1" x14ac:dyDescent="0.3">
      <c r="B1023" s="24" t="s">
        <v>109</v>
      </c>
      <c r="C1023" s="24">
        <v>1702809</v>
      </c>
      <c r="D1023" s="24" t="s">
        <v>1252</v>
      </c>
      <c r="E1023" s="24">
        <v>1</v>
      </c>
      <c r="F1023" s="24">
        <v>1.4999999999999999E-2</v>
      </c>
      <c r="G1023" s="25">
        <f t="shared" si="93"/>
        <v>1.4999999999999999E-2</v>
      </c>
      <c r="H1023" s="240"/>
      <c r="I1023" s="147">
        <f t="shared" si="89"/>
        <v>2000.0000000000002</v>
      </c>
      <c r="J1023" s="24"/>
      <c r="K1023" s="145">
        <v>209</v>
      </c>
      <c r="L1023" s="16">
        <v>43327</v>
      </c>
      <c r="M1023" s="16">
        <v>43327</v>
      </c>
    </row>
    <row r="1024" spans="2:13" s="148" customFormat="1" ht="21.75" customHeight="1" x14ac:dyDescent="0.3">
      <c r="B1024" s="24" t="s">
        <v>119</v>
      </c>
      <c r="C1024" s="24">
        <v>1005089</v>
      </c>
      <c r="D1024" s="24" t="s">
        <v>1253</v>
      </c>
      <c r="E1024" s="24">
        <v>1</v>
      </c>
      <c r="F1024" s="24">
        <v>0.02</v>
      </c>
      <c r="G1024" s="25">
        <v>0.02</v>
      </c>
      <c r="H1024" s="240"/>
      <c r="I1024" s="147">
        <f t="shared" si="89"/>
        <v>1500</v>
      </c>
      <c r="J1024" s="24"/>
      <c r="K1024" s="145">
        <v>209</v>
      </c>
      <c r="L1024" s="16">
        <v>43327</v>
      </c>
      <c r="M1024" s="16">
        <v>43327</v>
      </c>
    </row>
    <row r="1025" spans="2:13" s="148" customFormat="1" ht="21.75" customHeight="1" x14ac:dyDescent="0.3">
      <c r="B1025" s="24" t="s">
        <v>114</v>
      </c>
      <c r="C1025" s="24">
        <v>1012631</v>
      </c>
      <c r="D1025" s="24" t="s">
        <v>1190</v>
      </c>
      <c r="E1025" s="24">
        <v>1</v>
      </c>
      <c r="F1025" s="24">
        <v>0.01</v>
      </c>
      <c r="G1025" s="25">
        <v>0.01</v>
      </c>
      <c r="H1025" s="240"/>
      <c r="I1025" s="147">
        <f t="shared" si="89"/>
        <v>3000</v>
      </c>
      <c r="J1025" s="24"/>
      <c r="K1025" s="145">
        <v>209</v>
      </c>
      <c r="L1025" s="16">
        <v>43327</v>
      </c>
      <c r="M1025" s="16">
        <v>43327</v>
      </c>
    </row>
    <row r="1026" spans="2:13" s="148" customFormat="1" ht="21.75" customHeight="1" x14ac:dyDescent="0.3">
      <c r="B1026" s="24" t="s">
        <v>119</v>
      </c>
      <c r="C1026" s="24">
        <v>1005177</v>
      </c>
      <c r="D1026" s="24" t="s">
        <v>1262</v>
      </c>
      <c r="E1026" s="24">
        <v>1</v>
      </c>
      <c r="F1026" s="24">
        <v>5.0000000000000001E-3</v>
      </c>
      <c r="G1026" s="25">
        <v>7.0000000000000001E-3</v>
      </c>
      <c r="H1026" s="239">
        <f>SUM(G1026:G1040)</f>
        <v>0.11199999999999999</v>
      </c>
      <c r="I1026" s="147">
        <f t="shared" si="89"/>
        <v>6000</v>
      </c>
      <c r="J1026" s="24"/>
      <c r="K1026" s="145">
        <v>210</v>
      </c>
      <c r="L1026" s="16">
        <v>43348</v>
      </c>
      <c r="M1026" s="16">
        <v>43348</v>
      </c>
    </row>
    <row r="1027" spans="2:13" s="148" customFormat="1" ht="21.75" customHeight="1" x14ac:dyDescent="0.3">
      <c r="B1027" s="24" t="s">
        <v>100</v>
      </c>
      <c r="C1027" s="24">
        <v>1053322</v>
      </c>
      <c r="D1027" s="24" t="s">
        <v>1263</v>
      </c>
      <c r="E1027" s="24">
        <v>1</v>
      </c>
      <c r="F1027" s="24">
        <v>6.0000000000000001E-3</v>
      </c>
      <c r="G1027" s="25">
        <f t="shared" ref="G1027:G1040" si="94">F1027</f>
        <v>6.0000000000000001E-3</v>
      </c>
      <c r="H1027" s="240"/>
      <c r="I1027" s="147">
        <f t="shared" si="89"/>
        <v>5000</v>
      </c>
      <c r="J1027" s="24"/>
      <c r="K1027" s="145">
        <v>210</v>
      </c>
      <c r="L1027" s="16">
        <v>43348</v>
      </c>
      <c r="M1027" s="16">
        <v>43348</v>
      </c>
    </row>
    <row r="1028" spans="2:13" s="148" customFormat="1" ht="21.75" customHeight="1" x14ac:dyDescent="0.3">
      <c r="B1028" s="24" t="s">
        <v>107</v>
      </c>
      <c r="C1028" s="24">
        <v>1073284</v>
      </c>
      <c r="D1028" s="24" t="s">
        <v>1264</v>
      </c>
      <c r="E1028" s="24">
        <v>1</v>
      </c>
      <c r="F1028" s="24">
        <v>7.0000000000000001E-3</v>
      </c>
      <c r="G1028" s="25">
        <f t="shared" si="94"/>
        <v>7.0000000000000001E-3</v>
      </c>
      <c r="H1028" s="240"/>
      <c r="I1028" s="147">
        <f t="shared" si="89"/>
        <v>4285.7142857142862</v>
      </c>
      <c r="J1028" s="24"/>
      <c r="K1028" s="145">
        <v>210</v>
      </c>
      <c r="L1028" s="16">
        <v>43348</v>
      </c>
      <c r="M1028" s="16">
        <v>43348</v>
      </c>
    </row>
    <row r="1029" spans="2:13" s="148" customFormat="1" ht="21.75" customHeight="1" x14ac:dyDescent="0.3">
      <c r="B1029" s="24" t="s">
        <v>119</v>
      </c>
      <c r="C1029" s="24">
        <v>1005182</v>
      </c>
      <c r="D1029" s="24" t="s">
        <v>1265</v>
      </c>
      <c r="E1029" s="24">
        <v>1</v>
      </c>
      <c r="F1029" s="24">
        <v>6.0000000000000001E-3</v>
      </c>
      <c r="G1029" s="25">
        <f t="shared" si="94"/>
        <v>6.0000000000000001E-3</v>
      </c>
      <c r="H1029" s="240"/>
      <c r="I1029" s="147">
        <f t="shared" si="89"/>
        <v>5000</v>
      </c>
      <c r="J1029" s="24"/>
      <c r="K1029" s="145">
        <v>210</v>
      </c>
      <c r="L1029" s="16">
        <v>43348</v>
      </c>
      <c r="M1029" s="16">
        <v>43348</v>
      </c>
    </row>
    <row r="1030" spans="2:13" s="148" customFormat="1" ht="21.75" customHeight="1" x14ac:dyDescent="0.3">
      <c r="B1030" s="24" t="s">
        <v>100</v>
      </c>
      <c r="C1030" s="24">
        <v>1053323</v>
      </c>
      <c r="D1030" s="24" t="s">
        <v>1266</v>
      </c>
      <c r="E1030" s="24">
        <v>1</v>
      </c>
      <c r="F1030" s="24">
        <v>6.0000000000000001E-3</v>
      </c>
      <c r="G1030" s="25">
        <f t="shared" si="94"/>
        <v>6.0000000000000001E-3</v>
      </c>
      <c r="H1030" s="240"/>
      <c r="I1030" s="147">
        <f t="shared" si="89"/>
        <v>5000</v>
      </c>
      <c r="J1030" s="24"/>
      <c r="K1030" s="145">
        <v>210</v>
      </c>
      <c r="L1030" s="16">
        <v>43348</v>
      </c>
      <c r="M1030" s="16">
        <v>43348</v>
      </c>
    </row>
    <row r="1031" spans="2:13" s="148" customFormat="1" ht="21.75" customHeight="1" x14ac:dyDescent="0.3">
      <c r="B1031" s="24" t="s">
        <v>107</v>
      </c>
      <c r="C1031" s="24">
        <v>1073287</v>
      </c>
      <c r="D1031" s="24" t="s">
        <v>1267</v>
      </c>
      <c r="E1031" s="24">
        <v>1</v>
      </c>
      <c r="F1031" s="24">
        <v>8.0000000000000002E-3</v>
      </c>
      <c r="G1031" s="25">
        <f t="shared" si="94"/>
        <v>8.0000000000000002E-3</v>
      </c>
      <c r="H1031" s="240"/>
      <c r="I1031" s="147">
        <f t="shared" ref="I1031:I1094" si="95">1/F1031*$A$1</f>
        <v>3750</v>
      </c>
      <c r="J1031" s="24"/>
      <c r="K1031" s="145">
        <v>210</v>
      </c>
      <c r="L1031" s="16">
        <v>43348</v>
      </c>
      <c r="M1031" s="16">
        <v>43348</v>
      </c>
    </row>
    <row r="1032" spans="2:13" s="148" customFormat="1" ht="21.75" customHeight="1" x14ac:dyDescent="0.3">
      <c r="B1032" s="24" t="s">
        <v>119</v>
      </c>
      <c r="C1032" s="24">
        <v>1005176</v>
      </c>
      <c r="D1032" s="24" t="s">
        <v>1268</v>
      </c>
      <c r="E1032" s="24">
        <v>1</v>
      </c>
      <c r="F1032" s="24">
        <v>7.0000000000000001E-3</v>
      </c>
      <c r="G1032" s="25">
        <f t="shared" si="94"/>
        <v>7.0000000000000001E-3</v>
      </c>
      <c r="H1032" s="240"/>
      <c r="I1032" s="147">
        <f t="shared" si="95"/>
        <v>4285.7142857142862</v>
      </c>
      <c r="J1032" s="24"/>
      <c r="K1032" s="145">
        <v>210</v>
      </c>
      <c r="L1032" s="16">
        <v>43348</v>
      </c>
      <c r="M1032" s="16">
        <v>43348</v>
      </c>
    </row>
    <row r="1033" spans="2:13" s="148" customFormat="1" ht="21.75" customHeight="1" x14ac:dyDescent="0.3">
      <c r="B1033" s="24" t="s">
        <v>100</v>
      </c>
      <c r="C1033" s="24">
        <v>1053321</v>
      </c>
      <c r="D1033" s="24" t="s">
        <v>1269</v>
      </c>
      <c r="E1033" s="24">
        <v>1</v>
      </c>
      <c r="F1033" s="24">
        <v>7.0000000000000001E-3</v>
      </c>
      <c r="G1033" s="25">
        <f t="shared" si="94"/>
        <v>7.0000000000000001E-3</v>
      </c>
      <c r="H1033" s="240"/>
      <c r="I1033" s="147">
        <f t="shared" si="95"/>
        <v>4285.7142857142862</v>
      </c>
      <c r="J1033" s="24"/>
      <c r="K1033" s="145">
        <v>210</v>
      </c>
      <c r="L1033" s="16">
        <v>43348</v>
      </c>
      <c r="M1033" s="16">
        <v>43348</v>
      </c>
    </row>
    <row r="1034" spans="2:13" s="148" customFormat="1" ht="21.75" customHeight="1" x14ac:dyDescent="0.3">
      <c r="B1034" s="24" t="s">
        <v>1270</v>
      </c>
      <c r="C1034" s="24">
        <v>5160040</v>
      </c>
      <c r="D1034" s="24" t="s">
        <v>1271</v>
      </c>
      <c r="E1034" s="24">
        <v>1</v>
      </c>
      <c r="F1034" s="24">
        <v>6.0000000000000001E-3</v>
      </c>
      <c r="G1034" s="25">
        <f t="shared" si="94"/>
        <v>6.0000000000000001E-3</v>
      </c>
      <c r="H1034" s="240"/>
      <c r="I1034" s="147">
        <f t="shared" si="95"/>
        <v>5000</v>
      </c>
      <c r="J1034" s="24"/>
      <c r="K1034" s="145">
        <v>210</v>
      </c>
      <c r="L1034" s="16">
        <v>43348</v>
      </c>
      <c r="M1034" s="16">
        <v>43348</v>
      </c>
    </row>
    <row r="1035" spans="2:13" s="148" customFormat="1" ht="21.75" customHeight="1" x14ac:dyDescent="0.3">
      <c r="B1035" s="24" t="s">
        <v>105</v>
      </c>
      <c r="C1035" s="24">
        <v>1103112</v>
      </c>
      <c r="D1035" s="24" t="s">
        <v>1272</v>
      </c>
      <c r="E1035" s="24">
        <v>1</v>
      </c>
      <c r="F1035" s="24">
        <v>7.0000000000000001E-3</v>
      </c>
      <c r="G1035" s="25">
        <f t="shared" si="94"/>
        <v>7.0000000000000001E-3</v>
      </c>
      <c r="H1035" s="240"/>
      <c r="I1035" s="147">
        <f t="shared" si="95"/>
        <v>4285.7142857142862</v>
      </c>
      <c r="J1035" s="24"/>
      <c r="K1035" s="145">
        <v>210</v>
      </c>
      <c r="L1035" s="16">
        <v>43348</v>
      </c>
      <c r="M1035" s="16">
        <v>43348</v>
      </c>
    </row>
    <row r="1036" spans="2:13" s="148" customFormat="1" ht="21.75" customHeight="1" x14ac:dyDescent="0.3">
      <c r="B1036" s="24" t="s">
        <v>119</v>
      </c>
      <c r="C1036" s="24">
        <v>1004989</v>
      </c>
      <c r="D1036" s="24" t="s">
        <v>1273</v>
      </c>
      <c r="E1036" s="24">
        <v>1</v>
      </c>
      <c r="F1036" s="24">
        <v>8.0000000000000002E-3</v>
      </c>
      <c r="G1036" s="25">
        <f t="shared" si="94"/>
        <v>8.0000000000000002E-3</v>
      </c>
      <c r="H1036" s="240"/>
      <c r="I1036" s="147">
        <f t="shared" si="95"/>
        <v>3750</v>
      </c>
      <c r="J1036" s="24"/>
      <c r="K1036" s="145">
        <v>210</v>
      </c>
      <c r="L1036" s="16">
        <v>43348</v>
      </c>
      <c r="M1036" s="16">
        <v>43348</v>
      </c>
    </row>
    <row r="1037" spans="2:13" s="148" customFormat="1" ht="21.75" customHeight="1" x14ac:dyDescent="0.3">
      <c r="B1037" s="24" t="s">
        <v>100</v>
      </c>
      <c r="C1037" s="24">
        <v>1053203</v>
      </c>
      <c r="D1037" s="24" t="s">
        <v>1274</v>
      </c>
      <c r="E1037" s="24">
        <v>1</v>
      </c>
      <c r="F1037" s="24">
        <v>8.9999999999999993E-3</v>
      </c>
      <c r="G1037" s="25">
        <f t="shared" si="94"/>
        <v>8.9999999999999993E-3</v>
      </c>
      <c r="H1037" s="240"/>
      <c r="I1037" s="147">
        <f t="shared" si="95"/>
        <v>3333.3333333333335</v>
      </c>
      <c r="J1037" s="24"/>
      <c r="K1037" s="145">
        <v>210</v>
      </c>
      <c r="L1037" s="16">
        <v>43348</v>
      </c>
      <c r="M1037" s="16">
        <v>43348</v>
      </c>
    </row>
    <row r="1038" spans="2:13" s="148" customFormat="1" ht="21.75" customHeight="1" x14ac:dyDescent="0.3">
      <c r="B1038" s="24" t="s">
        <v>109</v>
      </c>
      <c r="C1038" s="24">
        <v>1702775</v>
      </c>
      <c r="D1038" s="24" t="s">
        <v>1275</v>
      </c>
      <c r="E1038" s="24">
        <v>1</v>
      </c>
      <c r="F1038" s="24">
        <v>8.0000000000000002E-3</v>
      </c>
      <c r="G1038" s="25">
        <f t="shared" si="94"/>
        <v>8.0000000000000002E-3</v>
      </c>
      <c r="H1038" s="240"/>
      <c r="I1038" s="147">
        <f t="shared" si="95"/>
        <v>3750</v>
      </c>
      <c r="J1038" s="24"/>
      <c r="K1038" s="145">
        <v>210</v>
      </c>
      <c r="L1038" s="16">
        <v>43348</v>
      </c>
      <c r="M1038" s="16">
        <v>43348</v>
      </c>
    </row>
    <row r="1039" spans="2:13" s="148" customFormat="1" ht="21.75" customHeight="1" x14ac:dyDescent="0.3">
      <c r="B1039" s="24" t="s">
        <v>116</v>
      </c>
      <c r="C1039" s="24">
        <v>1115155</v>
      </c>
      <c r="D1039" s="24" t="s">
        <v>1276</v>
      </c>
      <c r="E1039" s="24">
        <v>1</v>
      </c>
      <c r="F1039" s="24">
        <v>0.01</v>
      </c>
      <c r="G1039" s="25">
        <f t="shared" si="94"/>
        <v>0.01</v>
      </c>
      <c r="H1039" s="240"/>
      <c r="I1039" s="147">
        <f t="shared" si="95"/>
        <v>3000</v>
      </c>
      <c r="J1039" s="24"/>
      <c r="K1039" s="145">
        <v>210</v>
      </c>
      <c r="L1039" s="16">
        <v>43348</v>
      </c>
      <c r="M1039" s="16">
        <v>43348</v>
      </c>
    </row>
    <row r="1040" spans="2:13" s="148" customFormat="1" ht="21.75" customHeight="1" x14ac:dyDescent="0.3">
      <c r="B1040" s="24" t="s">
        <v>116</v>
      </c>
      <c r="C1040" s="24">
        <v>1115066</v>
      </c>
      <c r="D1040" s="24" t="s">
        <v>1277</v>
      </c>
      <c r="E1040" s="24">
        <v>1</v>
      </c>
      <c r="F1040" s="24">
        <v>0.01</v>
      </c>
      <c r="G1040" s="25">
        <f t="shared" si="94"/>
        <v>0.01</v>
      </c>
      <c r="H1040" s="240"/>
      <c r="I1040" s="147">
        <f t="shared" si="95"/>
        <v>3000</v>
      </c>
      <c r="J1040" s="24"/>
      <c r="K1040" s="145">
        <v>210</v>
      </c>
      <c r="L1040" s="16">
        <v>43348</v>
      </c>
      <c r="M1040" s="16">
        <v>43348</v>
      </c>
    </row>
    <row r="1041" spans="2:13" s="148" customFormat="1" ht="21.75" customHeight="1" x14ac:dyDescent="0.3">
      <c r="B1041" s="24" t="s">
        <v>119</v>
      </c>
      <c r="C1041" s="24">
        <v>1005177</v>
      </c>
      <c r="D1041" s="24" t="s">
        <v>1262</v>
      </c>
      <c r="E1041" s="24">
        <v>1</v>
      </c>
      <c r="F1041" s="24">
        <v>5.0000000000000001E-3</v>
      </c>
      <c r="G1041" s="25">
        <v>7.0000000000000001E-3</v>
      </c>
      <c r="H1041" s="239">
        <f>SUM(G1041:G1058)</f>
        <v>0.12400000000000005</v>
      </c>
      <c r="I1041" s="147">
        <f t="shared" si="95"/>
        <v>6000</v>
      </c>
      <c r="J1041" s="24"/>
      <c r="K1041" s="145">
        <v>210</v>
      </c>
      <c r="L1041" s="16">
        <v>43362</v>
      </c>
      <c r="M1041" s="16">
        <v>43362</v>
      </c>
    </row>
    <row r="1042" spans="2:13" s="148" customFormat="1" ht="21.75" customHeight="1" x14ac:dyDescent="0.3">
      <c r="B1042" s="24" t="s">
        <v>100</v>
      </c>
      <c r="C1042" s="24">
        <v>1053322</v>
      </c>
      <c r="D1042" s="24" t="s">
        <v>1263</v>
      </c>
      <c r="E1042" s="24">
        <v>1</v>
      </c>
      <c r="F1042" s="24">
        <v>6.0000000000000001E-3</v>
      </c>
      <c r="G1042" s="25">
        <v>6.0000000000000001E-3</v>
      </c>
      <c r="H1042" s="240"/>
      <c r="I1042" s="147">
        <f t="shared" si="95"/>
        <v>5000</v>
      </c>
      <c r="J1042" s="24"/>
      <c r="K1042" s="145">
        <v>210</v>
      </c>
      <c r="L1042" s="16">
        <v>43362</v>
      </c>
      <c r="M1042" s="16">
        <v>43362</v>
      </c>
    </row>
    <row r="1043" spans="2:13" s="148" customFormat="1" ht="21.75" customHeight="1" x14ac:dyDescent="0.3">
      <c r="B1043" s="24" t="s">
        <v>107</v>
      </c>
      <c r="C1043" s="24">
        <v>1073284</v>
      </c>
      <c r="D1043" s="24" t="s">
        <v>1264</v>
      </c>
      <c r="E1043" s="24">
        <v>1</v>
      </c>
      <c r="F1043" s="24">
        <v>7.0000000000000001E-3</v>
      </c>
      <c r="G1043" s="25">
        <v>7.0000000000000001E-3</v>
      </c>
      <c r="H1043" s="240"/>
      <c r="I1043" s="147">
        <f t="shared" si="95"/>
        <v>4285.7142857142862</v>
      </c>
      <c r="J1043" s="24"/>
      <c r="K1043" s="145">
        <v>210</v>
      </c>
      <c r="L1043" s="16">
        <v>43362</v>
      </c>
      <c r="M1043" s="16">
        <v>43362</v>
      </c>
    </row>
    <row r="1044" spans="2:13" s="148" customFormat="1" ht="21.75" customHeight="1" x14ac:dyDescent="0.3">
      <c r="B1044" s="24" t="s">
        <v>119</v>
      </c>
      <c r="C1044" s="24">
        <v>1005182</v>
      </c>
      <c r="D1044" s="24" t="s">
        <v>1265</v>
      </c>
      <c r="E1044" s="24">
        <v>1</v>
      </c>
      <c r="F1044" s="24">
        <v>6.0000000000000001E-3</v>
      </c>
      <c r="G1044" s="25">
        <v>6.0000000000000001E-3</v>
      </c>
      <c r="H1044" s="240"/>
      <c r="I1044" s="147">
        <f t="shared" si="95"/>
        <v>5000</v>
      </c>
      <c r="J1044" s="24"/>
      <c r="K1044" s="145">
        <v>210</v>
      </c>
      <c r="L1044" s="16">
        <v>43362</v>
      </c>
      <c r="M1044" s="16">
        <v>43362</v>
      </c>
    </row>
    <row r="1045" spans="2:13" s="148" customFormat="1" ht="21.75" customHeight="1" x14ac:dyDescent="0.3">
      <c r="B1045" s="24" t="s">
        <v>100</v>
      </c>
      <c r="C1045" s="24">
        <v>1053323</v>
      </c>
      <c r="D1045" s="24" t="s">
        <v>1266</v>
      </c>
      <c r="E1045" s="24">
        <v>1</v>
      </c>
      <c r="F1045" s="24">
        <v>6.0000000000000001E-3</v>
      </c>
      <c r="G1045" s="25">
        <v>6.0000000000000001E-3</v>
      </c>
      <c r="H1045" s="240"/>
      <c r="I1045" s="147">
        <f t="shared" si="95"/>
        <v>5000</v>
      </c>
      <c r="J1045" s="24"/>
      <c r="K1045" s="145">
        <v>210</v>
      </c>
      <c r="L1045" s="16">
        <v>43362</v>
      </c>
      <c r="M1045" s="16">
        <v>43362</v>
      </c>
    </row>
    <row r="1046" spans="2:13" s="148" customFormat="1" ht="21.75" customHeight="1" x14ac:dyDescent="0.3">
      <c r="B1046" s="24" t="s">
        <v>107</v>
      </c>
      <c r="C1046" s="24">
        <v>1073287</v>
      </c>
      <c r="D1046" s="24" t="s">
        <v>1267</v>
      </c>
      <c r="E1046" s="24">
        <v>1</v>
      </c>
      <c r="F1046" s="24">
        <v>8.0000000000000002E-3</v>
      </c>
      <c r="G1046" s="25">
        <v>8.0000000000000002E-3</v>
      </c>
      <c r="H1046" s="240"/>
      <c r="I1046" s="147">
        <f t="shared" si="95"/>
        <v>3750</v>
      </c>
      <c r="J1046" s="24"/>
      <c r="K1046" s="145">
        <v>210</v>
      </c>
      <c r="L1046" s="16">
        <v>43362</v>
      </c>
      <c r="M1046" s="16">
        <v>43362</v>
      </c>
    </row>
    <row r="1047" spans="2:13" s="148" customFormat="1" ht="21.75" customHeight="1" x14ac:dyDescent="0.3">
      <c r="B1047" s="24" t="s">
        <v>119</v>
      </c>
      <c r="C1047" s="24">
        <v>1005176</v>
      </c>
      <c r="D1047" s="24" t="s">
        <v>1268</v>
      </c>
      <c r="E1047" s="24">
        <v>1</v>
      </c>
      <c r="F1047" s="24">
        <v>7.0000000000000001E-3</v>
      </c>
      <c r="G1047" s="25">
        <v>7.0000000000000001E-3</v>
      </c>
      <c r="H1047" s="240"/>
      <c r="I1047" s="147">
        <f t="shared" si="95"/>
        <v>4285.7142857142862</v>
      </c>
      <c r="J1047" s="24"/>
      <c r="K1047" s="145">
        <v>210</v>
      </c>
      <c r="L1047" s="16">
        <v>43362</v>
      </c>
      <c r="M1047" s="16">
        <v>43362</v>
      </c>
    </row>
    <row r="1048" spans="2:13" s="148" customFormat="1" ht="21.75" customHeight="1" x14ac:dyDescent="0.3">
      <c r="B1048" s="24" t="s">
        <v>100</v>
      </c>
      <c r="C1048" s="24">
        <v>1053321</v>
      </c>
      <c r="D1048" s="24" t="s">
        <v>1269</v>
      </c>
      <c r="E1048" s="24">
        <v>1</v>
      </c>
      <c r="F1048" s="24">
        <v>7.0000000000000001E-3</v>
      </c>
      <c r="G1048" s="25">
        <v>7.0000000000000001E-3</v>
      </c>
      <c r="H1048" s="240"/>
      <c r="I1048" s="147">
        <f t="shared" si="95"/>
        <v>4285.7142857142862</v>
      </c>
      <c r="J1048" s="24"/>
      <c r="K1048" s="145">
        <v>210</v>
      </c>
      <c r="L1048" s="16">
        <v>43362</v>
      </c>
      <c r="M1048" s="16">
        <v>43362</v>
      </c>
    </row>
    <row r="1049" spans="2:13" s="148" customFormat="1" ht="21.75" customHeight="1" x14ac:dyDescent="0.3">
      <c r="B1049" s="24" t="s">
        <v>1270</v>
      </c>
      <c r="C1049" s="24">
        <v>5160040</v>
      </c>
      <c r="D1049" s="24" t="s">
        <v>1271</v>
      </c>
      <c r="E1049" s="24">
        <v>1</v>
      </c>
      <c r="F1049" s="24">
        <v>6.0000000000000001E-3</v>
      </c>
      <c r="G1049" s="25">
        <v>6.0000000000000001E-3</v>
      </c>
      <c r="H1049" s="240"/>
      <c r="I1049" s="147">
        <f t="shared" si="95"/>
        <v>5000</v>
      </c>
      <c r="J1049" s="24"/>
      <c r="K1049" s="145">
        <v>210</v>
      </c>
      <c r="L1049" s="16">
        <v>43362</v>
      </c>
      <c r="M1049" s="16">
        <v>43362</v>
      </c>
    </row>
    <row r="1050" spans="2:13" s="148" customFormat="1" ht="21.75" customHeight="1" x14ac:dyDescent="0.3">
      <c r="B1050" s="24" t="s">
        <v>105</v>
      </c>
      <c r="C1050" s="24">
        <v>1103112</v>
      </c>
      <c r="D1050" s="24" t="s">
        <v>1272</v>
      </c>
      <c r="E1050" s="24">
        <v>1</v>
      </c>
      <c r="F1050" s="24">
        <v>7.0000000000000001E-3</v>
      </c>
      <c r="G1050" s="25">
        <v>7.0000000000000001E-3</v>
      </c>
      <c r="H1050" s="240"/>
      <c r="I1050" s="147">
        <f t="shared" si="95"/>
        <v>4285.7142857142862</v>
      </c>
      <c r="J1050" s="24"/>
      <c r="K1050" s="145">
        <v>210</v>
      </c>
      <c r="L1050" s="16">
        <v>43362</v>
      </c>
      <c r="M1050" s="16">
        <v>43362</v>
      </c>
    </row>
    <row r="1051" spans="2:13" s="148" customFormat="1" ht="21.75" customHeight="1" x14ac:dyDescent="0.3">
      <c r="B1051" s="24" t="s">
        <v>46</v>
      </c>
      <c r="C1051" s="24">
        <v>1005043</v>
      </c>
      <c r="D1051" s="24" t="s">
        <v>1278</v>
      </c>
      <c r="E1051" s="24">
        <v>1</v>
      </c>
      <c r="F1051" s="24">
        <v>8.0000000000000002E-3</v>
      </c>
      <c r="G1051" s="25">
        <v>7.0000000000000001E-3</v>
      </c>
      <c r="H1051" s="240"/>
      <c r="I1051" s="147">
        <f t="shared" si="95"/>
        <v>3750</v>
      </c>
      <c r="J1051" s="24"/>
      <c r="K1051" s="145">
        <v>210</v>
      </c>
      <c r="L1051" s="16">
        <v>43362</v>
      </c>
      <c r="M1051" s="16">
        <v>43362</v>
      </c>
    </row>
    <row r="1052" spans="2:13" s="148" customFormat="1" ht="21.75" customHeight="1" x14ac:dyDescent="0.3">
      <c r="B1052" s="24" t="s">
        <v>47</v>
      </c>
      <c r="C1052" s="24">
        <v>1050474</v>
      </c>
      <c r="D1052" s="24" t="s">
        <v>1279</v>
      </c>
      <c r="E1052" s="24">
        <v>1</v>
      </c>
      <c r="F1052" s="24">
        <v>6.0000000000000001E-3</v>
      </c>
      <c r="G1052" s="25">
        <v>7.0000000000000001E-3</v>
      </c>
      <c r="H1052" s="240"/>
      <c r="I1052" s="147">
        <f t="shared" si="95"/>
        <v>5000</v>
      </c>
      <c r="J1052" s="24"/>
      <c r="K1052" s="145">
        <v>210</v>
      </c>
      <c r="L1052" s="16">
        <v>43362</v>
      </c>
      <c r="M1052" s="16">
        <v>43362</v>
      </c>
    </row>
    <row r="1053" spans="2:13" s="148" customFormat="1" ht="21.75" customHeight="1" x14ac:dyDescent="0.3">
      <c r="B1053" s="24" t="s">
        <v>47</v>
      </c>
      <c r="C1053" s="24">
        <v>1051541</v>
      </c>
      <c r="D1053" s="24" t="s">
        <v>1280</v>
      </c>
      <c r="E1053" s="24">
        <v>1</v>
      </c>
      <c r="F1053" s="24">
        <v>7.0000000000000001E-3</v>
      </c>
      <c r="G1053" s="25">
        <v>7.0000000000000001E-3</v>
      </c>
      <c r="H1053" s="240"/>
      <c r="I1053" s="147">
        <f t="shared" si="95"/>
        <v>4285.7142857142862</v>
      </c>
      <c r="J1053" s="24"/>
      <c r="K1053" s="145">
        <v>210</v>
      </c>
      <c r="L1053" s="16">
        <v>43362</v>
      </c>
      <c r="M1053" s="16">
        <v>43362</v>
      </c>
    </row>
    <row r="1054" spans="2:13" s="148" customFormat="1" ht="21.75" customHeight="1" x14ac:dyDescent="0.3">
      <c r="B1054" s="24" t="s">
        <v>48</v>
      </c>
      <c r="C1054" s="24">
        <v>1070093</v>
      </c>
      <c r="D1054" s="24" t="s">
        <v>1281</v>
      </c>
      <c r="E1054" s="24">
        <v>1</v>
      </c>
      <c r="F1054" s="24">
        <v>0.01</v>
      </c>
      <c r="G1054" s="25">
        <v>7.0000000000000001E-3</v>
      </c>
      <c r="H1054" s="240"/>
      <c r="I1054" s="147">
        <f t="shared" si="95"/>
        <v>3000</v>
      </c>
      <c r="J1054" s="24"/>
      <c r="K1054" s="145">
        <v>210</v>
      </c>
      <c r="L1054" s="16">
        <v>43362</v>
      </c>
      <c r="M1054" s="16">
        <v>43362</v>
      </c>
    </row>
    <row r="1055" spans="2:13" s="148" customFormat="1" ht="21.75" customHeight="1" x14ac:dyDescent="0.3">
      <c r="B1055" s="24" t="s">
        <v>48</v>
      </c>
      <c r="C1055" s="24">
        <v>1071110</v>
      </c>
      <c r="D1055" s="24" t="s">
        <v>1282</v>
      </c>
      <c r="E1055" s="24">
        <v>1</v>
      </c>
      <c r="F1055" s="24">
        <v>0.01</v>
      </c>
      <c r="G1055" s="25">
        <v>7.0000000000000001E-3</v>
      </c>
      <c r="H1055" s="240"/>
      <c r="I1055" s="147">
        <f t="shared" si="95"/>
        <v>3000</v>
      </c>
      <c r="J1055" s="24"/>
      <c r="K1055" s="145">
        <v>210</v>
      </c>
      <c r="L1055" s="16">
        <v>43362</v>
      </c>
      <c r="M1055" s="16">
        <v>43362</v>
      </c>
    </row>
    <row r="1056" spans="2:13" s="148" customFormat="1" ht="21.75" customHeight="1" x14ac:dyDescent="0.3">
      <c r="B1056" s="24" t="s">
        <v>139</v>
      </c>
      <c r="C1056" s="24">
        <v>1103055</v>
      </c>
      <c r="D1056" s="24" t="s">
        <v>1283</v>
      </c>
      <c r="E1056" s="24">
        <v>1</v>
      </c>
      <c r="F1056" s="24">
        <v>8.0000000000000002E-3</v>
      </c>
      <c r="G1056" s="25">
        <v>7.0000000000000001E-3</v>
      </c>
      <c r="H1056" s="240"/>
      <c r="I1056" s="147">
        <f t="shared" si="95"/>
        <v>3750</v>
      </c>
      <c r="J1056" s="24"/>
      <c r="K1056" s="145">
        <v>210</v>
      </c>
      <c r="L1056" s="16">
        <v>43362</v>
      </c>
      <c r="M1056" s="16">
        <v>43362</v>
      </c>
    </row>
    <row r="1057" spans="2:13" s="148" customFormat="1" ht="21.75" customHeight="1" x14ac:dyDescent="0.3">
      <c r="B1057" s="24" t="s">
        <v>78</v>
      </c>
      <c r="C1057" s="24">
        <v>1702795</v>
      </c>
      <c r="D1057" s="24" t="s">
        <v>1284</v>
      </c>
      <c r="E1057" s="24">
        <v>1</v>
      </c>
      <c r="F1057" s="24">
        <v>8.0000000000000002E-3</v>
      </c>
      <c r="G1057" s="25">
        <v>8.0000000000000002E-3</v>
      </c>
      <c r="H1057" s="240"/>
      <c r="I1057" s="147">
        <f t="shared" si="95"/>
        <v>3750</v>
      </c>
      <c r="J1057" s="24"/>
      <c r="K1057" s="145">
        <v>210</v>
      </c>
      <c r="L1057" s="16">
        <v>43362</v>
      </c>
      <c r="M1057" s="16">
        <v>43362</v>
      </c>
    </row>
    <row r="1058" spans="2:13" s="148" customFormat="1" ht="21.75" customHeight="1" x14ac:dyDescent="0.3">
      <c r="B1058" s="24" t="s">
        <v>119</v>
      </c>
      <c r="C1058" s="24">
        <v>1001098</v>
      </c>
      <c r="D1058" s="24" t="s">
        <v>1285</v>
      </c>
      <c r="E1058" s="24">
        <v>1</v>
      </c>
      <c r="F1058" s="24">
        <v>8.0000000000000002E-3</v>
      </c>
      <c r="G1058" s="25">
        <v>7.0000000000000001E-3</v>
      </c>
      <c r="H1058" s="239">
        <f>SUM(G1058:G1069)</f>
        <v>9.9999999999999978E-2</v>
      </c>
      <c r="I1058" s="147">
        <f t="shared" si="95"/>
        <v>3750</v>
      </c>
      <c r="J1058" s="24"/>
      <c r="K1058" s="145">
        <v>210</v>
      </c>
      <c r="L1058" s="16">
        <v>43376</v>
      </c>
      <c r="M1058" s="16">
        <v>43376</v>
      </c>
    </row>
    <row r="1059" spans="2:13" s="148" customFormat="1" ht="21.75" customHeight="1" x14ac:dyDescent="0.3">
      <c r="B1059" s="24" t="s">
        <v>119</v>
      </c>
      <c r="C1059" s="24">
        <v>1000076</v>
      </c>
      <c r="D1059" s="24" t="s">
        <v>1286</v>
      </c>
      <c r="E1059" s="24">
        <v>1</v>
      </c>
      <c r="F1059" s="24">
        <v>8.0000000000000002E-3</v>
      </c>
      <c r="G1059" s="25">
        <f t="shared" ref="G1059:G1096" si="96">F1059</f>
        <v>8.0000000000000002E-3</v>
      </c>
      <c r="H1059" s="240"/>
      <c r="I1059" s="147">
        <f t="shared" si="95"/>
        <v>3750</v>
      </c>
      <c r="J1059" s="24"/>
      <c r="K1059" s="145">
        <v>210</v>
      </c>
      <c r="L1059" s="16">
        <v>43376</v>
      </c>
      <c r="M1059" s="16">
        <v>43376</v>
      </c>
    </row>
    <row r="1060" spans="2:13" s="148" customFormat="1" ht="21.75" customHeight="1" x14ac:dyDescent="0.3">
      <c r="B1060" s="24" t="s">
        <v>100</v>
      </c>
      <c r="C1060" s="24">
        <v>1051408</v>
      </c>
      <c r="D1060" s="24" t="s">
        <v>1287</v>
      </c>
      <c r="E1060" s="24">
        <v>1</v>
      </c>
      <c r="F1060" s="24">
        <v>7.0000000000000001E-3</v>
      </c>
      <c r="G1060" s="25">
        <f t="shared" si="96"/>
        <v>7.0000000000000001E-3</v>
      </c>
      <c r="H1060" s="240"/>
      <c r="I1060" s="147">
        <f t="shared" si="95"/>
        <v>4285.7142857142862</v>
      </c>
      <c r="J1060" s="24"/>
      <c r="K1060" s="145">
        <v>210</v>
      </c>
      <c r="L1060" s="16">
        <v>43376</v>
      </c>
      <c r="M1060" s="16">
        <v>43376</v>
      </c>
    </row>
    <row r="1061" spans="2:13" s="148" customFormat="1" ht="21.75" customHeight="1" x14ac:dyDescent="0.3">
      <c r="B1061" s="24" t="s">
        <v>100</v>
      </c>
      <c r="C1061" s="24">
        <v>1050339</v>
      </c>
      <c r="D1061" s="24" t="s">
        <v>1288</v>
      </c>
      <c r="E1061" s="24">
        <v>1</v>
      </c>
      <c r="F1061" s="24">
        <v>7.0000000000000001E-3</v>
      </c>
      <c r="G1061" s="25">
        <f t="shared" si="96"/>
        <v>7.0000000000000001E-3</v>
      </c>
      <c r="H1061" s="240"/>
      <c r="I1061" s="147">
        <f t="shared" si="95"/>
        <v>4285.7142857142862</v>
      </c>
      <c r="J1061" s="24"/>
      <c r="K1061" s="145">
        <v>210</v>
      </c>
      <c r="L1061" s="16">
        <v>43376</v>
      </c>
      <c r="M1061" s="16">
        <v>43376</v>
      </c>
    </row>
    <row r="1062" spans="2:13" s="148" customFormat="1" ht="21.75" customHeight="1" x14ac:dyDescent="0.3">
      <c r="B1062" s="24" t="s">
        <v>105</v>
      </c>
      <c r="C1062" s="24">
        <v>1102729</v>
      </c>
      <c r="D1062" s="24" t="s">
        <v>1289</v>
      </c>
      <c r="E1062" s="24">
        <v>1</v>
      </c>
      <c r="F1062" s="24">
        <v>8.0000000000000002E-3</v>
      </c>
      <c r="G1062" s="25">
        <f t="shared" si="96"/>
        <v>8.0000000000000002E-3</v>
      </c>
      <c r="H1062" s="240"/>
      <c r="I1062" s="147">
        <f t="shared" si="95"/>
        <v>3750</v>
      </c>
      <c r="J1062" s="24"/>
      <c r="K1062" s="145">
        <v>210</v>
      </c>
      <c r="L1062" s="16">
        <v>43376</v>
      </c>
      <c r="M1062" s="16">
        <v>43376</v>
      </c>
    </row>
    <row r="1063" spans="2:13" s="148" customFormat="1" ht="21.75" customHeight="1" x14ac:dyDescent="0.3">
      <c r="B1063" s="24" t="s">
        <v>109</v>
      </c>
      <c r="C1063" s="24">
        <v>1702538</v>
      </c>
      <c r="D1063" s="24" t="s">
        <v>1290</v>
      </c>
      <c r="E1063" s="24">
        <v>1</v>
      </c>
      <c r="F1063" s="24">
        <v>5.0000000000000001E-3</v>
      </c>
      <c r="G1063" s="25">
        <f t="shared" si="96"/>
        <v>5.0000000000000001E-3</v>
      </c>
      <c r="H1063" s="240"/>
      <c r="I1063" s="147">
        <f t="shared" si="95"/>
        <v>6000</v>
      </c>
      <c r="J1063" s="24"/>
      <c r="K1063" s="145">
        <v>210</v>
      </c>
      <c r="L1063" s="16">
        <v>43376</v>
      </c>
      <c r="M1063" s="16">
        <v>43376</v>
      </c>
    </row>
    <row r="1064" spans="2:13" s="148" customFormat="1" ht="21.75" customHeight="1" x14ac:dyDescent="0.3">
      <c r="B1064" s="24" t="s">
        <v>107</v>
      </c>
      <c r="C1064" s="24">
        <v>1072978</v>
      </c>
      <c r="D1064" s="24" t="s">
        <v>1291</v>
      </c>
      <c r="E1064" s="24">
        <v>1</v>
      </c>
      <c r="F1064" s="24">
        <v>1.4999999999999999E-2</v>
      </c>
      <c r="G1064" s="25">
        <f t="shared" si="96"/>
        <v>1.4999999999999999E-2</v>
      </c>
      <c r="H1064" s="240"/>
      <c r="I1064" s="147">
        <f t="shared" si="95"/>
        <v>2000.0000000000002</v>
      </c>
      <c r="J1064" s="24"/>
      <c r="K1064" s="145">
        <v>210</v>
      </c>
      <c r="L1064" s="16">
        <v>43376</v>
      </c>
      <c r="M1064" s="16">
        <v>43376</v>
      </c>
    </row>
    <row r="1065" spans="2:13" s="148" customFormat="1" ht="21.75" customHeight="1" x14ac:dyDescent="0.3">
      <c r="B1065" s="24" t="s">
        <v>119</v>
      </c>
      <c r="C1065" s="24">
        <v>1004946</v>
      </c>
      <c r="D1065" s="24" t="s">
        <v>1293</v>
      </c>
      <c r="E1065" s="24">
        <v>1</v>
      </c>
      <c r="F1065" s="24">
        <v>8.9999999999999993E-3</v>
      </c>
      <c r="G1065" s="25">
        <f t="shared" si="96"/>
        <v>8.9999999999999993E-3</v>
      </c>
      <c r="H1065" s="240"/>
      <c r="I1065" s="147">
        <f t="shared" si="95"/>
        <v>3333.3333333333335</v>
      </c>
      <c r="J1065" s="24"/>
      <c r="K1065" s="145">
        <v>210</v>
      </c>
      <c r="L1065" s="16">
        <v>43376</v>
      </c>
      <c r="M1065" s="16">
        <v>43376</v>
      </c>
    </row>
    <row r="1066" spans="2:13" s="148" customFormat="1" ht="21.75" customHeight="1" x14ac:dyDescent="0.3">
      <c r="B1066" s="24" t="s">
        <v>100</v>
      </c>
      <c r="C1066" s="24">
        <v>1053156</v>
      </c>
      <c r="D1066" s="24" t="s">
        <v>1294</v>
      </c>
      <c r="E1066" s="24">
        <v>1</v>
      </c>
      <c r="F1066" s="24">
        <v>8.9999999999999993E-3</v>
      </c>
      <c r="G1066" s="25">
        <f t="shared" si="96"/>
        <v>8.9999999999999993E-3</v>
      </c>
      <c r="H1066" s="240"/>
      <c r="I1066" s="147">
        <f t="shared" si="95"/>
        <v>3333.3333333333335</v>
      </c>
      <c r="J1066" s="24"/>
      <c r="K1066" s="145">
        <v>210</v>
      </c>
      <c r="L1066" s="16">
        <v>43376</v>
      </c>
      <c r="M1066" s="16">
        <v>43376</v>
      </c>
    </row>
    <row r="1067" spans="2:13" s="148" customFormat="1" ht="21.75" customHeight="1" x14ac:dyDescent="0.3">
      <c r="B1067" s="24" t="s">
        <v>100</v>
      </c>
      <c r="C1067" s="24">
        <v>1053155</v>
      </c>
      <c r="D1067" s="24" t="s">
        <v>1295</v>
      </c>
      <c r="E1067" s="24">
        <v>1</v>
      </c>
      <c r="F1067" s="24">
        <v>8.0000000000000002E-3</v>
      </c>
      <c r="G1067" s="25">
        <f t="shared" si="96"/>
        <v>8.0000000000000002E-3</v>
      </c>
      <c r="H1067" s="240"/>
      <c r="I1067" s="147">
        <f t="shared" si="95"/>
        <v>3750</v>
      </c>
      <c r="J1067" s="24"/>
      <c r="K1067" s="145">
        <v>210</v>
      </c>
      <c r="L1067" s="16">
        <v>43376</v>
      </c>
      <c r="M1067" s="16">
        <v>43376</v>
      </c>
    </row>
    <row r="1068" spans="2:13" s="148" customFormat="1" ht="21.75" customHeight="1" x14ac:dyDescent="0.3">
      <c r="B1068" s="24" t="s">
        <v>105</v>
      </c>
      <c r="C1068" s="24">
        <v>1103009</v>
      </c>
      <c r="D1068" s="24" t="s">
        <v>1296</v>
      </c>
      <c r="E1068" s="24">
        <v>1</v>
      </c>
      <c r="F1068" s="24">
        <v>8.9999999999999993E-3</v>
      </c>
      <c r="G1068" s="25">
        <f t="shared" si="96"/>
        <v>8.9999999999999993E-3</v>
      </c>
      <c r="H1068" s="240"/>
      <c r="I1068" s="147">
        <f t="shared" si="95"/>
        <v>3333.3333333333335</v>
      </c>
      <c r="J1068" s="24"/>
      <c r="K1068" s="145">
        <v>210</v>
      </c>
      <c r="L1068" s="16">
        <v>43376</v>
      </c>
      <c r="M1068" s="16">
        <v>43376</v>
      </c>
    </row>
    <row r="1069" spans="2:13" s="148" customFormat="1" ht="21.75" customHeight="1" x14ac:dyDescent="0.3">
      <c r="B1069" s="24" t="s">
        <v>109</v>
      </c>
      <c r="C1069" s="24">
        <v>1702752</v>
      </c>
      <c r="D1069" s="24" t="s">
        <v>1292</v>
      </c>
      <c r="E1069" s="24">
        <v>1</v>
      </c>
      <c r="F1069" s="24">
        <v>8.0000000000000002E-3</v>
      </c>
      <c r="G1069" s="25">
        <f t="shared" si="96"/>
        <v>8.0000000000000002E-3</v>
      </c>
      <c r="H1069" s="240"/>
      <c r="I1069" s="147">
        <f t="shared" si="95"/>
        <v>3750</v>
      </c>
      <c r="J1069" s="24"/>
      <c r="K1069" s="145">
        <v>210</v>
      </c>
      <c r="L1069" s="16">
        <v>43376</v>
      </c>
      <c r="M1069" s="16">
        <v>43376</v>
      </c>
    </row>
    <row r="1070" spans="2:13" s="148" customFormat="1" ht="21.75" customHeight="1" x14ac:dyDescent="0.3">
      <c r="B1070" s="24" t="s">
        <v>119</v>
      </c>
      <c r="C1070" s="24">
        <v>1005065</v>
      </c>
      <c r="D1070" s="24" t="s">
        <v>1298</v>
      </c>
      <c r="E1070" s="24">
        <v>1</v>
      </c>
      <c r="F1070" s="24">
        <v>5.0000000000000001E-3</v>
      </c>
      <c r="G1070" s="25">
        <f t="shared" si="96"/>
        <v>5.0000000000000001E-3</v>
      </c>
      <c r="I1070" s="147">
        <f t="shared" si="95"/>
        <v>6000</v>
      </c>
      <c r="J1070" s="24"/>
      <c r="K1070" s="145">
        <v>211</v>
      </c>
      <c r="L1070" s="16">
        <v>43397</v>
      </c>
      <c r="M1070" s="16">
        <v>43397</v>
      </c>
    </row>
    <row r="1071" spans="2:13" s="148" customFormat="1" ht="21.75" customHeight="1" x14ac:dyDescent="0.3">
      <c r="B1071" s="24" t="s">
        <v>119</v>
      </c>
      <c r="C1071" s="24">
        <v>1005066</v>
      </c>
      <c r="D1071" s="24" t="s">
        <v>1299</v>
      </c>
      <c r="E1071" s="24">
        <v>1</v>
      </c>
      <c r="F1071" s="24">
        <v>5.0000000000000001E-3</v>
      </c>
      <c r="G1071" s="25">
        <f t="shared" si="96"/>
        <v>5.0000000000000001E-3</v>
      </c>
      <c r="I1071" s="147">
        <f t="shared" si="95"/>
        <v>6000</v>
      </c>
      <c r="J1071" s="24"/>
      <c r="K1071" s="145">
        <v>211</v>
      </c>
      <c r="L1071" s="16">
        <v>43397</v>
      </c>
      <c r="M1071" s="16">
        <v>43397</v>
      </c>
    </row>
    <row r="1072" spans="2:13" s="148" customFormat="1" ht="21.75" customHeight="1" x14ac:dyDescent="0.3">
      <c r="B1072" s="24" t="s">
        <v>100</v>
      </c>
      <c r="C1072" s="24">
        <v>1053257</v>
      </c>
      <c r="D1072" s="24" t="s">
        <v>1300</v>
      </c>
      <c r="E1072" s="24">
        <v>1</v>
      </c>
      <c r="F1072" s="24">
        <v>4.0000000000000001E-3</v>
      </c>
      <c r="G1072" s="25">
        <f t="shared" si="96"/>
        <v>4.0000000000000001E-3</v>
      </c>
      <c r="I1072" s="147">
        <f t="shared" si="95"/>
        <v>7500</v>
      </c>
      <c r="J1072" s="24"/>
      <c r="K1072" s="145">
        <v>211</v>
      </c>
      <c r="L1072" s="16">
        <v>43397</v>
      </c>
      <c r="M1072" s="16">
        <v>43397</v>
      </c>
    </row>
    <row r="1073" spans="2:13" s="148" customFormat="1" ht="21.75" customHeight="1" x14ac:dyDescent="0.3">
      <c r="B1073" s="24" t="s">
        <v>107</v>
      </c>
      <c r="C1073" s="24">
        <v>1073254</v>
      </c>
      <c r="D1073" s="24" t="s">
        <v>1301</v>
      </c>
      <c r="E1073" s="24">
        <v>1</v>
      </c>
      <c r="F1073" s="24">
        <v>8.0000000000000002E-3</v>
      </c>
      <c r="G1073" s="25">
        <f t="shared" si="96"/>
        <v>8.0000000000000002E-3</v>
      </c>
      <c r="I1073" s="147">
        <f t="shared" si="95"/>
        <v>3750</v>
      </c>
      <c r="J1073" s="24"/>
      <c r="K1073" s="145">
        <v>211</v>
      </c>
      <c r="L1073" s="16">
        <v>43397</v>
      </c>
      <c r="M1073" s="16">
        <v>43397</v>
      </c>
    </row>
    <row r="1074" spans="2:13" s="148" customFormat="1" ht="21.75" customHeight="1" x14ac:dyDescent="0.3">
      <c r="B1074" s="24" t="s">
        <v>105</v>
      </c>
      <c r="C1074" s="24">
        <v>1103067</v>
      </c>
      <c r="D1074" s="24" t="s">
        <v>1302</v>
      </c>
      <c r="E1074" s="24">
        <v>1</v>
      </c>
      <c r="F1074" s="24">
        <v>8.0000000000000002E-3</v>
      </c>
      <c r="G1074" s="25">
        <f t="shared" si="96"/>
        <v>8.0000000000000002E-3</v>
      </c>
      <c r="I1074" s="147">
        <f t="shared" si="95"/>
        <v>3750</v>
      </c>
      <c r="J1074" s="24"/>
      <c r="K1074" s="145">
        <v>211</v>
      </c>
      <c r="L1074" s="16">
        <v>43397</v>
      </c>
      <c r="M1074" s="16">
        <v>43397</v>
      </c>
    </row>
    <row r="1075" spans="2:13" s="148" customFormat="1" ht="21.75" customHeight="1" x14ac:dyDescent="0.3">
      <c r="B1075" s="24" t="s">
        <v>109</v>
      </c>
      <c r="C1075" s="24">
        <v>1702804</v>
      </c>
      <c r="D1075" s="24" t="s">
        <v>1303</v>
      </c>
      <c r="E1075" s="24">
        <v>1</v>
      </c>
      <c r="F1075" s="24">
        <v>6.0000000000000001E-3</v>
      </c>
      <c r="G1075" s="25">
        <f t="shared" si="96"/>
        <v>6.0000000000000001E-3</v>
      </c>
      <c r="I1075" s="147">
        <f t="shared" si="95"/>
        <v>5000</v>
      </c>
      <c r="J1075" s="24"/>
      <c r="K1075" s="145">
        <v>211</v>
      </c>
      <c r="L1075" s="16">
        <v>43397</v>
      </c>
      <c r="M1075" s="16">
        <v>43397</v>
      </c>
    </row>
    <row r="1076" spans="2:13" s="148" customFormat="1" ht="21.75" customHeight="1" x14ac:dyDescent="0.3">
      <c r="B1076" s="24" t="s">
        <v>119</v>
      </c>
      <c r="C1076" s="24">
        <v>1005068</v>
      </c>
      <c r="D1076" s="24" t="s">
        <v>1305</v>
      </c>
      <c r="E1076" s="24">
        <v>1</v>
      </c>
      <c r="F1076" s="24">
        <v>8.0000000000000002E-3</v>
      </c>
      <c r="G1076" s="25">
        <f t="shared" si="96"/>
        <v>8.0000000000000002E-3</v>
      </c>
      <c r="I1076" s="147">
        <f t="shared" si="95"/>
        <v>3750</v>
      </c>
      <c r="J1076" s="24"/>
      <c r="K1076" s="145">
        <v>211</v>
      </c>
      <c r="L1076" s="16">
        <v>43397</v>
      </c>
      <c r="M1076" s="16">
        <v>43397</v>
      </c>
    </row>
    <row r="1077" spans="2:13" s="148" customFormat="1" ht="21.75" customHeight="1" x14ac:dyDescent="0.3">
      <c r="B1077" s="24" t="s">
        <v>100</v>
      </c>
      <c r="C1077" s="24">
        <v>1050475</v>
      </c>
      <c r="D1077" s="24" t="s">
        <v>1306</v>
      </c>
      <c r="E1077" s="24">
        <v>1</v>
      </c>
      <c r="F1077" s="24">
        <v>8.0000000000000002E-3</v>
      </c>
      <c r="G1077" s="25">
        <f t="shared" si="96"/>
        <v>8.0000000000000002E-3</v>
      </c>
      <c r="I1077" s="147">
        <f t="shared" si="95"/>
        <v>3750</v>
      </c>
      <c r="J1077" s="24"/>
      <c r="K1077" s="145">
        <v>211</v>
      </c>
      <c r="L1077" s="16">
        <v>43397</v>
      </c>
      <c r="M1077" s="16">
        <v>43397</v>
      </c>
    </row>
    <row r="1078" spans="2:13" s="148" customFormat="1" ht="21.75" customHeight="1" x14ac:dyDescent="0.3">
      <c r="B1078" s="24" t="s">
        <v>100</v>
      </c>
      <c r="C1078" s="24">
        <v>1051542</v>
      </c>
      <c r="D1078" s="24" t="s">
        <v>1307</v>
      </c>
      <c r="E1078" s="24">
        <v>1</v>
      </c>
      <c r="F1078" s="24">
        <v>7.0000000000000001E-3</v>
      </c>
      <c r="G1078" s="25">
        <f t="shared" si="96"/>
        <v>7.0000000000000001E-3</v>
      </c>
      <c r="I1078" s="147">
        <f t="shared" si="95"/>
        <v>4285.7142857142862</v>
      </c>
      <c r="J1078" s="24"/>
      <c r="K1078" s="145">
        <v>211</v>
      </c>
      <c r="L1078" s="16">
        <v>43397</v>
      </c>
      <c r="M1078" s="16">
        <v>43397</v>
      </c>
    </row>
    <row r="1079" spans="2:13" s="148" customFormat="1" ht="21.75" customHeight="1" x14ac:dyDescent="0.3">
      <c r="B1079" s="24" t="s">
        <v>107</v>
      </c>
      <c r="C1079" s="24">
        <v>1070094</v>
      </c>
      <c r="D1079" s="24" t="s">
        <v>1308</v>
      </c>
      <c r="E1079" s="24">
        <v>1</v>
      </c>
      <c r="F1079" s="24">
        <v>8.0000000000000002E-3</v>
      </c>
      <c r="G1079" s="25">
        <f t="shared" si="96"/>
        <v>8.0000000000000002E-3</v>
      </c>
      <c r="I1079" s="147">
        <f t="shared" si="95"/>
        <v>3750</v>
      </c>
      <c r="J1079" s="24"/>
      <c r="K1079" s="145">
        <v>211</v>
      </c>
      <c r="L1079" s="16">
        <v>43397</v>
      </c>
      <c r="M1079" s="16">
        <v>43397</v>
      </c>
    </row>
    <row r="1080" spans="2:13" s="148" customFormat="1" ht="21.75" customHeight="1" x14ac:dyDescent="0.3">
      <c r="B1080" s="24" t="s">
        <v>107</v>
      </c>
      <c r="C1080" s="24">
        <v>1071111</v>
      </c>
      <c r="D1080" s="24" t="s">
        <v>1309</v>
      </c>
      <c r="E1080" s="24">
        <v>1</v>
      </c>
      <c r="F1080" s="24">
        <v>8.0000000000000002E-3</v>
      </c>
      <c r="G1080" s="25">
        <f t="shared" si="96"/>
        <v>8.0000000000000002E-3</v>
      </c>
      <c r="I1080" s="147">
        <f t="shared" si="95"/>
        <v>3750</v>
      </c>
      <c r="J1080" s="24"/>
      <c r="K1080" s="145">
        <v>211</v>
      </c>
      <c r="L1080" s="16">
        <v>43397</v>
      </c>
      <c r="M1080" s="16">
        <v>43397</v>
      </c>
    </row>
    <row r="1081" spans="2:13" s="148" customFormat="1" ht="21.75" customHeight="1" x14ac:dyDescent="0.3">
      <c r="B1081" s="24" t="s">
        <v>105</v>
      </c>
      <c r="C1081" s="24">
        <v>1103068</v>
      </c>
      <c r="D1081" s="24" t="s">
        <v>1310</v>
      </c>
      <c r="E1081" s="24">
        <v>1</v>
      </c>
      <c r="F1081" s="24">
        <v>8.0000000000000002E-3</v>
      </c>
      <c r="G1081" s="25">
        <f t="shared" si="96"/>
        <v>8.0000000000000002E-3</v>
      </c>
      <c r="I1081" s="147">
        <f t="shared" si="95"/>
        <v>3750</v>
      </c>
      <c r="J1081" s="24"/>
      <c r="K1081" s="145">
        <v>211</v>
      </c>
      <c r="L1081" s="16">
        <v>43397</v>
      </c>
      <c r="M1081" s="16">
        <v>43397</v>
      </c>
    </row>
    <row r="1082" spans="2:13" s="148" customFormat="1" ht="21.75" customHeight="1" x14ac:dyDescent="0.3">
      <c r="B1082" s="24" t="s">
        <v>109</v>
      </c>
      <c r="C1082" s="24">
        <v>1702805</v>
      </c>
      <c r="D1082" s="24" t="s">
        <v>1311</v>
      </c>
      <c r="E1082" s="24">
        <v>1</v>
      </c>
      <c r="F1082" s="24">
        <v>7.0000000000000001E-3</v>
      </c>
      <c r="G1082" s="25">
        <f t="shared" si="96"/>
        <v>7.0000000000000001E-3</v>
      </c>
      <c r="I1082" s="147">
        <f t="shared" si="95"/>
        <v>4285.7142857142862</v>
      </c>
      <c r="J1082" s="24"/>
      <c r="K1082" s="145">
        <v>211</v>
      </c>
      <c r="L1082" s="16">
        <v>43397</v>
      </c>
      <c r="M1082" s="16">
        <v>43397</v>
      </c>
    </row>
    <row r="1083" spans="2:13" s="148" customFormat="1" ht="21.75" customHeight="1" x14ac:dyDescent="0.3">
      <c r="B1083" s="24" t="s">
        <v>116</v>
      </c>
      <c r="C1083" s="24">
        <v>1115054</v>
      </c>
      <c r="D1083" s="24" t="s">
        <v>1314</v>
      </c>
      <c r="E1083" s="24">
        <v>1</v>
      </c>
      <c r="F1083" s="24">
        <v>0.01</v>
      </c>
      <c r="G1083" s="25">
        <f t="shared" si="96"/>
        <v>0.01</v>
      </c>
      <c r="I1083" s="147">
        <f t="shared" si="95"/>
        <v>3000</v>
      </c>
      <c r="J1083" s="24"/>
      <c r="K1083" s="145">
        <v>211</v>
      </c>
      <c r="L1083" s="16">
        <v>43397</v>
      </c>
      <c r="M1083" s="16">
        <v>43397</v>
      </c>
    </row>
    <row r="1084" spans="2:13" s="148" customFormat="1" ht="21.75" customHeight="1" x14ac:dyDescent="0.3">
      <c r="B1084" s="24" t="s">
        <v>116</v>
      </c>
      <c r="C1084" s="24">
        <v>1115143</v>
      </c>
      <c r="D1084" s="24" t="s">
        <v>1315</v>
      </c>
      <c r="E1084" s="24">
        <v>1</v>
      </c>
      <c r="F1084" s="24">
        <v>0.01</v>
      </c>
      <c r="G1084" s="25">
        <f t="shared" si="96"/>
        <v>0.01</v>
      </c>
      <c r="I1084" s="147">
        <f t="shared" si="95"/>
        <v>3000</v>
      </c>
      <c r="J1084" s="24"/>
      <c r="K1084" s="145">
        <v>211</v>
      </c>
      <c r="L1084" s="16">
        <v>43397</v>
      </c>
      <c r="M1084" s="16">
        <v>43397</v>
      </c>
    </row>
    <row r="1085" spans="2:13" s="148" customFormat="1" ht="21.75" customHeight="1" x14ac:dyDescent="0.3">
      <c r="B1085" s="24" t="s">
        <v>119</v>
      </c>
      <c r="C1085" s="24">
        <v>1004642</v>
      </c>
      <c r="D1085" s="24" t="s">
        <v>1317</v>
      </c>
      <c r="E1085" s="24">
        <v>1</v>
      </c>
      <c r="F1085" s="24">
        <v>8.0000000000000002E-3</v>
      </c>
      <c r="G1085" s="25">
        <f t="shared" si="96"/>
        <v>8.0000000000000002E-3</v>
      </c>
      <c r="I1085" s="147">
        <f t="shared" si="95"/>
        <v>3750</v>
      </c>
      <c r="J1085" s="24"/>
      <c r="K1085" s="145">
        <v>211</v>
      </c>
      <c r="L1085" s="16">
        <v>43418</v>
      </c>
      <c r="M1085" s="16">
        <v>43418</v>
      </c>
    </row>
    <row r="1086" spans="2:13" s="148" customFormat="1" ht="21.75" customHeight="1" x14ac:dyDescent="0.3">
      <c r="B1086" s="24" t="s">
        <v>47</v>
      </c>
      <c r="C1086" s="24">
        <v>1050394</v>
      </c>
      <c r="D1086" s="24" t="s">
        <v>1318</v>
      </c>
      <c r="E1086" s="24">
        <v>1</v>
      </c>
      <c r="F1086" s="24">
        <v>8.0000000000000002E-3</v>
      </c>
      <c r="G1086" s="25">
        <f t="shared" si="96"/>
        <v>8.0000000000000002E-3</v>
      </c>
      <c r="I1086" s="147">
        <f t="shared" si="95"/>
        <v>3750</v>
      </c>
      <c r="J1086" s="24"/>
      <c r="K1086" s="145">
        <v>211</v>
      </c>
      <c r="L1086" s="16">
        <v>43418</v>
      </c>
      <c r="M1086" s="16">
        <v>43418</v>
      </c>
    </row>
    <row r="1087" spans="2:13" s="148" customFormat="1" ht="21.75" customHeight="1" x14ac:dyDescent="0.3">
      <c r="B1087" s="24" t="s">
        <v>100</v>
      </c>
      <c r="C1087" s="24">
        <v>1051465</v>
      </c>
      <c r="D1087" s="24" t="s">
        <v>1319</v>
      </c>
      <c r="E1087" s="24">
        <v>1</v>
      </c>
      <c r="F1087" s="24">
        <v>8.0000000000000002E-3</v>
      </c>
      <c r="G1087" s="25">
        <f t="shared" si="96"/>
        <v>8.0000000000000002E-3</v>
      </c>
      <c r="I1087" s="147">
        <f t="shared" si="95"/>
        <v>3750</v>
      </c>
      <c r="J1087" s="24"/>
      <c r="K1087" s="145">
        <v>211</v>
      </c>
      <c r="L1087" s="16">
        <v>43418</v>
      </c>
      <c r="M1087" s="16">
        <v>43418</v>
      </c>
    </row>
    <row r="1088" spans="2:13" s="148" customFormat="1" ht="21.75" customHeight="1" x14ac:dyDescent="0.3">
      <c r="B1088" s="24" t="s">
        <v>1332</v>
      </c>
      <c r="C1088" s="24">
        <v>1073105</v>
      </c>
      <c r="D1088" s="24" t="s">
        <v>1320</v>
      </c>
      <c r="E1088" s="24">
        <v>1</v>
      </c>
      <c r="F1088" s="24">
        <v>0.01</v>
      </c>
      <c r="G1088" s="25">
        <f t="shared" si="96"/>
        <v>0.01</v>
      </c>
      <c r="I1088" s="147">
        <f t="shared" si="95"/>
        <v>3000</v>
      </c>
      <c r="J1088" s="24"/>
      <c r="K1088" s="145">
        <v>211</v>
      </c>
      <c r="L1088" s="16">
        <v>43418</v>
      </c>
      <c r="M1088" s="16">
        <v>43418</v>
      </c>
    </row>
    <row r="1089" spans="2:13" s="148" customFormat="1" ht="21.75" customHeight="1" x14ac:dyDescent="0.3">
      <c r="B1089" s="24" t="s">
        <v>105</v>
      </c>
      <c r="C1089" s="24">
        <v>1102876</v>
      </c>
      <c r="D1089" s="24" t="s">
        <v>1321</v>
      </c>
      <c r="E1089" s="24">
        <v>1</v>
      </c>
      <c r="F1089" s="24">
        <v>8.0000000000000002E-3</v>
      </c>
      <c r="G1089" s="25">
        <f t="shared" si="96"/>
        <v>8.0000000000000002E-3</v>
      </c>
      <c r="I1089" s="147">
        <f t="shared" si="95"/>
        <v>3750</v>
      </c>
      <c r="J1089" s="24"/>
      <c r="K1089" s="145">
        <v>211</v>
      </c>
      <c r="L1089" s="16">
        <v>43418</v>
      </c>
      <c r="M1089" s="16">
        <v>43418</v>
      </c>
    </row>
    <row r="1090" spans="2:13" s="148" customFormat="1" ht="21.75" customHeight="1" x14ac:dyDescent="0.3">
      <c r="B1090" s="24" t="s">
        <v>109</v>
      </c>
      <c r="C1090" s="24">
        <v>1702637</v>
      </c>
      <c r="D1090" s="24" t="s">
        <v>1322</v>
      </c>
      <c r="E1090" s="24">
        <v>1</v>
      </c>
      <c r="F1090" s="24">
        <v>8.0000000000000002E-3</v>
      </c>
      <c r="G1090" s="25">
        <f t="shared" si="96"/>
        <v>8.0000000000000002E-3</v>
      </c>
      <c r="I1090" s="147">
        <f t="shared" si="95"/>
        <v>3750</v>
      </c>
      <c r="J1090" s="24"/>
      <c r="K1090" s="145">
        <v>211</v>
      </c>
      <c r="L1090" s="16">
        <v>43418</v>
      </c>
      <c r="M1090" s="16">
        <v>43418</v>
      </c>
    </row>
    <row r="1091" spans="2:13" s="148" customFormat="1" ht="21.75" customHeight="1" x14ac:dyDescent="0.3">
      <c r="B1091" s="24" t="s">
        <v>80</v>
      </c>
      <c r="C1091" s="24">
        <v>1012489</v>
      </c>
      <c r="D1091" s="24" t="s">
        <v>1324</v>
      </c>
      <c r="E1091" s="24">
        <v>1</v>
      </c>
      <c r="F1091" s="24">
        <v>8.9999999999999993E-3</v>
      </c>
      <c r="G1091" s="25">
        <f t="shared" si="96"/>
        <v>8.9999999999999993E-3</v>
      </c>
      <c r="I1091" s="147">
        <f t="shared" si="95"/>
        <v>3333.3333333333335</v>
      </c>
      <c r="J1091" s="24"/>
      <c r="K1091" s="145">
        <v>211</v>
      </c>
      <c r="L1091" s="16">
        <v>43418</v>
      </c>
      <c r="M1091" s="16">
        <v>43418</v>
      </c>
    </row>
    <row r="1092" spans="2:13" s="148" customFormat="1" ht="21.75" customHeight="1" x14ac:dyDescent="0.3">
      <c r="B1092" s="24" t="s">
        <v>78</v>
      </c>
      <c r="C1092" s="24">
        <v>1702727</v>
      </c>
      <c r="D1092" s="24" t="s">
        <v>1326</v>
      </c>
      <c r="E1092" s="24">
        <v>1</v>
      </c>
      <c r="F1092" s="24">
        <v>8.0000000000000002E-3</v>
      </c>
      <c r="G1092" s="25">
        <f t="shared" si="96"/>
        <v>8.0000000000000002E-3</v>
      </c>
      <c r="I1092" s="147">
        <f t="shared" si="95"/>
        <v>3750</v>
      </c>
      <c r="J1092" s="24"/>
      <c r="K1092" s="145">
        <v>211</v>
      </c>
      <c r="L1092" s="16">
        <v>43418</v>
      </c>
      <c r="M1092" s="16">
        <v>43418</v>
      </c>
    </row>
    <row r="1093" spans="2:13" s="148" customFormat="1" ht="21.75" customHeight="1" x14ac:dyDescent="0.3">
      <c r="B1093" s="24" t="s">
        <v>100</v>
      </c>
      <c r="C1093" s="24">
        <v>1053328</v>
      </c>
      <c r="D1093" s="24" t="s">
        <v>1327</v>
      </c>
      <c r="E1093" s="24">
        <v>1</v>
      </c>
      <c r="F1093" s="24">
        <v>8.0000000000000002E-3</v>
      </c>
      <c r="G1093" s="25">
        <f t="shared" si="96"/>
        <v>8.0000000000000002E-3</v>
      </c>
      <c r="I1093" s="147">
        <f t="shared" si="95"/>
        <v>3750</v>
      </c>
      <c r="J1093" s="24"/>
      <c r="K1093" s="145">
        <v>211</v>
      </c>
      <c r="L1093" s="16">
        <v>43418</v>
      </c>
      <c r="M1093" s="16">
        <v>43418</v>
      </c>
    </row>
    <row r="1094" spans="2:13" s="148" customFormat="1" ht="21.75" customHeight="1" x14ac:dyDescent="0.3">
      <c r="B1094" s="24" t="s">
        <v>80</v>
      </c>
      <c r="C1094" s="24">
        <v>1012662</v>
      </c>
      <c r="D1094" s="24" t="s">
        <v>1328</v>
      </c>
      <c r="E1094" s="24">
        <v>1</v>
      </c>
      <c r="F1094" s="24">
        <v>0.01</v>
      </c>
      <c r="G1094" s="25">
        <f t="shared" si="96"/>
        <v>0.01</v>
      </c>
      <c r="I1094" s="147">
        <f t="shared" si="95"/>
        <v>3000</v>
      </c>
      <c r="J1094" s="24"/>
      <c r="K1094" s="145">
        <v>211</v>
      </c>
      <c r="L1094" s="16">
        <v>43418</v>
      </c>
      <c r="M1094" s="16">
        <v>43418</v>
      </c>
    </row>
    <row r="1095" spans="2:13" s="148" customFormat="1" ht="21.75" customHeight="1" x14ac:dyDescent="0.3">
      <c r="B1095" s="24" t="s">
        <v>47</v>
      </c>
      <c r="C1095" s="24">
        <v>1052845</v>
      </c>
      <c r="D1095" s="24" t="s">
        <v>1331</v>
      </c>
      <c r="E1095" s="24">
        <v>1</v>
      </c>
      <c r="F1095" s="24">
        <v>8.0000000000000002E-3</v>
      </c>
      <c r="G1095" s="25">
        <f t="shared" si="96"/>
        <v>8.0000000000000002E-3</v>
      </c>
      <c r="I1095" s="147">
        <f t="shared" ref="I1095:I1151" si="97">1/F1095*$A$1</f>
        <v>3750</v>
      </c>
      <c r="J1095" s="24"/>
      <c r="K1095" s="145">
        <v>211</v>
      </c>
      <c r="L1095" s="16">
        <v>43418</v>
      </c>
      <c r="M1095" s="16">
        <v>43418</v>
      </c>
    </row>
    <row r="1096" spans="2:13" s="148" customFormat="1" ht="21.75" customHeight="1" x14ac:dyDescent="0.3">
      <c r="B1096" s="24" t="s">
        <v>49</v>
      </c>
      <c r="C1096" s="24">
        <v>1082692</v>
      </c>
      <c r="D1096" s="24" t="s">
        <v>1330</v>
      </c>
      <c r="E1096" s="24">
        <v>1</v>
      </c>
      <c r="F1096" s="24">
        <v>8.9999999999999993E-3</v>
      </c>
      <c r="G1096" s="25">
        <f t="shared" si="96"/>
        <v>8.9999999999999993E-3</v>
      </c>
      <c r="I1096" s="147">
        <f t="shared" si="97"/>
        <v>3333.3333333333335</v>
      </c>
      <c r="J1096" s="24"/>
      <c r="K1096" s="145">
        <v>211</v>
      </c>
      <c r="L1096" s="16">
        <v>43418</v>
      </c>
      <c r="M1096" s="16">
        <v>43418</v>
      </c>
    </row>
    <row r="1097" spans="2:13" s="148" customFormat="1" ht="21.75" customHeight="1" x14ac:dyDescent="0.3">
      <c r="B1097" s="24" t="s">
        <v>46</v>
      </c>
      <c r="C1097" s="24">
        <v>1005097</v>
      </c>
      <c r="D1097" s="24" t="s">
        <v>1336</v>
      </c>
      <c r="E1097" s="24">
        <v>1</v>
      </c>
      <c r="F1097" s="24">
        <v>7.0000000000000001E-3</v>
      </c>
      <c r="G1097" s="25">
        <f>F1097</f>
        <v>7.0000000000000001E-3</v>
      </c>
      <c r="H1097" s="24"/>
      <c r="I1097" s="147">
        <f t="shared" si="97"/>
        <v>4285.7142857142862</v>
      </c>
      <c r="J1097" s="145"/>
      <c r="K1097" s="145">
        <v>212</v>
      </c>
      <c r="L1097" s="16">
        <v>43439</v>
      </c>
      <c r="M1097" s="16">
        <v>43439</v>
      </c>
    </row>
    <row r="1098" spans="2:13" s="148" customFormat="1" ht="21.75" customHeight="1" x14ac:dyDescent="0.3">
      <c r="B1098" s="24" t="s">
        <v>46</v>
      </c>
      <c r="C1098" s="24">
        <v>1005099</v>
      </c>
      <c r="D1098" s="24" t="s">
        <v>1337</v>
      </c>
      <c r="E1098" s="24">
        <v>1</v>
      </c>
      <c r="F1098" s="24">
        <v>7.0000000000000001E-3</v>
      </c>
      <c r="G1098" s="25">
        <f>F1098</f>
        <v>7.0000000000000001E-3</v>
      </c>
      <c r="H1098" s="24"/>
      <c r="I1098" s="147">
        <f t="shared" si="97"/>
        <v>4285.7142857142862</v>
      </c>
      <c r="J1098" s="145"/>
      <c r="K1098" s="145">
        <v>212</v>
      </c>
      <c r="L1098" s="16">
        <v>43439</v>
      </c>
      <c r="M1098" s="16">
        <v>43439</v>
      </c>
    </row>
    <row r="1099" spans="2:13" s="148" customFormat="1" ht="21.75" customHeight="1" x14ac:dyDescent="0.3">
      <c r="B1099" s="24" t="s">
        <v>46</v>
      </c>
      <c r="C1099" s="24">
        <v>1005098</v>
      </c>
      <c r="D1099" s="24" t="s">
        <v>1338</v>
      </c>
      <c r="E1099" s="24">
        <v>1</v>
      </c>
      <c r="F1099" s="24">
        <v>7.0000000000000001E-3</v>
      </c>
      <c r="G1099" s="25">
        <f t="shared" ref="G1099:G1110" si="98">F1099</f>
        <v>7.0000000000000001E-3</v>
      </c>
      <c r="H1099" s="24"/>
      <c r="I1099" s="147">
        <f t="shared" si="97"/>
        <v>4285.7142857142862</v>
      </c>
      <c r="J1099" s="145"/>
      <c r="K1099" s="145">
        <v>212</v>
      </c>
      <c r="L1099" s="16">
        <v>43439</v>
      </c>
      <c r="M1099" s="16">
        <v>43439</v>
      </c>
    </row>
    <row r="1100" spans="2:13" s="148" customFormat="1" ht="21.75" customHeight="1" x14ac:dyDescent="0.3">
      <c r="B1100" s="24" t="s">
        <v>47</v>
      </c>
      <c r="C1100" s="24">
        <v>1053281</v>
      </c>
      <c r="D1100" s="24" t="s">
        <v>1339</v>
      </c>
      <c r="E1100" s="24">
        <v>1</v>
      </c>
      <c r="F1100" s="24">
        <v>5.0000000000000001E-3</v>
      </c>
      <c r="G1100" s="25">
        <f t="shared" si="98"/>
        <v>5.0000000000000001E-3</v>
      </c>
      <c r="H1100" s="24"/>
      <c r="I1100" s="147">
        <f t="shared" si="97"/>
        <v>6000</v>
      </c>
      <c r="J1100" s="145"/>
      <c r="K1100" s="145">
        <v>212</v>
      </c>
      <c r="L1100" s="16">
        <v>43439</v>
      </c>
      <c r="M1100" s="16">
        <v>43439</v>
      </c>
    </row>
    <row r="1101" spans="2:13" s="148" customFormat="1" ht="21.75" customHeight="1" x14ac:dyDescent="0.3">
      <c r="B1101" s="24" t="s">
        <v>47</v>
      </c>
      <c r="C1101" s="24">
        <v>1053280</v>
      </c>
      <c r="D1101" s="24" t="s">
        <v>1340</v>
      </c>
      <c r="E1101" s="24">
        <v>1</v>
      </c>
      <c r="F1101" s="24">
        <v>5.0000000000000001E-3</v>
      </c>
      <c r="G1101" s="25">
        <f t="shared" si="98"/>
        <v>5.0000000000000001E-3</v>
      </c>
      <c r="H1101" s="24"/>
      <c r="I1101" s="147">
        <f t="shared" si="97"/>
        <v>6000</v>
      </c>
      <c r="J1101" s="145"/>
      <c r="K1101" s="145">
        <v>212</v>
      </c>
      <c r="L1101" s="16">
        <v>43439</v>
      </c>
      <c r="M1101" s="16">
        <v>43439</v>
      </c>
    </row>
    <row r="1102" spans="2:13" s="148" customFormat="1" ht="21.75" customHeight="1" x14ac:dyDescent="0.3">
      <c r="B1102" s="24" t="s">
        <v>78</v>
      </c>
      <c r="C1102" s="24">
        <v>1702812</v>
      </c>
      <c r="D1102" s="24" t="s">
        <v>1341</v>
      </c>
      <c r="E1102" s="24">
        <v>1</v>
      </c>
      <c r="F1102" s="24">
        <v>8.0000000000000002E-3</v>
      </c>
      <c r="G1102" s="25">
        <f t="shared" si="98"/>
        <v>8.0000000000000002E-3</v>
      </c>
      <c r="H1102" s="24"/>
      <c r="I1102" s="147">
        <f t="shared" si="97"/>
        <v>3750</v>
      </c>
      <c r="J1102" s="145"/>
      <c r="K1102" s="145">
        <v>212</v>
      </c>
      <c r="L1102" s="16">
        <v>43439</v>
      </c>
      <c r="M1102" s="16">
        <v>43439</v>
      </c>
    </row>
    <row r="1103" spans="2:13" s="148" customFormat="1" ht="21.75" customHeight="1" x14ac:dyDescent="0.3">
      <c r="B1103" s="24" t="s">
        <v>139</v>
      </c>
      <c r="C1103" s="24">
        <v>1103076</v>
      </c>
      <c r="D1103" s="24" t="s">
        <v>1342</v>
      </c>
      <c r="E1103" s="24">
        <v>1</v>
      </c>
      <c r="F1103" s="24">
        <v>8.0000000000000002E-3</v>
      </c>
      <c r="G1103" s="25">
        <f t="shared" si="98"/>
        <v>8.0000000000000002E-3</v>
      </c>
      <c r="H1103" s="24"/>
      <c r="I1103" s="147">
        <f t="shared" si="97"/>
        <v>3750</v>
      </c>
      <c r="J1103" s="145"/>
      <c r="K1103" s="145">
        <v>212</v>
      </c>
      <c r="L1103" s="16">
        <v>43439</v>
      </c>
      <c r="M1103" s="16">
        <v>43439</v>
      </c>
    </row>
    <row r="1104" spans="2:13" s="148" customFormat="1" ht="21.75" customHeight="1" x14ac:dyDescent="0.3">
      <c r="B1104" s="24" t="s">
        <v>48</v>
      </c>
      <c r="C1104" s="24">
        <v>1073262</v>
      </c>
      <c r="D1104" s="24" t="s">
        <v>1343</v>
      </c>
      <c r="E1104" s="24">
        <v>1</v>
      </c>
      <c r="F1104" s="24">
        <v>8.0000000000000002E-3</v>
      </c>
      <c r="G1104" s="25">
        <f t="shared" si="98"/>
        <v>8.0000000000000002E-3</v>
      </c>
      <c r="H1104" s="24"/>
      <c r="I1104" s="147">
        <f t="shared" si="97"/>
        <v>3750</v>
      </c>
      <c r="J1104" s="145"/>
      <c r="K1104" s="145">
        <v>212</v>
      </c>
      <c r="L1104" s="16">
        <v>43439</v>
      </c>
      <c r="M1104" s="16">
        <v>43439</v>
      </c>
    </row>
    <row r="1105" spans="2:13" s="148" customFormat="1" ht="21.75" customHeight="1" x14ac:dyDescent="0.3">
      <c r="B1105" s="24" t="s">
        <v>80</v>
      </c>
      <c r="C1105" s="24">
        <v>1012634</v>
      </c>
      <c r="D1105" s="24" t="s">
        <v>1351</v>
      </c>
      <c r="E1105" s="24">
        <v>1</v>
      </c>
      <c r="F1105" s="24">
        <v>0.01</v>
      </c>
      <c r="G1105" s="25">
        <f t="shared" si="98"/>
        <v>0.01</v>
      </c>
      <c r="H1105" s="24"/>
      <c r="I1105" s="147">
        <f t="shared" si="97"/>
        <v>3000</v>
      </c>
      <c r="J1105" s="145"/>
      <c r="K1105" s="145">
        <v>212</v>
      </c>
      <c r="L1105" s="16">
        <v>43439</v>
      </c>
      <c r="M1105" s="16">
        <v>43439</v>
      </c>
    </row>
    <row r="1106" spans="2:13" s="148" customFormat="1" ht="21.75" customHeight="1" x14ac:dyDescent="0.3">
      <c r="B1106" s="24" t="s">
        <v>78</v>
      </c>
      <c r="C1106" s="24">
        <v>1702824</v>
      </c>
      <c r="D1106" s="24" t="s">
        <v>1372</v>
      </c>
      <c r="E1106" s="24">
        <v>1</v>
      </c>
      <c r="F1106" s="24">
        <v>7.0000000000000001E-3</v>
      </c>
      <c r="G1106" s="25">
        <f t="shared" si="98"/>
        <v>7.0000000000000001E-3</v>
      </c>
      <c r="H1106" s="24"/>
      <c r="I1106" s="147">
        <f t="shared" si="97"/>
        <v>4285.7142857142862</v>
      </c>
      <c r="J1106" s="145"/>
      <c r="K1106" s="145">
        <v>212</v>
      </c>
      <c r="L1106" s="16">
        <v>43439</v>
      </c>
      <c r="M1106" s="16">
        <v>43439</v>
      </c>
    </row>
    <row r="1107" spans="2:13" s="148" customFormat="1" ht="21.75" customHeight="1" x14ac:dyDescent="0.3">
      <c r="B1107" s="24" t="s">
        <v>46</v>
      </c>
      <c r="C1107" s="24">
        <v>1005135</v>
      </c>
      <c r="D1107" s="24" t="s">
        <v>1376</v>
      </c>
      <c r="E1107" s="24">
        <v>1</v>
      </c>
      <c r="F1107" s="24">
        <v>7.0000000000000001E-3</v>
      </c>
      <c r="G1107" s="25">
        <f t="shared" si="98"/>
        <v>7.0000000000000001E-3</v>
      </c>
      <c r="H1107" s="24"/>
      <c r="I1107" s="147">
        <f t="shared" si="97"/>
        <v>4285.7142857142862</v>
      </c>
      <c r="J1107" s="145"/>
      <c r="K1107" s="145">
        <v>212</v>
      </c>
      <c r="L1107" s="16">
        <v>43439</v>
      </c>
      <c r="M1107" s="16">
        <v>43439</v>
      </c>
    </row>
    <row r="1108" spans="2:13" s="148" customFormat="1" ht="21.75" customHeight="1" x14ac:dyDescent="0.3">
      <c r="B1108" s="24" t="s">
        <v>46</v>
      </c>
      <c r="C1108" s="24">
        <v>1005136</v>
      </c>
      <c r="D1108" s="24" t="s">
        <v>1377</v>
      </c>
      <c r="E1108" s="24">
        <v>1</v>
      </c>
      <c r="F1108" s="24">
        <v>8.0000000000000002E-3</v>
      </c>
      <c r="G1108" s="25">
        <f t="shared" si="98"/>
        <v>8.0000000000000002E-3</v>
      </c>
      <c r="H1108" s="24"/>
      <c r="I1108" s="147">
        <f t="shared" si="97"/>
        <v>3750</v>
      </c>
      <c r="J1108" s="145"/>
      <c r="K1108" s="145">
        <v>212</v>
      </c>
      <c r="L1108" s="16">
        <v>43439</v>
      </c>
      <c r="M1108" s="16">
        <v>43439</v>
      </c>
    </row>
    <row r="1109" spans="2:13" s="148" customFormat="1" ht="21.75" customHeight="1" x14ac:dyDescent="0.3">
      <c r="B1109" s="24" t="s">
        <v>139</v>
      </c>
      <c r="C1109" s="24">
        <v>1103089</v>
      </c>
      <c r="D1109" s="24" t="s">
        <v>1378</v>
      </c>
      <c r="E1109" s="24">
        <v>1</v>
      </c>
      <c r="F1109" s="24">
        <v>8.0000000000000002E-3</v>
      </c>
      <c r="G1109" s="25">
        <f t="shared" si="98"/>
        <v>8.0000000000000002E-3</v>
      </c>
      <c r="H1109" s="24"/>
      <c r="I1109" s="147">
        <f t="shared" si="97"/>
        <v>3750</v>
      </c>
      <c r="J1109" s="145"/>
      <c r="K1109" s="145">
        <v>212</v>
      </c>
      <c r="L1109" s="16">
        <v>43439</v>
      </c>
      <c r="M1109" s="16">
        <v>43439</v>
      </c>
    </row>
    <row r="1110" spans="2:13" s="148" customFormat="1" ht="21.75" customHeight="1" x14ac:dyDescent="0.3">
      <c r="B1110" s="24" t="s">
        <v>139</v>
      </c>
      <c r="C1110" s="24">
        <v>1103090</v>
      </c>
      <c r="D1110" s="24" t="s">
        <v>1379</v>
      </c>
      <c r="E1110" s="24">
        <v>1</v>
      </c>
      <c r="F1110" s="24">
        <v>8.0000000000000002E-3</v>
      </c>
      <c r="G1110" s="25">
        <f t="shared" si="98"/>
        <v>8.0000000000000002E-3</v>
      </c>
      <c r="H1110" s="24"/>
      <c r="I1110" s="147">
        <f t="shared" si="97"/>
        <v>3750</v>
      </c>
      <c r="J1110" s="145"/>
      <c r="K1110" s="145">
        <v>212</v>
      </c>
      <c r="L1110" s="16">
        <v>43439</v>
      </c>
      <c r="M1110" s="16">
        <v>43439</v>
      </c>
    </row>
    <row r="1111" spans="2:13" s="148" customFormat="1" ht="21.75" customHeight="1" x14ac:dyDescent="0.3">
      <c r="B1111" s="24" t="s">
        <v>119</v>
      </c>
      <c r="C1111" s="24">
        <v>1005123</v>
      </c>
      <c r="D1111" s="24" t="s">
        <v>1344</v>
      </c>
      <c r="E1111" s="24">
        <v>1</v>
      </c>
      <c r="F1111" s="24">
        <v>5.0000000000000001E-3</v>
      </c>
      <c r="G1111" s="25">
        <f>F1111</f>
        <v>5.0000000000000001E-3</v>
      </c>
      <c r="I1111" s="147">
        <f t="shared" si="97"/>
        <v>6000</v>
      </c>
      <c r="J1111" s="24"/>
      <c r="K1111" s="145">
        <v>212</v>
      </c>
      <c r="L1111" s="16">
        <v>43453</v>
      </c>
      <c r="M1111" s="16">
        <v>43453</v>
      </c>
    </row>
    <row r="1112" spans="2:13" s="148" customFormat="1" ht="21.75" customHeight="1" x14ac:dyDescent="0.3">
      <c r="B1112" s="24" t="s">
        <v>119</v>
      </c>
      <c r="C1112" s="24">
        <v>1005113</v>
      </c>
      <c r="D1112" s="24" t="s">
        <v>1345</v>
      </c>
      <c r="E1112" s="24">
        <v>1</v>
      </c>
      <c r="F1112" s="24">
        <v>5.0000000000000001E-3</v>
      </c>
      <c r="G1112" s="25">
        <f t="shared" ref="G1112:G1122" si="99">F1112</f>
        <v>5.0000000000000001E-3</v>
      </c>
      <c r="I1112" s="147">
        <f t="shared" si="97"/>
        <v>6000</v>
      </c>
      <c r="J1112" s="24"/>
      <c r="K1112" s="145">
        <v>212</v>
      </c>
      <c r="L1112" s="16">
        <v>43453</v>
      </c>
      <c r="M1112" s="16">
        <v>43453</v>
      </c>
    </row>
    <row r="1113" spans="2:13" s="148" customFormat="1" ht="21.75" customHeight="1" x14ac:dyDescent="0.3">
      <c r="B1113" s="24" t="s">
        <v>100</v>
      </c>
      <c r="C1113" s="24">
        <v>1053296</v>
      </c>
      <c r="D1113" s="24" t="s">
        <v>1346</v>
      </c>
      <c r="E1113" s="24">
        <v>1</v>
      </c>
      <c r="F1113" s="24">
        <v>5.0000000000000001E-3</v>
      </c>
      <c r="G1113" s="25">
        <f t="shared" si="99"/>
        <v>5.0000000000000001E-3</v>
      </c>
      <c r="I1113" s="147">
        <f t="shared" si="97"/>
        <v>6000</v>
      </c>
      <c r="J1113" s="24"/>
      <c r="K1113" s="145">
        <v>212</v>
      </c>
      <c r="L1113" s="16">
        <v>43453</v>
      </c>
      <c r="M1113" s="16">
        <v>43453</v>
      </c>
    </row>
    <row r="1114" spans="2:13" s="148" customFormat="1" ht="21.75" customHeight="1" x14ac:dyDescent="0.3">
      <c r="B1114" s="24" t="s">
        <v>100</v>
      </c>
      <c r="C1114" s="24">
        <v>1053285</v>
      </c>
      <c r="D1114" s="24" t="s">
        <v>1347</v>
      </c>
      <c r="E1114" s="24">
        <v>1</v>
      </c>
      <c r="F1114" s="24">
        <v>5.0000000000000001E-3</v>
      </c>
      <c r="G1114" s="25">
        <f t="shared" si="99"/>
        <v>5.0000000000000001E-3</v>
      </c>
      <c r="I1114" s="147">
        <f t="shared" si="97"/>
        <v>6000</v>
      </c>
      <c r="J1114" s="24"/>
      <c r="K1114" s="145">
        <v>212</v>
      </c>
      <c r="L1114" s="16">
        <v>43453</v>
      </c>
      <c r="M1114" s="16">
        <v>43453</v>
      </c>
    </row>
    <row r="1115" spans="2:13" s="148" customFormat="1" ht="21.75" customHeight="1" x14ac:dyDescent="0.3">
      <c r="B1115" s="24" t="s">
        <v>107</v>
      </c>
      <c r="C1115" s="24">
        <v>1073268</v>
      </c>
      <c r="D1115" s="24" t="s">
        <v>1348</v>
      </c>
      <c r="E1115" s="24">
        <v>1</v>
      </c>
      <c r="F1115" s="24">
        <v>0.01</v>
      </c>
      <c r="G1115" s="25">
        <f t="shared" si="99"/>
        <v>0.01</v>
      </c>
      <c r="I1115" s="147">
        <f t="shared" si="97"/>
        <v>3000</v>
      </c>
      <c r="J1115" s="24"/>
      <c r="K1115" s="145">
        <v>212</v>
      </c>
      <c r="L1115" s="16">
        <v>43453</v>
      </c>
      <c r="M1115" s="16">
        <v>43453</v>
      </c>
    </row>
    <row r="1116" spans="2:13" s="148" customFormat="1" ht="21.75" customHeight="1" x14ac:dyDescent="0.3">
      <c r="B1116" s="24" t="s">
        <v>107</v>
      </c>
      <c r="C1116" s="24">
        <v>1073265</v>
      </c>
      <c r="D1116" s="24" t="s">
        <v>1349</v>
      </c>
      <c r="E1116" s="24">
        <v>1</v>
      </c>
      <c r="F1116" s="24">
        <v>0.01</v>
      </c>
      <c r="G1116" s="25">
        <f t="shared" si="99"/>
        <v>0.01</v>
      </c>
      <c r="I1116" s="147">
        <f t="shared" si="97"/>
        <v>3000</v>
      </c>
      <c r="J1116" s="24"/>
      <c r="K1116" s="145">
        <v>212</v>
      </c>
      <c r="L1116" s="16">
        <v>43453</v>
      </c>
      <c r="M1116" s="16">
        <v>43453</v>
      </c>
    </row>
    <row r="1117" spans="2:13" s="148" customFormat="1" ht="21.75" customHeight="1" x14ac:dyDescent="0.3">
      <c r="B1117" s="24" t="s">
        <v>109</v>
      </c>
      <c r="C1117" s="24">
        <v>1702816</v>
      </c>
      <c r="D1117" s="24" t="s">
        <v>1350</v>
      </c>
      <c r="E1117" s="24">
        <v>1</v>
      </c>
      <c r="F1117" s="24">
        <v>8.9999999999999993E-3</v>
      </c>
      <c r="G1117" s="25">
        <f t="shared" si="99"/>
        <v>8.9999999999999993E-3</v>
      </c>
      <c r="I1117" s="147">
        <f t="shared" si="97"/>
        <v>3333.3333333333335</v>
      </c>
      <c r="J1117" s="24"/>
      <c r="K1117" s="145">
        <v>212</v>
      </c>
      <c r="L1117" s="16">
        <v>43453</v>
      </c>
      <c r="M1117" s="16">
        <v>43453</v>
      </c>
    </row>
    <row r="1118" spans="2:13" s="148" customFormat="1" ht="21.75" customHeight="1" x14ac:dyDescent="0.3">
      <c r="B1118" s="24" t="s">
        <v>119</v>
      </c>
      <c r="C1118" s="24">
        <v>1005253</v>
      </c>
      <c r="D1118" s="24" t="s">
        <v>1368</v>
      </c>
      <c r="E1118" s="24">
        <v>1</v>
      </c>
      <c r="F1118" s="24">
        <v>7.0000000000000001E-3</v>
      </c>
      <c r="G1118" s="25">
        <f t="shared" si="99"/>
        <v>7.0000000000000001E-3</v>
      </c>
      <c r="I1118" s="147">
        <f t="shared" si="97"/>
        <v>4285.7142857142862</v>
      </c>
      <c r="J1118" s="24"/>
      <c r="K1118" s="145">
        <v>212</v>
      </c>
      <c r="L1118" s="16">
        <v>43453</v>
      </c>
      <c r="M1118" s="16">
        <v>43453</v>
      </c>
    </row>
    <row r="1119" spans="2:13" s="148" customFormat="1" ht="21.75" customHeight="1" x14ac:dyDescent="0.3">
      <c r="B1119" s="24" t="s">
        <v>100</v>
      </c>
      <c r="C1119" s="24">
        <v>1053366</v>
      </c>
      <c r="D1119" s="24" t="s">
        <v>1369</v>
      </c>
      <c r="E1119" s="24">
        <v>1</v>
      </c>
      <c r="F1119" s="24">
        <v>6.0000000000000001E-3</v>
      </c>
      <c r="G1119" s="25">
        <f t="shared" si="99"/>
        <v>6.0000000000000001E-3</v>
      </c>
      <c r="I1119" s="147">
        <f t="shared" si="97"/>
        <v>5000</v>
      </c>
      <c r="J1119" s="24"/>
      <c r="K1119" s="145">
        <v>212</v>
      </c>
      <c r="L1119" s="16">
        <v>43453</v>
      </c>
      <c r="M1119" s="16">
        <v>43453</v>
      </c>
    </row>
    <row r="1120" spans="2:13" s="148" customFormat="1" ht="21.75" customHeight="1" x14ac:dyDescent="0.3">
      <c r="B1120" s="24" t="s">
        <v>107</v>
      </c>
      <c r="C1120" s="24">
        <v>1073316</v>
      </c>
      <c r="D1120" s="24" t="s">
        <v>1370</v>
      </c>
      <c r="E1120" s="24">
        <v>1</v>
      </c>
      <c r="F1120" s="24">
        <v>0.01</v>
      </c>
      <c r="G1120" s="25">
        <f t="shared" si="99"/>
        <v>0.01</v>
      </c>
      <c r="I1120" s="147">
        <f t="shared" si="97"/>
        <v>3000</v>
      </c>
      <c r="J1120" s="24"/>
      <c r="K1120" s="145">
        <v>212</v>
      </c>
      <c r="L1120" s="16">
        <v>43453</v>
      </c>
      <c r="M1120" s="16">
        <v>43453</v>
      </c>
    </row>
    <row r="1121" spans="2:13" s="148" customFormat="1" ht="21.75" customHeight="1" x14ac:dyDescent="0.3">
      <c r="B1121" s="24" t="s">
        <v>119</v>
      </c>
      <c r="C1121" s="24">
        <v>1005270</v>
      </c>
      <c r="D1121" s="24" t="s">
        <v>1374</v>
      </c>
      <c r="E1121" s="24">
        <v>1</v>
      </c>
      <c r="F1121" s="24">
        <v>0.02</v>
      </c>
      <c r="G1121" s="25">
        <f t="shared" si="99"/>
        <v>0.02</v>
      </c>
      <c r="I1121" s="147">
        <f t="shared" si="97"/>
        <v>1500</v>
      </c>
      <c r="J1121" s="24"/>
      <c r="K1121" s="145">
        <v>212</v>
      </c>
      <c r="L1121" s="16">
        <v>43453</v>
      </c>
      <c r="M1121" s="16">
        <v>43453</v>
      </c>
    </row>
    <row r="1122" spans="2:13" s="148" customFormat="1" ht="21.75" customHeight="1" x14ac:dyDescent="0.3">
      <c r="B1122" s="24" t="s">
        <v>109</v>
      </c>
      <c r="C1122" s="24">
        <v>1702799</v>
      </c>
      <c r="D1122" s="24" t="s">
        <v>1375</v>
      </c>
      <c r="E1122" s="24">
        <v>1</v>
      </c>
      <c r="F1122" s="24">
        <v>8.0000000000000002E-3</v>
      </c>
      <c r="G1122" s="25">
        <f t="shared" si="99"/>
        <v>8.0000000000000002E-3</v>
      </c>
      <c r="I1122" s="147">
        <f t="shared" si="97"/>
        <v>3750</v>
      </c>
      <c r="J1122" s="24"/>
      <c r="K1122" s="145">
        <v>212</v>
      </c>
      <c r="L1122" s="16">
        <v>43453</v>
      </c>
      <c r="M1122" s="16">
        <v>43453</v>
      </c>
    </row>
    <row r="1123" spans="2:13" s="148" customFormat="1" ht="21.75" customHeight="1" x14ac:dyDescent="0.3">
      <c r="B1123" s="126" t="s">
        <v>119</v>
      </c>
      <c r="C1123" s="24">
        <v>1005236</v>
      </c>
      <c r="D1123" s="24" t="s">
        <v>1352</v>
      </c>
      <c r="E1123" s="24">
        <v>1</v>
      </c>
      <c r="F1123" s="24">
        <v>6.0000000000000001E-3</v>
      </c>
      <c r="G1123" s="25">
        <f>F1123</f>
        <v>6.0000000000000001E-3</v>
      </c>
      <c r="I1123" s="147">
        <f t="shared" si="97"/>
        <v>5000</v>
      </c>
      <c r="J1123" s="24"/>
      <c r="K1123" s="145">
        <v>212</v>
      </c>
      <c r="L1123" s="16">
        <v>43467</v>
      </c>
      <c r="M1123" s="16">
        <v>43467</v>
      </c>
    </row>
    <row r="1124" spans="2:13" s="148" customFormat="1" ht="21.75" customHeight="1" x14ac:dyDescent="0.3">
      <c r="B1124" s="126" t="s">
        <v>100</v>
      </c>
      <c r="C1124" s="24">
        <v>1053354</v>
      </c>
      <c r="D1124" s="24" t="s">
        <v>1353</v>
      </c>
      <c r="E1124" s="24">
        <v>1</v>
      </c>
      <c r="F1124" s="24">
        <v>5.0000000000000001E-3</v>
      </c>
      <c r="G1124" s="25">
        <f t="shared" ref="G1124:G1136" si="100">F1124</f>
        <v>5.0000000000000001E-3</v>
      </c>
      <c r="I1124" s="147">
        <f t="shared" si="97"/>
        <v>6000</v>
      </c>
      <c r="J1124" s="24"/>
      <c r="K1124" s="145">
        <v>212</v>
      </c>
      <c r="L1124" s="16">
        <v>43467</v>
      </c>
      <c r="M1124" s="16">
        <v>43467</v>
      </c>
    </row>
    <row r="1125" spans="2:13" s="148" customFormat="1" ht="21.75" customHeight="1" x14ac:dyDescent="0.3">
      <c r="B1125" s="126" t="s">
        <v>100</v>
      </c>
      <c r="C1125" s="24">
        <v>1053353</v>
      </c>
      <c r="D1125" s="24" t="s">
        <v>1354</v>
      </c>
      <c r="E1125" s="24">
        <v>1</v>
      </c>
      <c r="F1125" s="24">
        <v>5.0000000000000001E-3</v>
      </c>
      <c r="G1125" s="25">
        <f t="shared" si="100"/>
        <v>5.0000000000000001E-3</v>
      </c>
      <c r="I1125" s="147">
        <f t="shared" si="97"/>
        <v>6000</v>
      </c>
      <c r="J1125" s="24"/>
      <c r="K1125" s="145">
        <v>212</v>
      </c>
      <c r="L1125" s="16">
        <v>43467</v>
      </c>
      <c r="M1125" s="16">
        <v>43467</v>
      </c>
    </row>
    <row r="1126" spans="2:13" s="148" customFormat="1" ht="21.75" customHeight="1" x14ac:dyDescent="0.3">
      <c r="B1126" s="126" t="s">
        <v>107</v>
      </c>
      <c r="C1126" s="24">
        <v>1073310</v>
      </c>
      <c r="D1126" s="24" t="s">
        <v>1355</v>
      </c>
      <c r="E1126" s="24">
        <v>1</v>
      </c>
      <c r="F1126" s="24">
        <v>6.0000000000000001E-3</v>
      </c>
      <c r="G1126" s="25">
        <f t="shared" si="100"/>
        <v>6.0000000000000001E-3</v>
      </c>
      <c r="I1126" s="147">
        <f t="shared" si="97"/>
        <v>5000</v>
      </c>
      <c r="J1126" s="24"/>
      <c r="K1126" s="145">
        <v>212</v>
      </c>
      <c r="L1126" s="16">
        <v>43467</v>
      </c>
      <c r="M1126" s="16">
        <v>43467</v>
      </c>
    </row>
    <row r="1127" spans="2:13" s="148" customFormat="1" ht="21.75" customHeight="1" x14ac:dyDescent="0.3">
      <c r="B1127" s="126" t="s">
        <v>105</v>
      </c>
      <c r="C1127" s="24">
        <v>1103141</v>
      </c>
      <c r="D1127" s="24" t="s">
        <v>1356</v>
      </c>
      <c r="E1127" s="24">
        <v>1</v>
      </c>
      <c r="F1127" s="24">
        <v>6.0000000000000001E-3</v>
      </c>
      <c r="G1127" s="25">
        <f t="shared" si="100"/>
        <v>6.0000000000000001E-3</v>
      </c>
      <c r="I1127" s="147">
        <f t="shared" si="97"/>
        <v>5000</v>
      </c>
      <c r="J1127" s="24"/>
      <c r="K1127" s="145">
        <v>212</v>
      </c>
      <c r="L1127" s="16">
        <v>43467</v>
      </c>
      <c r="M1127" s="16">
        <v>43467</v>
      </c>
    </row>
    <row r="1128" spans="2:13" s="148" customFormat="1" ht="21.75" customHeight="1" x14ac:dyDescent="0.3">
      <c r="B1128" s="126" t="s">
        <v>109</v>
      </c>
      <c r="C1128" s="24">
        <v>1702868</v>
      </c>
      <c r="D1128" s="24" t="s">
        <v>1357</v>
      </c>
      <c r="E1128" s="24">
        <v>1</v>
      </c>
      <c r="F1128" s="24">
        <v>8.9999999999999993E-3</v>
      </c>
      <c r="G1128" s="25">
        <f t="shared" si="100"/>
        <v>8.9999999999999993E-3</v>
      </c>
      <c r="I1128" s="147">
        <f t="shared" si="97"/>
        <v>3333.3333333333335</v>
      </c>
      <c r="J1128" s="24"/>
      <c r="K1128" s="145">
        <v>212</v>
      </c>
      <c r="L1128" s="16">
        <v>43467</v>
      </c>
      <c r="M1128" s="16">
        <v>43467</v>
      </c>
    </row>
    <row r="1129" spans="2:13" s="148" customFormat="1" ht="21.75" customHeight="1" x14ac:dyDescent="0.3">
      <c r="B1129" s="126" t="s">
        <v>119</v>
      </c>
      <c r="C1129" s="24">
        <v>1005003</v>
      </c>
      <c r="D1129" s="24" t="s">
        <v>1358</v>
      </c>
      <c r="E1129" s="24">
        <v>1</v>
      </c>
      <c r="F1129" s="24">
        <v>8.9999999999999993E-3</v>
      </c>
      <c r="G1129" s="25">
        <f t="shared" si="100"/>
        <v>8.9999999999999993E-3</v>
      </c>
      <c r="I1129" s="147">
        <f t="shared" si="97"/>
        <v>3333.3333333333335</v>
      </c>
      <c r="J1129" s="24"/>
      <c r="K1129" s="145">
        <v>212</v>
      </c>
      <c r="L1129" s="16">
        <v>43467</v>
      </c>
      <c r="M1129" s="16">
        <v>43467</v>
      </c>
    </row>
    <row r="1130" spans="2:13" s="148" customFormat="1" ht="21.75" customHeight="1" x14ac:dyDescent="0.3">
      <c r="B1130" s="126" t="s">
        <v>100</v>
      </c>
      <c r="C1130" s="24">
        <v>1053220</v>
      </c>
      <c r="D1130" s="24" t="s">
        <v>1359</v>
      </c>
      <c r="E1130" s="24">
        <v>1</v>
      </c>
      <c r="F1130" s="24">
        <v>7.0000000000000001E-3</v>
      </c>
      <c r="G1130" s="25">
        <f t="shared" si="100"/>
        <v>7.0000000000000001E-3</v>
      </c>
      <c r="I1130" s="147">
        <f t="shared" si="97"/>
        <v>4285.7142857142862</v>
      </c>
      <c r="J1130" s="24"/>
      <c r="K1130" s="145">
        <v>212</v>
      </c>
      <c r="L1130" s="16">
        <v>43467</v>
      </c>
      <c r="M1130" s="16">
        <v>43467</v>
      </c>
    </row>
    <row r="1131" spans="2:13" s="148" customFormat="1" ht="21.75" customHeight="1" x14ac:dyDescent="0.3">
      <c r="B1131" s="126" t="s">
        <v>100</v>
      </c>
      <c r="C1131" s="24">
        <v>1053219</v>
      </c>
      <c r="D1131" s="24" t="s">
        <v>1360</v>
      </c>
      <c r="E1131" s="24">
        <v>1</v>
      </c>
      <c r="F1131" s="24">
        <v>7.0000000000000001E-3</v>
      </c>
      <c r="G1131" s="25">
        <f t="shared" si="100"/>
        <v>7.0000000000000001E-3</v>
      </c>
      <c r="I1131" s="147">
        <f t="shared" si="97"/>
        <v>4285.7142857142862</v>
      </c>
      <c r="J1131" s="24"/>
      <c r="K1131" s="145">
        <v>212</v>
      </c>
      <c r="L1131" s="16">
        <v>43467</v>
      </c>
      <c r="M1131" s="16">
        <v>43467</v>
      </c>
    </row>
    <row r="1132" spans="2:13" s="148" customFormat="1" ht="21.75" customHeight="1" x14ac:dyDescent="0.3">
      <c r="B1132" s="126" t="s">
        <v>105</v>
      </c>
      <c r="C1132" s="24">
        <v>1103037</v>
      </c>
      <c r="D1132" s="24" t="s">
        <v>1361</v>
      </c>
      <c r="E1132" s="24">
        <v>1</v>
      </c>
      <c r="F1132" s="24">
        <v>8.0000000000000002E-3</v>
      </c>
      <c r="G1132" s="25">
        <f t="shared" si="100"/>
        <v>8.0000000000000002E-3</v>
      </c>
      <c r="I1132" s="147">
        <f t="shared" si="97"/>
        <v>3750</v>
      </c>
      <c r="J1132" s="24"/>
      <c r="K1132" s="145">
        <v>212</v>
      </c>
      <c r="L1132" s="16">
        <v>43467</v>
      </c>
      <c r="M1132" s="16">
        <v>43467</v>
      </c>
    </row>
    <row r="1133" spans="2:13" s="148" customFormat="1" ht="21.75" customHeight="1" x14ac:dyDescent="0.3">
      <c r="B1133" s="126" t="s">
        <v>109</v>
      </c>
      <c r="C1133" s="24">
        <v>1702784</v>
      </c>
      <c r="D1133" s="24" t="s">
        <v>1362</v>
      </c>
      <c r="E1133" s="24">
        <v>1</v>
      </c>
      <c r="F1133" s="24">
        <v>8.0000000000000002E-3</v>
      </c>
      <c r="G1133" s="25">
        <f t="shared" si="100"/>
        <v>8.0000000000000002E-3</v>
      </c>
      <c r="I1133" s="147">
        <f t="shared" si="97"/>
        <v>3750</v>
      </c>
      <c r="J1133" s="24"/>
      <c r="K1133" s="145">
        <v>212</v>
      </c>
      <c r="L1133" s="16">
        <v>43467</v>
      </c>
      <c r="M1133" s="16">
        <v>43467</v>
      </c>
    </row>
    <row r="1134" spans="2:13" s="148" customFormat="1" ht="21.75" customHeight="1" x14ac:dyDescent="0.3">
      <c r="B1134" s="126" t="s">
        <v>51</v>
      </c>
      <c r="C1134" s="24">
        <v>1112972</v>
      </c>
      <c r="D1134" s="24" t="s">
        <v>1365</v>
      </c>
      <c r="E1134" s="24">
        <v>1</v>
      </c>
      <c r="F1134" s="24">
        <v>8.9999999999999993E-3</v>
      </c>
      <c r="G1134" s="25">
        <f t="shared" si="100"/>
        <v>8.9999999999999993E-3</v>
      </c>
      <c r="I1134" s="147">
        <f t="shared" si="97"/>
        <v>3333.3333333333335</v>
      </c>
      <c r="J1134" s="24"/>
      <c r="K1134" s="145">
        <v>212</v>
      </c>
      <c r="L1134" s="16">
        <v>43467</v>
      </c>
      <c r="M1134" s="16">
        <v>43467</v>
      </c>
    </row>
    <row r="1135" spans="2:13" s="148" customFormat="1" ht="21.75" customHeight="1" x14ac:dyDescent="0.3">
      <c r="B1135" s="126" t="s">
        <v>80</v>
      </c>
      <c r="C1135" s="24">
        <v>1012533</v>
      </c>
      <c r="D1135" s="24" t="s">
        <v>1367</v>
      </c>
      <c r="E1135" s="24">
        <v>1</v>
      </c>
      <c r="F1135" s="24">
        <v>0.01</v>
      </c>
      <c r="G1135" s="25">
        <f t="shared" si="100"/>
        <v>0.01</v>
      </c>
      <c r="I1135" s="147">
        <f t="shared" si="97"/>
        <v>3000</v>
      </c>
      <c r="J1135" s="24"/>
      <c r="K1135" s="145">
        <v>212</v>
      </c>
      <c r="L1135" s="16">
        <v>43467</v>
      </c>
      <c r="M1135" s="16">
        <v>43467</v>
      </c>
    </row>
    <row r="1136" spans="2:13" s="148" customFormat="1" ht="21.75" customHeight="1" x14ac:dyDescent="0.3">
      <c r="B1136" s="126" t="s">
        <v>119</v>
      </c>
      <c r="C1136" s="24">
        <v>1004968</v>
      </c>
      <c r="D1136" s="24" t="s">
        <v>1363</v>
      </c>
      <c r="E1136" s="24">
        <v>1</v>
      </c>
      <c r="F1136" s="24">
        <v>0.01</v>
      </c>
      <c r="G1136" s="25">
        <f t="shared" si="100"/>
        <v>0.01</v>
      </c>
      <c r="I1136" s="147">
        <f t="shared" si="97"/>
        <v>3000</v>
      </c>
      <c r="J1136" s="24"/>
      <c r="K1136" s="145">
        <v>212</v>
      </c>
      <c r="L1136" s="16">
        <v>43467</v>
      </c>
      <c r="M1136" s="16">
        <v>43467</v>
      </c>
    </row>
    <row r="1137" spans="2:13" s="148" customFormat="1" ht="21.75" customHeight="1" x14ac:dyDescent="0.3">
      <c r="B1137" s="24" t="s">
        <v>119</v>
      </c>
      <c r="C1137" s="24">
        <v>1005209</v>
      </c>
      <c r="D1137" s="24" t="s">
        <v>1384</v>
      </c>
      <c r="E1137" s="24">
        <v>1</v>
      </c>
      <c r="F1137" s="25">
        <v>6.0000000000000001E-3</v>
      </c>
      <c r="G1137" s="25">
        <v>6.0000000000000001E-3</v>
      </c>
      <c r="H1137" s="239">
        <f>SUM(G1137:G1151)</f>
        <v>0.10700000000000001</v>
      </c>
      <c r="I1137" s="147">
        <f t="shared" si="97"/>
        <v>5000</v>
      </c>
      <c r="J1137" s="145"/>
      <c r="K1137" s="145">
        <v>213</v>
      </c>
      <c r="L1137" s="16">
        <v>43481</v>
      </c>
      <c r="M1137" s="16">
        <v>43481</v>
      </c>
    </row>
    <row r="1138" spans="2:13" s="148" customFormat="1" ht="21.75" customHeight="1" x14ac:dyDescent="0.3">
      <c r="B1138" s="24" t="s">
        <v>119</v>
      </c>
      <c r="C1138" s="24">
        <v>1005210</v>
      </c>
      <c r="D1138" s="24" t="s">
        <v>1385</v>
      </c>
      <c r="E1138" s="24">
        <v>1</v>
      </c>
      <c r="F1138" s="25">
        <v>6.0000000000000001E-3</v>
      </c>
      <c r="G1138" s="25">
        <v>6.0000000000000001E-3</v>
      </c>
      <c r="H1138" s="240"/>
      <c r="I1138" s="147">
        <f t="shared" si="97"/>
        <v>5000</v>
      </c>
      <c r="J1138" s="145"/>
      <c r="K1138" s="145">
        <v>213</v>
      </c>
      <c r="L1138" s="16">
        <v>43481</v>
      </c>
      <c r="M1138" s="16">
        <v>43481</v>
      </c>
    </row>
    <row r="1139" spans="2:13" s="148" customFormat="1" ht="21.75" customHeight="1" x14ac:dyDescent="0.3">
      <c r="B1139" s="24" t="s">
        <v>100</v>
      </c>
      <c r="C1139" s="24">
        <v>1050497</v>
      </c>
      <c r="D1139" s="24" t="s">
        <v>1386</v>
      </c>
      <c r="E1139" s="24">
        <v>1</v>
      </c>
      <c r="F1139" s="25">
        <v>5.0000000000000001E-3</v>
      </c>
      <c r="G1139" s="25">
        <v>5.0000000000000001E-3</v>
      </c>
      <c r="H1139" s="240"/>
      <c r="I1139" s="147">
        <f t="shared" si="97"/>
        <v>6000</v>
      </c>
      <c r="J1139" s="145"/>
      <c r="K1139" s="145">
        <v>213</v>
      </c>
      <c r="L1139" s="16">
        <v>43481</v>
      </c>
      <c r="M1139" s="16">
        <v>43481</v>
      </c>
    </row>
    <row r="1140" spans="2:13" s="148" customFormat="1" ht="21.75" customHeight="1" x14ac:dyDescent="0.3">
      <c r="B1140" s="24" t="s">
        <v>100</v>
      </c>
      <c r="C1140" s="24">
        <v>1051565</v>
      </c>
      <c r="D1140" s="24" t="s">
        <v>1387</v>
      </c>
      <c r="E1140" s="24">
        <v>1</v>
      </c>
      <c r="F1140" s="25">
        <v>4.0000000000000001E-3</v>
      </c>
      <c r="G1140" s="25">
        <v>4.0000000000000001E-3</v>
      </c>
      <c r="H1140" s="240"/>
      <c r="I1140" s="147">
        <f t="shared" si="97"/>
        <v>7500</v>
      </c>
      <c r="J1140" s="145"/>
      <c r="K1140" s="145">
        <v>213</v>
      </c>
      <c r="L1140" s="16">
        <v>43481</v>
      </c>
      <c r="M1140" s="16">
        <v>43481</v>
      </c>
    </row>
    <row r="1141" spans="2:13" s="148" customFormat="1" ht="21.75" customHeight="1" x14ac:dyDescent="0.3">
      <c r="B1141" s="24" t="s">
        <v>105</v>
      </c>
      <c r="C1141" s="24">
        <v>1103126</v>
      </c>
      <c r="D1141" s="24" t="s">
        <v>1388</v>
      </c>
      <c r="E1141" s="24">
        <v>1</v>
      </c>
      <c r="F1141" s="25">
        <v>7.0000000000000001E-3</v>
      </c>
      <c r="G1141" s="25">
        <v>7.0000000000000001E-3</v>
      </c>
      <c r="H1141" s="240"/>
      <c r="I1141" s="147">
        <f t="shared" si="97"/>
        <v>4285.7142857142862</v>
      </c>
      <c r="J1141" s="145"/>
      <c r="K1141" s="145">
        <v>213</v>
      </c>
      <c r="L1141" s="16">
        <v>43481</v>
      </c>
      <c r="M1141" s="16">
        <v>43481</v>
      </c>
    </row>
    <row r="1142" spans="2:13" s="148" customFormat="1" ht="21.75" customHeight="1" x14ac:dyDescent="0.3">
      <c r="B1142" s="24" t="s">
        <v>105</v>
      </c>
      <c r="C1142" s="24">
        <v>1103127</v>
      </c>
      <c r="D1142" s="24" t="s">
        <v>1389</v>
      </c>
      <c r="E1142" s="24">
        <v>1</v>
      </c>
      <c r="F1142" s="25">
        <v>7.0000000000000001E-3</v>
      </c>
      <c r="G1142" s="25">
        <v>7.0000000000000001E-3</v>
      </c>
      <c r="H1142" s="240"/>
      <c r="I1142" s="147">
        <f t="shared" si="97"/>
        <v>4285.7142857142862</v>
      </c>
      <c r="J1142" s="145"/>
      <c r="K1142" s="145">
        <v>213</v>
      </c>
      <c r="L1142" s="16">
        <v>43481</v>
      </c>
      <c r="M1142" s="16">
        <v>43481</v>
      </c>
    </row>
    <row r="1143" spans="2:13" s="148" customFormat="1" ht="21.75" customHeight="1" x14ac:dyDescent="0.3">
      <c r="B1143" s="24" t="s">
        <v>107</v>
      </c>
      <c r="C1143" s="24">
        <v>1070100</v>
      </c>
      <c r="D1143" s="24" t="s">
        <v>1390</v>
      </c>
      <c r="E1143" s="24">
        <v>1</v>
      </c>
      <c r="F1143" s="25">
        <v>8.0000000000000002E-3</v>
      </c>
      <c r="G1143" s="25">
        <v>8.0000000000000002E-3</v>
      </c>
      <c r="H1143" s="240"/>
      <c r="I1143" s="147">
        <f t="shared" si="97"/>
        <v>3750</v>
      </c>
      <c r="J1143" s="145"/>
      <c r="K1143" s="145">
        <v>213</v>
      </c>
      <c r="L1143" s="16">
        <v>43481</v>
      </c>
      <c r="M1143" s="16">
        <v>43481</v>
      </c>
    </row>
    <row r="1144" spans="2:13" s="148" customFormat="1" ht="21.75" customHeight="1" x14ac:dyDescent="0.3">
      <c r="B1144" s="24" t="s">
        <v>107</v>
      </c>
      <c r="C1144" s="24">
        <v>1071117</v>
      </c>
      <c r="D1144" s="24" t="s">
        <v>1391</v>
      </c>
      <c r="E1144" s="24">
        <v>1</v>
      </c>
      <c r="F1144" s="25">
        <v>8.0000000000000002E-3</v>
      </c>
      <c r="G1144" s="25">
        <v>8.0000000000000002E-3</v>
      </c>
      <c r="H1144" s="240"/>
      <c r="I1144" s="147">
        <f t="shared" si="97"/>
        <v>3750</v>
      </c>
      <c r="J1144" s="145"/>
      <c r="K1144" s="145">
        <v>213</v>
      </c>
      <c r="L1144" s="16">
        <v>43481</v>
      </c>
      <c r="M1144" s="16">
        <v>43481</v>
      </c>
    </row>
    <row r="1145" spans="2:13" s="148" customFormat="1" ht="21.75" customHeight="1" x14ac:dyDescent="0.3">
      <c r="B1145" s="24" t="s">
        <v>109</v>
      </c>
      <c r="C1145" s="24">
        <v>1702856</v>
      </c>
      <c r="D1145" s="24" t="s">
        <v>1392</v>
      </c>
      <c r="E1145" s="24">
        <v>1</v>
      </c>
      <c r="F1145" s="25">
        <v>3.0000000000000001E-3</v>
      </c>
      <c r="G1145" s="25">
        <v>3.0000000000000001E-3</v>
      </c>
      <c r="H1145" s="240"/>
      <c r="I1145" s="147">
        <f t="shared" si="97"/>
        <v>10000</v>
      </c>
      <c r="J1145" s="145"/>
      <c r="K1145" s="145">
        <v>213</v>
      </c>
      <c r="L1145" s="16">
        <v>43481</v>
      </c>
      <c r="M1145" s="16">
        <v>43481</v>
      </c>
    </row>
    <row r="1146" spans="2:13" s="148" customFormat="1" ht="21.75" customHeight="1" x14ac:dyDescent="0.3">
      <c r="B1146" s="24" t="s">
        <v>119</v>
      </c>
      <c r="C1146" s="24">
        <v>1005268</v>
      </c>
      <c r="D1146" s="24" t="s">
        <v>1416</v>
      </c>
      <c r="E1146" s="24">
        <v>1</v>
      </c>
      <c r="F1146" s="25">
        <v>0.01</v>
      </c>
      <c r="G1146" s="25">
        <v>0.01</v>
      </c>
      <c r="H1146" s="240"/>
      <c r="I1146" s="147">
        <f t="shared" si="97"/>
        <v>3000</v>
      </c>
      <c r="J1146" s="145"/>
      <c r="K1146" s="145">
        <v>213</v>
      </c>
      <c r="L1146" s="16">
        <v>43481</v>
      </c>
      <c r="M1146" s="16">
        <v>43481</v>
      </c>
    </row>
    <row r="1147" spans="2:13" s="148" customFormat="1" ht="21.75" customHeight="1" x14ac:dyDescent="0.3">
      <c r="B1147" s="24" t="s">
        <v>100</v>
      </c>
      <c r="C1147" s="24">
        <v>1053372</v>
      </c>
      <c r="D1147" s="24" t="s">
        <v>1417</v>
      </c>
      <c r="E1147" s="24">
        <v>1</v>
      </c>
      <c r="F1147" s="25">
        <v>8.0000000000000002E-3</v>
      </c>
      <c r="G1147" s="25">
        <v>8.0000000000000002E-3</v>
      </c>
      <c r="H1147" s="240"/>
      <c r="I1147" s="147">
        <f t="shared" si="97"/>
        <v>3750</v>
      </c>
      <c r="J1147" s="145"/>
      <c r="K1147" s="145">
        <v>213</v>
      </c>
      <c r="L1147" s="16">
        <v>43481</v>
      </c>
      <c r="M1147" s="16">
        <v>43481</v>
      </c>
    </row>
    <row r="1148" spans="2:13" s="148" customFormat="1" ht="21.75" customHeight="1" x14ac:dyDescent="0.3">
      <c r="B1148" s="24" t="s">
        <v>100</v>
      </c>
      <c r="C1148" s="24">
        <v>1053371</v>
      </c>
      <c r="D1148" s="24" t="s">
        <v>1418</v>
      </c>
      <c r="E1148" s="24">
        <v>1</v>
      </c>
      <c r="F1148" s="25">
        <v>7.0000000000000001E-3</v>
      </c>
      <c r="G1148" s="25">
        <v>7.0000000000000001E-3</v>
      </c>
      <c r="H1148" s="240"/>
      <c r="I1148" s="147">
        <f t="shared" si="97"/>
        <v>4285.7142857142862</v>
      </c>
      <c r="J1148" s="145"/>
      <c r="K1148" s="145">
        <v>213</v>
      </c>
      <c r="L1148" s="16">
        <v>43481</v>
      </c>
      <c r="M1148" s="16">
        <v>43481</v>
      </c>
    </row>
    <row r="1149" spans="2:13" s="148" customFormat="1" ht="21.75" customHeight="1" x14ac:dyDescent="0.3">
      <c r="B1149" s="24" t="s">
        <v>107</v>
      </c>
      <c r="C1149" s="24">
        <v>1073319</v>
      </c>
      <c r="D1149" s="24" t="s">
        <v>1419</v>
      </c>
      <c r="E1149" s="24">
        <v>1</v>
      </c>
      <c r="F1149" s="25">
        <v>8.0000000000000002E-3</v>
      </c>
      <c r="G1149" s="25">
        <v>8.0000000000000002E-3</v>
      </c>
      <c r="H1149" s="240"/>
      <c r="I1149" s="147">
        <f t="shared" si="97"/>
        <v>3750</v>
      </c>
      <c r="J1149" s="145"/>
      <c r="K1149" s="145">
        <v>213</v>
      </c>
      <c r="L1149" s="16">
        <v>43481</v>
      </c>
      <c r="M1149" s="16">
        <v>43481</v>
      </c>
    </row>
    <row r="1150" spans="2:13" s="148" customFormat="1" ht="21.75" customHeight="1" x14ac:dyDescent="0.3">
      <c r="B1150" s="24" t="s">
        <v>114</v>
      </c>
      <c r="C1150" s="24">
        <v>1012646</v>
      </c>
      <c r="D1150" s="24" t="s">
        <v>1421</v>
      </c>
      <c r="E1150" s="24">
        <v>1</v>
      </c>
      <c r="F1150" s="25">
        <v>0.01</v>
      </c>
      <c r="G1150" s="25">
        <v>0.01</v>
      </c>
      <c r="H1150" s="240"/>
      <c r="I1150" s="147">
        <f t="shared" si="97"/>
        <v>3000</v>
      </c>
      <c r="J1150" s="145"/>
      <c r="K1150" s="145">
        <v>213</v>
      </c>
      <c r="L1150" s="16">
        <v>43481</v>
      </c>
      <c r="M1150" s="16">
        <v>43481</v>
      </c>
    </row>
    <row r="1151" spans="2:13" s="148" customFormat="1" ht="21.75" customHeight="1" x14ac:dyDescent="0.3">
      <c r="B1151" s="24" t="s">
        <v>114</v>
      </c>
      <c r="C1151" s="24">
        <v>1012647</v>
      </c>
      <c r="D1151" s="24" t="s">
        <v>1420</v>
      </c>
      <c r="E1151" s="24">
        <v>1</v>
      </c>
      <c r="F1151" s="25">
        <v>0.01</v>
      </c>
      <c r="G1151" s="25">
        <v>0.01</v>
      </c>
      <c r="H1151" s="241"/>
      <c r="I1151" s="147">
        <f t="shared" si="97"/>
        <v>3000</v>
      </c>
      <c r="J1151" s="145"/>
      <c r="K1151" s="145">
        <v>213</v>
      </c>
      <c r="L1151" s="16">
        <v>43481</v>
      </c>
      <c r="M1151" s="16">
        <v>43481</v>
      </c>
    </row>
    <row r="1152" spans="2:13" s="148" customFormat="1" ht="21.75" customHeight="1" x14ac:dyDescent="0.3">
      <c r="B1152" s="24" t="s">
        <v>119</v>
      </c>
      <c r="C1152" s="24">
        <v>1005222</v>
      </c>
      <c r="D1152" s="24" t="s">
        <v>1393</v>
      </c>
      <c r="E1152" s="24">
        <v>1</v>
      </c>
      <c r="F1152" s="24">
        <v>8.9999999999999993E-3</v>
      </c>
      <c r="G1152" s="25">
        <f>F1152</f>
        <v>8.9999999999999993E-3</v>
      </c>
      <c r="H1152" s="242">
        <f>SUM(G1152:G1164)</f>
        <v>0.10100000000000001</v>
      </c>
      <c r="I1152" s="147">
        <f>1/F1152*$A$1</f>
        <v>3333.3333333333335</v>
      </c>
      <c r="J1152" s="24"/>
      <c r="K1152" s="145">
        <v>213</v>
      </c>
      <c r="L1152" s="16">
        <v>43502</v>
      </c>
      <c r="M1152" s="16">
        <v>43502</v>
      </c>
    </row>
    <row r="1153" spans="2:13" s="148" customFormat="1" ht="21.75" customHeight="1" x14ac:dyDescent="0.3">
      <c r="B1153" s="24" t="s">
        <v>100</v>
      </c>
      <c r="C1153" s="24">
        <v>1053346</v>
      </c>
      <c r="D1153" s="24" t="s">
        <v>1394</v>
      </c>
      <c r="E1153" s="24">
        <v>1</v>
      </c>
      <c r="F1153" s="24">
        <v>6.0000000000000001E-3</v>
      </c>
      <c r="G1153" s="25">
        <f t="shared" ref="G1153:G1164" si="101">F1153</f>
        <v>6.0000000000000001E-3</v>
      </c>
      <c r="H1153" s="242"/>
      <c r="I1153" s="147">
        <f t="shared" ref="I1153:I1216" si="102">1/F1153*$A$1</f>
        <v>5000</v>
      </c>
      <c r="J1153" s="24"/>
      <c r="K1153" s="145">
        <v>213</v>
      </c>
      <c r="L1153" s="16">
        <v>43502</v>
      </c>
      <c r="M1153" s="16">
        <v>43502</v>
      </c>
    </row>
    <row r="1154" spans="2:13" s="148" customFormat="1" ht="21.75" customHeight="1" x14ac:dyDescent="0.3">
      <c r="B1154" s="24" t="s">
        <v>105</v>
      </c>
      <c r="C1154" s="24">
        <v>1103131</v>
      </c>
      <c r="D1154" s="24" t="s">
        <v>1395</v>
      </c>
      <c r="E1154" s="24">
        <v>1</v>
      </c>
      <c r="F1154" s="24">
        <v>8.0000000000000002E-3</v>
      </c>
      <c r="G1154" s="25">
        <f t="shared" si="101"/>
        <v>8.0000000000000002E-3</v>
      </c>
      <c r="H1154" s="242"/>
      <c r="I1154" s="147">
        <f t="shared" si="102"/>
        <v>3750</v>
      </c>
      <c r="J1154" s="24"/>
      <c r="K1154" s="145">
        <v>213</v>
      </c>
      <c r="L1154" s="16">
        <v>43502</v>
      </c>
      <c r="M1154" s="16">
        <v>43502</v>
      </c>
    </row>
    <row r="1155" spans="2:13" s="148" customFormat="1" ht="21.75" customHeight="1" x14ac:dyDescent="0.3">
      <c r="B1155" s="24" t="s">
        <v>114</v>
      </c>
      <c r="C1155" s="24">
        <v>1012661</v>
      </c>
      <c r="D1155" s="24" t="s">
        <v>1396</v>
      </c>
      <c r="E1155" s="24">
        <v>1</v>
      </c>
      <c r="F1155" s="24">
        <v>0.01</v>
      </c>
      <c r="G1155" s="25">
        <f t="shared" si="101"/>
        <v>0.01</v>
      </c>
      <c r="H1155" s="242"/>
      <c r="I1155" s="147">
        <f t="shared" si="102"/>
        <v>3000</v>
      </c>
      <c r="J1155" s="24"/>
      <c r="K1155" s="145">
        <v>213</v>
      </c>
      <c r="L1155" s="16">
        <v>43502</v>
      </c>
      <c r="M1155" s="16">
        <v>43502</v>
      </c>
    </row>
    <row r="1156" spans="2:13" s="148" customFormat="1" ht="21.75" customHeight="1" x14ac:dyDescent="0.3">
      <c r="B1156" s="24" t="s">
        <v>109</v>
      </c>
      <c r="C1156" s="24">
        <v>1702861</v>
      </c>
      <c r="D1156" s="24" t="s">
        <v>1397</v>
      </c>
      <c r="E1156" s="24">
        <v>1</v>
      </c>
      <c r="F1156" s="24">
        <v>5.0000000000000001E-3</v>
      </c>
      <c r="G1156" s="25">
        <f t="shared" si="101"/>
        <v>5.0000000000000001E-3</v>
      </c>
      <c r="H1156" s="242"/>
      <c r="I1156" s="147">
        <f t="shared" si="102"/>
        <v>6000</v>
      </c>
      <c r="J1156" s="24"/>
      <c r="K1156" s="145">
        <v>213</v>
      </c>
      <c r="L1156" s="16">
        <v>43502</v>
      </c>
      <c r="M1156" s="16">
        <v>43502</v>
      </c>
    </row>
    <row r="1157" spans="2:13" s="148" customFormat="1" ht="21.75" customHeight="1" x14ac:dyDescent="0.3">
      <c r="B1157" s="24" t="s">
        <v>109</v>
      </c>
      <c r="C1157" s="24">
        <v>1702875</v>
      </c>
      <c r="D1157" s="24" t="s">
        <v>1413</v>
      </c>
      <c r="E1157" s="24">
        <v>1</v>
      </c>
      <c r="F1157" s="24">
        <v>7.0000000000000001E-3</v>
      </c>
      <c r="G1157" s="25">
        <f t="shared" si="101"/>
        <v>7.0000000000000001E-3</v>
      </c>
      <c r="H1157" s="242"/>
      <c r="I1157" s="147">
        <f t="shared" si="102"/>
        <v>4285.7142857142862</v>
      </c>
      <c r="J1157" s="24"/>
      <c r="K1157" s="145">
        <v>213</v>
      </c>
      <c r="L1157" s="16">
        <v>43502</v>
      </c>
      <c r="M1157" s="16">
        <v>43502</v>
      </c>
    </row>
    <row r="1158" spans="2:13" s="148" customFormat="1" ht="21.75" customHeight="1" x14ac:dyDescent="0.3">
      <c r="B1158" s="24" t="s">
        <v>100</v>
      </c>
      <c r="C1158" s="24">
        <v>1053375</v>
      </c>
      <c r="D1158" s="24" t="s">
        <v>1414</v>
      </c>
      <c r="E1158" s="24">
        <v>1</v>
      </c>
      <c r="F1158" s="24">
        <v>7.0000000000000001E-3</v>
      </c>
      <c r="G1158" s="25">
        <f t="shared" si="101"/>
        <v>7.0000000000000001E-3</v>
      </c>
      <c r="H1158" s="242"/>
      <c r="I1158" s="147">
        <f t="shared" si="102"/>
        <v>4285.7142857142862</v>
      </c>
      <c r="J1158" s="24"/>
      <c r="K1158" s="145">
        <v>213</v>
      </c>
      <c r="L1158" s="16">
        <v>43502</v>
      </c>
      <c r="M1158" s="16">
        <v>43502</v>
      </c>
    </row>
    <row r="1159" spans="2:13" s="148" customFormat="1" ht="21.75" customHeight="1" x14ac:dyDescent="0.3">
      <c r="B1159" s="24" t="s">
        <v>119</v>
      </c>
      <c r="C1159" s="24">
        <v>1004835</v>
      </c>
      <c r="D1159" s="24" t="s">
        <v>1429</v>
      </c>
      <c r="E1159" s="24">
        <v>1</v>
      </c>
      <c r="F1159" s="24">
        <v>8.0000000000000002E-3</v>
      </c>
      <c r="G1159" s="25">
        <f t="shared" si="101"/>
        <v>8.0000000000000002E-3</v>
      </c>
      <c r="H1159" s="242"/>
      <c r="I1159" s="147">
        <f t="shared" si="102"/>
        <v>3750</v>
      </c>
      <c r="J1159" s="24"/>
      <c r="K1159" s="145">
        <v>213</v>
      </c>
      <c r="L1159" s="16">
        <v>43502</v>
      </c>
      <c r="M1159" s="16">
        <v>43502</v>
      </c>
    </row>
    <row r="1160" spans="2:13" s="148" customFormat="1" ht="21.75" customHeight="1" x14ac:dyDescent="0.3">
      <c r="B1160" s="24" t="s">
        <v>100</v>
      </c>
      <c r="C1160" s="24">
        <v>1053092</v>
      </c>
      <c r="D1160" s="24" t="s">
        <v>1430</v>
      </c>
      <c r="E1160" s="24">
        <v>1</v>
      </c>
      <c r="F1160" s="24">
        <v>7.0000000000000001E-3</v>
      </c>
      <c r="G1160" s="25">
        <f t="shared" si="101"/>
        <v>7.0000000000000001E-3</v>
      </c>
      <c r="H1160" s="242"/>
      <c r="I1160" s="147">
        <f t="shared" si="102"/>
        <v>4285.7142857142862</v>
      </c>
      <c r="J1160" s="24"/>
      <c r="K1160" s="145">
        <v>213</v>
      </c>
      <c r="L1160" s="16">
        <v>43502</v>
      </c>
      <c r="M1160" s="16">
        <v>43502</v>
      </c>
    </row>
    <row r="1161" spans="2:13" s="148" customFormat="1" ht="21.75" customHeight="1" x14ac:dyDescent="0.3">
      <c r="B1161" s="24" t="s">
        <v>105</v>
      </c>
      <c r="C1161" s="24">
        <v>1073168</v>
      </c>
      <c r="D1161" s="24" t="s">
        <v>1431</v>
      </c>
      <c r="E1161" s="24">
        <v>1</v>
      </c>
      <c r="F1161" s="24">
        <v>7.0000000000000001E-3</v>
      </c>
      <c r="G1161" s="25">
        <f t="shared" si="101"/>
        <v>7.0000000000000001E-3</v>
      </c>
      <c r="H1161" s="242"/>
      <c r="I1161" s="147">
        <f t="shared" si="102"/>
        <v>4285.7142857142862</v>
      </c>
      <c r="J1161" s="24"/>
      <c r="K1161" s="145">
        <v>213</v>
      </c>
      <c r="L1161" s="16">
        <v>43502</v>
      </c>
      <c r="M1161" s="16">
        <v>43502</v>
      </c>
    </row>
    <row r="1162" spans="2:13" s="148" customFormat="1" ht="21.75" customHeight="1" x14ac:dyDescent="0.3">
      <c r="B1162" s="24" t="s">
        <v>107</v>
      </c>
      <c r="C1162" s="24">
        <v>1102957</v>
      </c>
      <c r="D1162" s="24" t="s">
        <v>1432</v>
      </c>
      <c r="E1162" s="24">
        <v>1</v>
      </c>
      <c r="F1162" s="24">
        <v>0.01</v>
      </c>
      <c r="G1162" s="25">
        <f t="shared" si="101"/>
        <v>0.01</v>
      </c>
      <c r="H1162" s="242"/>
      <c r="I1162" s="147">
        <f t="shared" si="102"/>
        <v>3000</v>
      </c>
      <c r="J1162" s="24"/>
      <c r="K1162" s="145">
        <v>213</v>
      </c>
      <c r="L1162" s="16">
        <v>43502</v>
      </c>
      <c r="M1162" s="16">
        <v>43502</v>
      </c>
    </row>
    <row r="1163" spans="2:13" s="148" customFormat="1" ht="21.75" customHeight="1" x14ac:dyDescent="0.3">
      <c r="B1163" s="24" t="s">
        <v>112</v>
      </c>
      <c r="C1163" s="24">
        <v>1022269</v>
      </c>
      <c r="D1163" s="24" t="s">
        <v>1433</v>
      </c>
      <c r="E1163" s="24">
        <v>1</v>
      </c>
      <c r="F1163" s="24">
        <v>0.01</v>
      </c>
      <c r="G1163" s="25">
        <f t="shared" si="101"/>
        <v>0.01</v>
      </c>
      <c r="H1163" s="242"/>
      <c r="I1163" s="147">
        <f t="shared" si="102"/>
        <v>3000</v>
      </c>
      <c r="J1163" s="24"/>
      <c r="K1163" s="145">
        <v>213</v>
      </c>
      <c r="L1163" s="16">
        <v>43502</v>
      </c>
      <c r="M1163" s="16">
        <v>43502</v>
      </c>
    </row>
    <row r="1164" spans="2:13" s="148" customFormat="1" ht="21.75" customHeight="1" x14ac:dyDescent="0.3">
      <c r="B1164" s="24" t="s">
        <v>109</v>
      </c>
      <c r="C1164" s="24">
        <v>1702867</v>
      </c>
      <c r="D1164" s="24" t="s">
        <v>1406</v>
      </c>
      <c r="E1164" s="24">
        <v>1</v>
      </c>
      <c r="F1164" s="24">
        <v>7.0000000000000001E-3</v>
      </c>
      <c r="G1164" s="25">
        <f t="shared" si="101"/>
        <v>7.0000000000000001E-3</v>
      </c>
      <c r="H1164" s="242"/>
      <c r="I1164" s="147">
        <f t="shared" si="102"/>
        <v>4285.7142857142862</v>
      </c>
      <c r="J1164" s="24"/>
      <c r="K1164" s="145">
        <v>213</v>
      </c>
      <c r="L1164" s="16">
        <v>43502</v>
      </c>
      <c r="M1164" s="16">
        <v>43502</v>
      </c>
    </row>
    <row r="1165" spans="2:13" s="148" customFormat="1" ht="21.75" customHeight="1" x14ac:dyDescent="0.3">
      <c r="B1165" s="126" t="s">
        <v>119</v>
      </c>
      <c r="C1165" s="24">
        <v>1005277</v>
      </c>
      <c r="D1165" s="24" t="s">
        <v>1398</v>
      </c>
      <c r="E1165" s="24">
        <v>1</v>
      </c>
      <c r="F1165" s="24">
        <v>6.0000000000000001E-3</v>
      </c>
      <c r="G1165" s="25">
        <f>F1165</f>
        <v>6.0000000000000001E-3</v>
      </c>
      <c r="H1165" s="242">
        <f>SUM(G1165:G1180)</f>
        <v>0.11399999999999999</v>
      </c>
      <c r="I1165" s="147">
        <f t="shared" si="102"/>
        <v>5000</v>
      </c>
      <c r="J1165" s="24"/>
      <c r="K1165" s="145">
        <v>214</v>
      </c>
      <c r="L1165" s="16">
        <v>43516</v>
      </c>
      <c r="M1165" s="16">
        <v>43516</v>
      </c>
    </row>
    <row r="1166" spans="2:13" s="148" customFormat="1" ht="21.75" customHeight="1" x14ac:dyDescent="0.3">
      <c r="B1166" s="126" t="s">
        <v>119</v>
      </c>
      <c r="C1166" s="24">
        <v>1005278</v>
      </c>
      <c r="D1166" s="24" t="s">
        <v>1399</v>
      </c>
      <c r="E1166" s="24">
        <v>1</v>
      </c>
      <c r="F1166" s="24">
        <v>6.0000000000000001E-3</v>
      </c>
      <c r="G1166" s="25">
        <f t="shared" ref="G1166:G1180" si="103">F1166</f>
        <v>6.0000000000000001E-3</v>
      </c>
      <c r="H1166" s="242"/>
      <c r="I1166" s="147">
        <f t="shared" si="102"/>
        <v>5000</v>
      </c>
      <c r="J1166" s="24"/>
      <c r="K1166" s="145">
        <v>214</v>
      </c>
      <c r="L1166" s="16">
        <v>43516</v>
      </c>
      <c r="M1166" s="16">
        <v>43516</v>
      </c>
    </row>
    <row r="1167" spans="2:13" s="148" customFormat="1" ht="21.75" customHeight="1" x14ac:dyDescent="0.3">
      <c r="B1167" s="126" t="s">
        <v>100</v>
      </c>
      <c r="C1167" s="24">
        <v>1053379</v>
      </c>
      <c r="D1167" s="24" t="s">
        <v>1400</v>
      </c>
      <c r="E1167" s="24">
        <v>1</v>
      </c>
      <c r="F1167" s="24">
        <v>5.0000000000000001E-3</v>
      </c>
      <c r="G1167" s="25">
        <f t="shared" si="103"/>
        <v>5.0000000000000001E-3</v>
      </c>
      <c r="H1167" s="242"/>
      <c r="I1167" s="147">
        <f t="shared" si="102"/>
        <v>6000</v>
      </c>
      <c r="J1167" s="24"/>
      <c r="K1167" s="145">
        <v>214</v>
      </c>
      <c r="L1167" s="16">
        <v>43516</v>
      </c>
      <c r="M1167" s="16">
        <v>43516</v>
      </c>
    </row>
    <row r="1168" spans="2:13" s="148" customFormat="1" ht="21.75" customHeight="1" x14ac:dyDescent="0.3">
      <c r="B1168" s="126" t="s">
        <v>100</v>
      </c>
      <c r="C1168" s="24">
        <v>1053380</v>
      </c>
      <c r="D1168" s="24" t="s">
        <v>1401</v>
      </c>
      <c r="E1168" s="24">
        <v>1</v>
      </c>
      <c r="F1168" s="24">
        <v>4.0000000000000001E-3</v>
      </c>
      <c r="G1168" s="25">
        <f t="shared" si="103"/>
        <v>4.0000000000000001E-3</v>
      </c>
      <c r="H1168" s="242"/>
      <c r="I1168" s="147">
        <f t="shared" si="102"/>
        <v>7500</v>
      </c>
      <c r="J1168" s="24"/>
      <c r="K1168" s="145">
        <v>214</v>
      </c>
      <c r="L1168" s="16">
        <v>43516</v>
      </c>
      <c r="M1168" s="16">
        <v>43516</v>
      </c>
    </row>
    <row r="1169" spans="2:13" s="148" customFormat="1" ht="21.75" customHeight="1" x14ac:dyDescent="0.3">
      <c r="B1169" s="126" t="s">
        <v>107</v>
      </c>
      <c r="C1169" s="24">
        <v>1073326</v>
      </c>
      <c r="D1169" s="24" t="s">
        <v>1402</v>
      </c>
      <c r="E1169" s="24">
        <v>1</v>
      </c>
      <c r="F1169" s="24">
        <v>7.0000000000000001E-3</v>
      </c>
      <c r="G1169" s="25">
        <f t="shared" si="103"/>
        <v>7.0000000000000001E-3</v>
      </c>
      <c r="H1169" s="242"/>
      <c r="I1169" s="147">
        <f t="shared" si="102"/>
        <v>4285.7142857142862</v>
      </c>
      <c r="J1169" s="24"/>
      <c r="K1169" s="145">
        <v>214</v>
      </c>
      <c r="L1169" s="16">
        <v>43516</v>
      </c>
      <c r="M1169" s="16">
        <v>43516</v>
      </c>
    </row>
    <row r="1170" spans="2:13" s="148" customFormat="1" ht="21.75" customHeight="1" x14ac:dyDescent="0.3">
      <c r="B1170" s="126" t="s">
        <v>107</v>
      </c>
      <c r="C1170" s="24">
        <v>1073327</v>
      </c>
      <c r="D1170" s="24" t="s">
        <v>1403</v>
      </c>
      <c r="E1170" s="24">
        <v>1</v>
      </c>
      <c r="F1170" s="24">
        <v>7.0000000000000001E-3</v>
      </c>
      <c r="G1170" s="25">
        <f t="shared" si="103"/>
        <v>7.0000000000000001E-3</v>
      </c>
      <c r="H1170" s="242"/>
      <c r="I1170" s="147">
        <f t="shared" si="102"/>
        <v>4285.7142857142862</v>
      </c>
      <c r="J1170" s="24"/>
      <c r="K1170" s="145">
        <v>214</v>
      </c>
      <c r="L1170" s="16">
        <v>43516</v>
      </c>
      <c r="M1170" s="16">
        <v>43516</v>
      </c>
    </row>
    <row r="1171" spans="2:13" s="148" customFormat="1" ht="21.75" customHeight="1" x14ac:dyDescent="0.3">
      <c r="B1171" s="126" t="s">
        <v>105</v>
      </c>
      <c r="C1171" s="24">
        <v>1103155</v>
      </c>
      <c r="D1171" s="24" t="s">
        <v>1404</v>
      </c>
      <c r="E1171" s="24">
        <v>1</v>
      </c>
      <c r="F1171" s="24">
        <v>8.0000000000000002E-3</v>
      </c>
      <c r="G1171" s="25">
        <f t="shared" si="103"/>
        <v>8.0000000000000002E-3</v>
      </c>
      <c r="H1171" s="242"/>
      <c r="I1171" s="147">
        <f t="shared" si="102"/>
        <v>3750</v>
      </c>
      <c r="J1171" s="24"/>
      <c r="K1171" s="145">
        <v>214</v>
      </c>
      <c r="L1171" s="16">
        <v>43516</v>
      </c>
      <c r="M1171" s="16">
        <v>43516</v>
      </c>
    </row>
    <row r="1172" spans="2:13" s="148" customFormat="1" ht="21.75" customHeight="1" x14ac:dyDescent="0.3">
      <c r="B1172" s="126" t="s">
        <v>109</v>
      </c>
      <c r="C1172" s="24">
        <v>1702884</v>
      </c>
      <c r="D1172" s="24" t="s">
        <v>1405</v>
      </c>
      <c r="E1172" s="24">
        <v>1</v>
      </c>
      <c r="F1172" s="24">
        <v>3.0000000000000001E-3</v>
      </c>
      <c r="G1172" s="25">
        <f t="shared" si="103"/>
        <v>3.0000000000000001E-3</v>
      </c>
      <c r="H1172" s="242"/>
      <c r="I1172" s="147">
        <f t="shared" si="102"/>
        <v>10000</v>
      </c>
      <c r="J1172" s="24"/>
      <c r="K1172" s="145">
        <v>214</v>
      </c>
      <c r="L1172" s="16">
        <v>43516</v>
      </c>
      <c r="M1172" s="16">
        <v>43516</v>
      </c>
    </row>
    <row r="1173" spans="2:13" s="148" customFormat="1" ht="21.75" customHeight="1" x14ac:dyDescent="0.3">
      <c r="B1173" s="126" t="s">
        <v>119</v>
      </c>
      <c r="C1173" s="24">
        <v>1005144</v>
      </c>
      <c r="D1173" s="24" t="s">
        <v>1409</v>
      </c>
      <c r="E1173" s="24">
        <v>1</v>
      </c>
      <c r="F1173" s="24">
        <v>8.9999999999999993E-3</v>
      </c>
      <c r="G1173" s="25">
        <f t="shared" si="103"/>
        <v>8.9999999999999993E-3</v>
      </c>
      <c r="H1173" s="242"/>
      <c r="I1173" s="147">
        <f t="shared" si="102"/>
        <v>3333.3333333333335</v>
      </c>
      <c r="J1173" s="24"/>
      <c r="K1173" s="145">
        <v>214</v>
      </c>
      <c r="L1173" s="16">
        <v>43516</v>
      </c>
      <c r="M1173" s="16">
        <v>43516</v>
      </c>
    </row>
    <row r="1174" spans="2:13" s="148" customFormat="1" ht="21.75" customHeight="1" x14ac:dyDescent="0.3">
      <c r="B1174" s="126" t="s">
        <v>100</v>
      </c>
      <c r="C1174" s="24">
        <v>1050487</v>
      </c>
      <c r="D1174" s="24" t="s">
        <v>1410</v>
      </c>
      <c r="E1174" s="24">
        <v>1</v>
      </c>
      <c r="F1174" s="24">
        <v>8.0000000000000002E-3</v>
      </c>
      <c r="G1174" s="25">
        <f t="shared" si="103"/>
        <v>8.0000000000000002E-3</v>
      </c>
      <c r="H1174" s="242"/>
      <c r="I1174" s="147">
        <f t="shared" si="102"/>
        <v>3750</v>
      </c>
      <c r="J1174" s="24"/>
      <c r="K1174" s="145">
        <v>214</v>
      </c>
      <c r="L1174" s="16">
        <v>43516</v>
      </c>
      <c r="M1174" s="16">
        <v>43516</v>
      </c>
    </row>
    <row r="1175" spans="2:13" s="148" customFormat="1" ht="21.75" customHeight="1" x14ac:dyDescent="0.3">
      <c r="B1175" s="126" t="s">
        <v>100</v>
      </c>
      <c r="C1175" s="24">
        <v>1051554</v>
      </c>
      <c r="D1175" s="24" t="s">
        <v>1410</v>
      </c>
      <c r="E1175" s="24">
        <v>1</v>
      </c>
      <c r="F1175" s="24">
        <v>7.0000000000000001E-3</v>
      </c>
      <c r="G1175" s="25">
        <f t="shared" si="103"/>
        <v>7.0000000000000001E-3</v>
      </c>
      <c r="H1175" s="242"/>
      <c r="I1175" s="147">
        <f t="shared" si="102"/>
        <v>4285.7142857142862</v>
      </c>
      <c r="J1175" s="24"/>
      <c r="K1175" s="145">
        <v>214</v>
      </c>
      <c r="L1175" s="16">
        <v>43516</v>
      </c>
      <c r="M1175" s="16">
        <v>43516</v>
      </c>
    </row>
    <row r="1176" spans="2:13" s="148" customFormat="1" ht="21.75" customHeight="1" x14ac:dyDescent="0.3">
      <c r="B1176" s="126" t="s">
        <v>109</v>
      </c>
      <c r="C1176" s="24">
        <v>1702828</v>
      </c>
      <c r="D1176" s="24" t="s">
        <v>1411</v>
      </c>
      <c r="E1176" s="24">
        <v>1</v>
      </c>
      <c r="F1176" s="24">
        <v>6.0000000000000001E-3</v>
      </c>
      <c r="G1176" s="25">
        <f t="shared" si="103"/>
        <v>6.0000000000000001E-3</v>
      </c>
      <c r="H1176" s="242"/>
      <c r="I1176" s="147">
        <f t="shared" si="102"/>
        <v>5000</v>
      </c>
      <c r="J1176" s="24"/>
      <c r="K1176" s="145">
        <v>214</v>
      </c>
      <c r="L1176" s="16">
        <v>43516</v>
      </c>
      <c r="M1176" s="16">
        <v>43516</v>
      </c>
    </row>
    <row r="1177" spans="2:13" s="148" customFormat="1" ht="21.75" customHeight="1" x14ac:dyDescent="0.3">
      <c r="B1177" s="126" t="s">
        <v>107</v>
      </c>
      <c r="C1177" s="24">
        <v>1070098</v>
      </c>
      <c r="D1177" s="24" t="s">
        <v>1412</v>
      </c>
      <c r="E1177" s="24">
        <v>1</v>
      </c>
      <c r="F1177" s="24">
        <v>0.01</v>
      </c>
      <c r="G1177" s="25">
        <f t="shared" si="103"/>
        <v>0.01</v>
      </c>
      <c r="H1177" s="242"/>
      <c r="I1177" s="147">
        <f t="shared" si="102"/>
        <v>3000</v>
      </c>
      <c r="J1177" s="24"/>
      <c r="K1177" s="145">
        <v>214</v>
      </c>
      <c r="L1177" s="16">
        <v>43516</v>
      </c>
      <c r="M1177" s="16">
        <v>43516</v>
      </c>
    </row>
    <row r="1178" spans="2:13" s="148" customFormat="1" ht="21.75" customHeight="1" x14ac:dyDescent="0.3">
      <c r="B1178" s="126" t="s">
        <v>107</v>
      </c>
      <c r="C1178" s="24">
        <v>1071115</v>
      </c>
      <c r="D1178" s="24" t="s">
        <v>1412</v>
      </c>
      <c r="E1178" s="24">
        <v>1</v>
      </c>
      <c r="F1178" s="24">
        <v>0.01</v>
      </c>
      <c r="G1178" s="25">
        <f t="shared" si="103"/>
        <v>0.01</v>
      </c>
      <c r="H1178" s="242"/>
      <c r="I1178" s="147">
        <f t="shared" si="102"/>
        <v>3000</v>
      </c>
      <c r="J1178" s="24"/>
      <c r="K1178" s="145">
        <v>214</v>
      </c>
      <c r="L1178" s="16">
        <v>43516</v>
      </c>
      <c r="M1178" s="16">
        <v>43516</v>
      </c>
    </row>
    <row r="1179" spans="2:13" s="148" customFormat="1" ht="21.75" customHeight="1" x14ac:dyDescent="0.3">
      <c r="B1179" s="126" t="s">
        <v>105</v>
      </c>
      <c r="C1179" s="24">
        <v>1103095</v>
      </c>
      <c r="D1179" s="24" t="s">
        <v>1428</v>
      </c>
      <c r="E1179" s="24">
        <v>1</v>
      </c>
      <c r="F1179" s="24">
        <v>0.01</v>
      </c>
      <c r="G1179" s="25">
        <f t="shared" si="103"/>
        <v>0.01</v>
      </c>
      <c r="H1179" s="242"/>
      <c r="I1179" s="147">
        <f t="shared" si="102"/>
        <v>3000</v>
      </c>
      <c r="J1179" s="24"/>
      <c r="K1179" s="145">
        <v>214</v>
      </c>
      <c r="L1179" s="16">
        <v>43516</v>
      </c>
      <c r="M1179" s="16">
        <v>43516</v>
      </c>
    </row>
    <row r="1180" spans="2:13" s="148" customFormat="1" ht="21.75" customHeight="1" x14ac:dyDescent="0.3">
      <c r="B1180" s="126" t="s">
        <v>105</v>
      </c>
      <c r="C1180" s="24">
        <v>1103151</v>
      </c>
      <c r="D1180" s="24" t="s">
        <v>1423</v>
      </c>
      <c r="E1180" s="24">
        <v>1</v>
      </c>
      <c r="F1180" s="24">
        <v>8.0000000000000002E-3</v>
      </c>
      <c r="G1180" s="25">
        <f t="shared" si="103"/>
        <v>8.0000000000000002E-3</v>
      </c>
      <c r="H1180" s="242"/>
      <c r="I1180" s="147">
        <f t="shared" si="102"/>
        <v>3750</v>
      </c>
      <c r="J1180" s="24"/>
      <c r="K1180" s="145">
        <v>214</v>
      </c>
      <c r="L1180" s="16">
        <v>43516</v>
      </c>
      <c r="M1180" s="16">
        <v>43516</v>
      </c>
    </row>
    <row r="1181" spans="2:13" s="148" customFormat="1" ht="21.75" customHeight="1" x14ac:dyDescent="0.3">
      <c r="B1181" s="126" t="s">
        <v>119</v>
      </c>
      <c r="C1181" s="24">
        <v>1005184</v>
      </c>
      <c r="D1181" s="24" t="s">
        <v>1434</v>
      </c>
      <c r="E1181" s="24">
        <v>1</v>
      </c>
      <c r="F1181" s="24">
        <v>5.0000000000000001E-3</v>
      </c>
      <c r="G1181" s="25">
        <f>F1181</f>
        <v>5.0000000000000001E-3</v>
      </c>
      <c r="H1181" s="242">
        <f>SUM(G1181:G1194)</f>
        <v>0.10499999999999998</v>
      </c>
      <c r="I1181" s="147">
        <f t="shared" si="102"/>
        <v>6000</v>
      </c>
      <c r="J1181" s="24"/>
      <c r="K1181" s="145">
        <v>214</v>
      </c>
      <c r="L1181" s="16">
        <v>43537</v>
      </c>
      <c r="M1181" s="16">
        <v>43537</v>
      </c>
    </row>
    <row r="1182" spans="2:13" s="148" customFormat="1" ht="21.75" customHeight="1" x14ac:dyDescent="0.3">
      <c r="B1182" s="126" t="s">
        <v>119</v>
      </c>
      <c r="C1182" s="24">
        <v>1005185</v>
      </c>
      <c r="D1182" s="24" t="s">
        <v>1435</v>
      </c>
      <c r="E1182" s="24">
        <v>1</v>
      </c>
      <c r="F1182" s="24">
        <v>5.0000000000000001E-3</v>
      </c>
      <c r="G1182" s="25">
        <f t="shared" ref="G1182:G1194" si="104">F1182</f>
        <v>5.0000000000000001E-3</v>
      </c>
      <c r="H1182" s="242"/>
      <c r="I1182" s="147">
        <f t="shared" si="102"/>
        <v>6000</v>
      </c>
      <c r="J1182" s="24"/>
      <c r="K1182" s="145">
        <v>214</v>
      </c>
      <c r="L1182" s="16">
        <v>43537</v>
      </c>
      <c r="M1182" s="16">
        <v>43537</v>
      </c>
    </row>
    <row r="1183" spans="2:13" s="148" customFormat="1" ht="21.75" customHeight="1" x14ac:dyDescent="0.3">
      <c r="B1183" s="126" t="s">
        <v>100</v>
      </c>
      <c r="C1183" s="24">
        <v>1050492</v>
      </c>
      <c r="D1183" s="24" t="s">
        <v>1436</v>
      </c>
      <c r="E1183" s="24">
        <v>1</v>
      </c>
      <c r="F1183" s="24">
        <v>6.0000000000000001E-3</v>
      </c>
      <c r="G1183" s="25">
        <f t="shared" si="104"/>
        <v>6.0000000000000001E-3</v>
      </c>
      <c r="H1183" s="242"/>
      <c r="I1183" s="147">
        <f t="shared" si="102"/>
        <v>5000</v>
      </c>
      <c r="J1183" s="24"/>
      <c r="K1183" s="145">
        <v>214</v>
      </c>
      <c r="L1183" s="16">
        <v>43537</v>
      </c>
      <c r="M1183" s="16">
        <v>43537</v>
      </c>
    </row>
    <row r="1184" spans="2:13" s="148" customFormat="1" ht="21.75" customHeight="1" x14ac:dyDescent="0.3">
      <c r="B1184" s="126" t="s">
        <v>100</v>
      </c>
      <c r="C1184" s="24">
        <v>1051560</v>
      </c>
      <c r="D1184" s="24" t="s">
        <v>1437</v>
      </c>
      <c r="E1184" s="24">
        <v>1</v>
      </c>
      <c r="F1184" s="24">
        <v>5.0000000000000001E-3</v>
      </c>
      <c r="G1184" s="25">
        <f t="shared" si="104"/>
        <v>5.0000000000000001E-3</v>
      </c>
      <c r="H1184" s="242"/>
      <c r="I1184" s="147">
        <f t="shared" si="102"/>
        <v>6000</v>
      </c>
      <c r="J1184" s="24"/>
      <c r="K1184" s="145">
        <v>214</v>
      </c>
      <c r="L1184" s="16">
        <v>43537</v>
      </c>
      <c r="M1184" s="16">
        <v>43537</v>
      </c>
    </row>
    <row r="1185" spans="2:13" s="148" customFormat="1" ht="21.75" customHeight="1" x14ac:dyDescent="0.3">
      <c r="B1185" s="126" t="s">
        <v>107</v>
      </c>
      <c r="C1185" s="24">
        <v>1073290</v>
      </c>
      <c r="D1185" s="24" t="s">
        <v>1438</v>
      </c>
      <c r="E1185" s="24">
        <v>1</v>
      </c>
      <c r="F1185" s="24">
        <v>6.0000000000000001E-3</v>
      </c>
      <c r="G1185" s="25">
        <f t="shared" si="104"/>
        <v>6.0000000000000001E-3</v>
      </c>
      <c r="H1185" s="242"/>
      <c r="I1185" s="147">
        <f t="shared" si="102"/>
        <v>5000</v>
      </c>
      <c r="J1185" s="24"/>
      <c r="K1185" s="145">
        <v>214</v>
      </c>
      <c r="L1185" s="16">
        <v>43537</v>
      </c>
      <c r="M1185" s="16">
        <v>43537</v>
      </c>
    </row>
    <row r="1186" spans="2:13" s="148" customFormat="1" ht="21.75" customHeight="1" x14ac:dyDescent="0.3">
      <c r="B1186" s="126" t="s">
        <v>105</v>
      </c>
      <c r="C1186" s="24">
        <v>1103114</v>
      </c>
      <c r="D1186" s="24" t="s">
        <v>1439</v>
      </c>
      <c r="E1186" s="24">
        <v>1</v>
      </c>
      <c r="F1186" s="24">
        <v>0.01</v>
      </c>
      <c r="G1186" s="25">
        <f t="shared" si="104"/>
        <v>0.01</v>
      </c>
      <c r="H1186" s="242"/>
      <c r="I1186" s="147">
        <f t="shared" si="102"/>
        <v>3000</v>
      </c>
      <c r="J1186" s="24"/>
      <c r="K1186" s="145">
        <v>214</v>
      </c>
      <c r="L1186" s="16">
        <v>43537</v>
      </c>
      <c r="M1186" s="16">
        <v>43537</v>
      </c>
    </row>
    <row r="1187" spans="2:13" s="148" customFormat="1" ht="21.75" customHeight="1" x14ac:dyDescent="0.3">
      <c r="B1187" s="126" t="s">
        <v>109</v>
      </c>
      <c r="C1187" s="24">
        <v>1702844</v>
      </c>
      <c r="D1187" s="24" t="s">
        <v>1440</v>
      </c>
      <c r="E1187" s="24">
        <v>1</v>
      </c>
      <c r="F1187" s="24">
        <v>7.0000000000000001E-3</v>
      </c>
      <c r="G1187" s="25">
        <f t="shared" si="104"/>
        <v>7.0000000000000001E-3</v>
      </c>
      <c r="H1187" s="242"/>
      <c r="I1187" s="147">
        <f t="shared" si="102"/>
        <v>4285.7142857142862</v>
      </c>
      <c r="J1187" s="24"/>
      <c r="K1187" s="145">
        <v>214</v>
      </c>
      <c r="L1187" s="16">
        <v>43537</v>
      </c>
      <c r="M1187" s="16">
        <v>43537</v>
      </c>
    </row>
    <row r="1188" spans="2:13" s="148" customFormat="1" ht="21.75" customHeight="1" x14ac:dyDescent="0.3">
      <c r="B1188" s="126" t="s">
        <v>119</v>
      </c>
      <c r="C1188" s="24">
        <v>1005234</v>
      </c>
      <c r="D1188" s="24" t="s">
        <v>1424</v>
      </c>
      <c r="E1188" s="24">
        <v>1</v>
      </c>
      <c r="F1188" s="24">
        <v>8.0000000000000002E-3</v>
      </c>
      <c r="G1188" s="25">
        <f t="shared" si="104"/>
        <v>8.0000000000000002E-3</v>
      </c>
      <c r="H1188" s="242"/>
      <c r="I1188" s="147">
        <f t="shared" si="102"/>
        <v>3750</v>
      </c>
      <c r="J1188" s="24"/>
      <c r="K1188" s="145">
        <v>214</v>
      </c>
      <c r="L1188" s="16">
        <v>43537</v>
      </c>
      <c r="M1188" s="16">
        <v>43537</v>
      </c>
    </row>
    <row r="1189" spans="2:13" s="148" customFormat="1" ht="21.75" customHeight="1" x14ac:dyDescent="0.3">
      <c r="B1189" s="126" t="s">
        <v>100</v>
      </c>
      <c r="C1189" s="24">
        <v>1050502</v>
      </c>
      <c r="D1189" s="24" t="s">
        <v>1425</v>
      </c>
      <c r="E1189" s="24">
        <v>1</v>
      </c>
      <c r="F1189" s="24">
        <v>8.0000000000000002E-3</v>
      </c>
      <c r="G1189" s="25">
        <f t="shared" si="104"/>
        <v>8.0000000000000002E-3</v>
      </c>
      <c r="H1189" s="242"/>
      <c r="I1189" s="147">
        <f t="shared" si="102"/>
        <v>3750</v>
      </c>
      <c r="J1189" s="24"/>
      <c r="K1189" s="145">
        <v>214</v>
      </c>
      <c r="L1189" s="16">
        <v>43537</v>
      </c>
      <c r="M1189" s="16">
        <v>43537</v>
      </c>
    </row>
    <row r="1190" spans="2:13" s="148" customFormat="1" ht="21.75" customHeight="1" x14ac:dyDescent="0.3">
      <c r="B1190" s="126" t="s">
        <v>100</v>
      </c>
      <c r="C1190" s="24">
        <v>1051572</v>
      </c>
      <c r="D1190" s="24" t="s">
        <v>1425</v>
      </c>
      <c r="E1190" s="24">
        <v>1</v>
      </c>
      <c r="F1190" s="24">
        <v>7.0000000000000001E-3</v>
      </c>
      <c r="G1190" s="25">
        <f t="shared" si="104"/>
        <v>7.0000000000000001E-3</v>
      </c>
      <c r="H1190" s="242"/>
      <c r="I1190" s="147">
        <f t="shared" si="102"/>
        <v>4285.7142857142862</v>
      </c>
      <c r="J1190" s="24"/>
      <c r="K1190" s="145">
        <v>214</v>
      </c>
      <c r="L1190" s="16">
        <v>43537</v>
      </c>
      <c r="M1190" s="16">
        <v>43537</v>
      </c>
    </row>
    <row r="1191" spans="2:13" s="148" customFormat="1" ht="21.75" customHeight="1" x14ac:dyDescent="0.3">
      <c r="B1191" s="126" t="s">
        <v>107</v>
      </c>
      <c r="C1191" s="24">
        <v>1073309</v>
      </c>
      <c r="D1191" s="24" t="s">
        <v>1426</v>
      </c>
      <c r="E1191" s="24">
        <v>1</v>
      </c>
      <c r="F1191" s="24">
        <v>0.01</v>
      </c>
      <c r="G1191" s="25">
        <f t="shared" si="104"/>
        <v>0.01</v>
      </c>
      <c r="H1191" s="242"/>
      <c r="I1191" s="147">
        <f t="shared" si="102"/>
        <v>3000</v>
      </c>
      <c r="J1191" s="24"/>
      <c r="K1191" s="145">
        <v>214</v>
      </c>
      <c r="L1191" s="16">
        <v>43537</v>
      </c>
      <c r="M1191" s="16">
        <v>43537</v>
      </c>
    </row>
    <row r="1192" spans="2:13" s="148" customFormat="1" ht="21.75" customHeight="1" x14ac:dyDescent="0.3">
      <c r="B1192" s="126" t="s">
        <v>109</v>
      </c>
      <c r="C1192" s="24">
        <v>1702866</v>
      </c>
      <c r="D1192" s="24" t="s">
        <v>1427</v>
      </c>
      <c r="E1192" s="24">
        <v>1</v>
      </c>
      <c r="F1192" s="24">
        <v>8.0000000000000002E-3</v>
      </c>
      <c r="G1192" s="25">
        <f t="shared" si="104"/>
        <v>8.0000000000000002E-3</v>
      </c>
      <c r="H1192" s="242"/>
      <c r="I1192" s="147">
        <f t="shared" si="102"/>
        <v>3750</v>
      </c>
      <c r="J1192" s="24"/>
      <c r="K1192" s="145">
        <v>214</v>
      </c>
      <c r="L1192" s="16">
        <v>43537</v>
      </c>
      <c r="M1192" s="16">
        <v>43537</v>
      </c>
    </row>
    <row r="1193" spans="2:13" s="148" customFormat="1" ht="21.75" customHeight="1" x14ac:dyDescent="0.3">
      <c r="B1193" s="126" t="s">
        <v>116</v>
      </c>
      <c r="C1193" s="24">
        <v>1115065</v>
      </c>
      <c r="D1193" s="24" t="s">
        <v>1407</v>
      </c>
      <c r="E1193" s="24">
        <v>1</v>
      </c>
      <c r="F1193" s="24">
        <v>0.01</v>
      </c>
      <c r="G1193" s="25">
        <f t="shared" si="104"/>
        <v>0.01</v>
      </c>
      <c r="H1193" s="242"/>
      <c r="I1193" s="147">
        <f t="shared" si="102"/>
        <v>3000</v>
      </c>
      <c r="J1193" s="24"/>
      <c r="K1193" s="145">
        <v>214</v>
      </c>
      <c r="L1193" s="16">
        <v>43537</v>
      </c>
      <c r="M1193" s="16">
        <v>43537</v>
      </c>
    </row>
    <row r="1194" spans="2:13" s="148" customFormat="1" ht="21.75" customHeight="1" x14ac:dyDescent="0.3">
      <c r="B1194" s="126" t="s">
        <v>116</v>
      </c>
      <c r="C1194" s="24">
        <v>1115154</v>
      </c>
      <c r="D1194" s="24" t="s">
        <v>1408</v>
      </c>
      <c r="E1194" s="24">
        <v>1</v>
      </c>
      <c r="F1194" s="24">
        <v>0.01</v>
      </c>
      <c r="G1194" s="25">
        <f t="shared" si="104"/>
        <v>0.01</v>
      </c>
      <c r="H1194" s="242"/>
      <c r="I1194" s="147">
        <f t="shared" si="102"/>
        <v>3000</v>
      </c>
      <c r="J1194" s="24"/>
      <c r="K1194" s="145">
        <v>214</v>
      </c>
      <c r="L1194" s="16">
        <v>43537</v>
      </c>
      <c r="M1194" s="16">
        <v>43537</v>
      </c>
    </row>
    <row r="1195" spans="2:13" s="148" customFormat="1" ht="21.75" customHeight="1" x14ac:dyDescent="0.3">
      <c r="B1195" s="126" t="s">
        <v>78</v>
      </c>
      <c r="C1195" s="24">
        <v>1702894</v>
      </c>
      <c r="D1195" s="24" t="s">
        <v>1445</v>
      </c>
      <c r="E1195" s="24">
        <v>1</v>
      </c>
      <c r="F1195" s="24">
        <v>4.0000000000000001E-3</v>
      </c>
      <c r="G1195" s="25">
        <f>F1195</f>
        <v>4.0000000000000001E-3</v>
      </c>
      <c r="H1195" s="242">
        <f>SUM(G1195:G1217)</f>
        <v>0.13100000000000006</v>
      </c>
      <c r="I1195" s="147">
        <f t="shared" si="102"/>
        <v>7500</v>
      </c>
      <c r="J1195" s="24"/>
      <c r="K1195" s="145">
        <v>215</v>
      </c>
      <c r="L1195" s="16">
        <v>43551</v>
      </c>
      <c r="M1195" s="16">
        <v>43551</v>
      </c>
    </row>
    <row r="1196" spans="2:13" s="148" customFormat="1" ht="21.75" customHeight="1" x14ac:dyDescent="0.3">
      <c r="B1196" s="126" t="s">
        <v>46</v>
      </c>
      <c r="C1196" s="24">
        <v>1005314</v>
      </c>
      <c r="D1196" s="24" t="s">
        <v>1446</v>
      </c>
      <c r="E1196" s="24">
        <v>1</v>
      </c>
      <c r="F1196" s="24">
        <v>6.0000000000000001E-3</v>
      </c>
      <c r="G1196" s="25">
        <f t="shared" ref="G1196:G1217" si="105">F1196</f>
        <v>6.0000000000000001E-3</v>
      </c>
      <c r="H1196" s="242"/>
      <c r="I1196" s="147">
        <f t="shared" si="102"/>
        <v>5000</v>
      </c>
      <c r="J1196" s="24"/>
      <c r="K1196" s="145">
        <v>215</v>
      </c>
      <c r="L1196" s="16">
        <v>43551</v>
      </c>
      <c r="M1196" s="16">
        <v>43551</v>
      </c>
    </row>
    <row r="1197" spans="2:13" s="148" customFormat="1" ht="21.75" customHeight="1" x14ac:dyDescent="0.3">
      <c r="B1197" s="126" t="s">
        <v>47</v>
      </c>
      <c r="C1197" s="24">
        <v>1053403</v>
      </c>
      <c r="D1197" s="24" t="s">
        <v>1447</v>
      </c>
      <c r="E1197" s="24">
        <v>1</v>
      </c>
      <c r="F1197" s="24">
        <v>5.0000000000000001E-3</v>
      </c>
      <c r="G1197" s="25">
        <f t="shared" si="105"/>
        <v>5.0000000000000001E-3</v>
      </c>
      <c r="H1197" s="242"/>
      <c r="I1197" s="147">
        <f t="shared" si="102"/>
        <v>6000</v>
      </c>
      <c r="J1197" s="24"/>
      <c r="K1197" s="145">
        <v>215</v>
      </c>
      <c r="L1197" s="16">
        <v>43551</v>
      </c>
      <c r="M1197" s="16">
        <v>43551</v>
      </c>
    </row>
    <row r="1198" spans="2:13" s="148" customFormat="1" ht="21.75" customHeight="1" x14ac:dyDescent="0.3">
      <c r="B1198" s="126" t="s">
        <v>49</v>
      </c>
      <c r="C1198" s="24">
        <v>1082735</v>
      </c>
      <c r="D1198" s="24" t="s">
        <v>1448</v>
      </c>
      <c r="E1198" s="24">
        <v>1</v>
      </c>
      <c r="F1198" s="24">
        <v>6.0000000000000001E-3</v>
      </c>
      <c r="G1198" s="25">
        <f t="shared" si="105"/>
        <v>6.0000000000000001E-3</v>
      </c>
      <c r="H1198" s="242"/>
      <c r="I1198" s="147">
        <f t="shared" si="102"/>
        <v>5000</v>
      </c>
      <c r="J1198" s="24"/>
      <c r="K1198" s="145">
        <v>215</v>
      </c>
      <c r="L1198" s="16">
        <v>43551</v>
      </c>
      <c r="M1198" s="16">
        <v>43551</v>
      </c>
    </row>
    <row r="1199" spans="2:13" s="148" customFormat="1" ht="21.75" customHeight="1" x14ac:dyDescent="0.3">
      <c r="B1199" s="126" t="s">
        <v>78</v>
      </c>
      <c r="C1199" s="24">
        <v>1702896</v>
      </c>
      <c r="D1199" s="24" t="s">
        <v>1449</v>
      </c>
      <c r="E1199" s="24">
        <v>1</v>
      </c>
      <c r="F1199" s="24">
        <v>4.0000000000000001E-3</v>
      </c>
      <c r="G1199" s="25">
        <f t="shared" si="105"/>
        <v>4.0000000000000001E-3</v>
      </c>
      <c r="H1199" s="242"/>
      <c r="I1199" s="147">
        <f t="shared" si="102"/>
        <v>7500</v>
      </c>
      <c r="J1199" s="24"/>
      <c r="K1199" s="145">
        <v>215</v>
      </c>
      <c r="L1199" s="16">
        <v>43551</v>
      </c>
      <c r="M1199" s="16">
        <v>43551</v>
      </c>
    </row>
    <row r="1200" spans="2:13" s="148" customFormat="1" ht="21.75" customHeight="1" x14ac:dyDescent="0.3">
      <c r="B1200" s="126" t="s">
        <v>46</v>
      </c>
      <c r="C1200" s="24">
        <v>1005316</v>
      </c>
      <c r="D1200" s="24" t="s">
        <v>1450</v>
      </c>
      <c r="E1200" s="24">
        <v>1</v>
      </c>
      <c r="F1200" s="24">
        <v>6.0000000000000001E-3</v>
      </c>
      <c r="G1200" s="25">
        <f t="shared" si="105"/>
        <v>6.0000000000000001E-3</v>
      </c>
      <c r="H1200" s="242"/>
      <c r="I1200" s="147">
        <f t="shared" si="102"/>
        <v>5000</v>
      </c>
      <c r="J1200" s="24"/>
      <c r="K1200" s="145">
        <v>215</v>
      </c>
      <c r="L1200" s="16">
        <v>43551</v>
      </c>
      <c r="M1200" s="16">
        <v>43551</v>
      </c>
    </row>
    <row r="1201" spans="2:13" s="148" customFormat="1" ht="21.75" customHeight="1" x14ac:dyDescent="0.3">
      <c r="B1201" s="126" t="s">
        <v>47</v>
      </c>
      <c r="C1201" s="24">
        <v>1053405</v>
      </c>
      <c r="D1201" s="24" t="s">
        <v>1451</v>
      </c>
      <c r="E1201" s="24">
        <v>1</v>
      </c>
      <c r="F1201" s="24">
        <v>5.0000000000000001E-3</v>
      </c>
      <c r="G1201" s="25">
        <f t="shared" si="105"/>
        <v>5.0000000000000001E-3</v>
      </c>
      <c r="H1201" s="242"/>
      <c r="I1201" s="147">
        <f t="shared" si="102"/>
        <v>6000</v>
      </c>
      <c r="J1201" s="24"/>
      <c r="K1201" s="145">
        <v>215</v>
      </c>
      <c r="L1201" s="16">
        <v>43551</v>
      </c>
      <c r="M1201" s="16">
        <v>43551</v>
      </c>
    </row>
    <row r="1202" spans="2:13" s="148" customFormat="1" ht="21.75" customHeight="1" x14ac:dyDescent="0.3">
      <c r="B1202" s="126" t="s">
        <v>49</v>
      </c>
      <c r="C1202" s="24">
        <v>1082737</v>
      </c>
      <c r="D1202" s="24" t="s">
        <v>1452</v>
      </c>
      <c r="E1202" s="24">
        <v>1</v>
      </c>
      <c r="F1202" s="24">
        <v>6.0000000000000001E-3</v>
      </c>
      <c r="G1202" s="25">
        <f t="shared" si="105"/>
        <v>6.0000000000000001E-3</v>
      </c>
      <c r="H1202" s="242"/>
      <c r="I1202" s="147">
        <f t="shared" si="102"/>
        <v>5000</v>
      </c>
      <c r="J1202" s="24"/>
      <c r="K1202" s="145">
        <v>215</v>
      </c>
      <c r="L1202" s="16">
        <v>43551</v>
      </c>
      <c r="M1202" s="16">
        <v>43551</v>
      </c>
    </row>
    <row r="1203" spans="2:13" s="148" customFormat="1" ht="21.75" customHeight="1" x14ac:dyDescent="0.3">
      <c r="B1203" s="126" t="s">
        <v>78</v>
      </c>
      <c r="C1203" s="24">
        <v>1702897</v>
      </c>
      <c r="D1203" s="24" t="s">
        <v>1453</v>
      </c>
      <c r="E1203" s="24">
        <v>1</v>
      </c>
      <c r="F1203" s="24">
        <v>4.0000000000000001E-3</v>
      </c>
      <c r="G1203" s="25">
        <f t="shared" si="105"/>
        <v>4.0000000000000001E-3</v>
      </c>
      <c r="H1203" s="242"/>
      <c r="I1203" s="147">
        <f t="shared" si="102"/>
        <v>7500</v>
      </c>
      <c r="J1203" s="24"/>
      <c r="K1203" s="145">
        <v>215</v>
      </c>
      <c r="L1203" s="16">
        <v>43551</v>
      </c>
      <c r="M1203" s="16">
        <v>43551</v>
      </c>
    </row>
    <row r="1204" spans="2:13" s="148" customFormat="1" ht="21.75" customHeight="1" x14ac:dyDescent="0.3">
      <c r="B1204" s="126" t="s">
        <v>46</v>
      </c>
      <c r="C1204" s="24">
        <v>1005317</v>
      </c>
      <c r="D1204" s="24" t="s">
        <v>1454</v>
      </c>
      <c r="E1204" s="24">
        <v>1</v>
      </c>
      <c r="F1204" s="24">
        <v>6.0000000000000001E-3</v>
      </c>
      <c r="G1204" s="25">
        <f t="shared" si="105"/>
        <v>6.0000000000000001E-3</v>
      </c>
      <c r="H1204" s="242"/>
      <c r="I1204" s="147">
        <f t="shared" si="102"/>
        <v>5000</v>
      </c>
      <c r="J1204" s="24"/>
      <c r="K1204" s="145">
        <v>215</v>
      </c>
      <c r="L1204" s="16">
        <v>43551</v>
      </c>
      <c r="M1204" s="16">
        <v>43551</v>
      </c>
    </row>
    <row r="1205" spans="2:13" s="148" customFormat="1" ht="21.75" customHeight="1" x14ac:dyDescent="0.3">
      <c r="B1205" s="126" t="s">
        <v>47</v>
      </c>
      <c r="C1205" s="24">
        <v>1053406</v>
      </c>
      <c r="D1205" s="24" t="s">
        <v>1455</v>
      </c>
      <c r="E1205" s="24">
        <v>1</v>
      </c>
      <c r="F1205" s="24">
        <v>5.0000000000000001E-3</v>
      </c>
      <c r="G1205" s="25">
        <f t="shared" si="105"/>
        <v>5.0000000000000001E-3</v>
      </c>
      <c r="H1205" s="242"/>
      <c r="I1205" s="147">
        <f t="shared" si="102"/>
        <v>6000</v>
      </c>
      <c r="J1205" s="24"/>
      <c r="K1205" s="145">
        <v>215</v>
      </c>
      <c r="L1205" s="16">
        <v>43551</v>
      </c>
      <c r="M1205" s="16">
        <v>43551</v>
      </c>
    </row>
    <row r="1206" spans="2:13" s="148" customFormat="1" ht="21.75" customHeight="1" x14ac:dyDescent="0.3">
      <c r="B1206" s="126" t="s">
        <v>49</v>
      </c>
      <c r="C1206" s="24">
        <v>1082738</v>
      </c>
      <c r="D1206" s="24" t="s">
        <v>1456</v>
      </c>
      <c r="E1206" s="24">
        <v>1</v>
      </c>
      <c r="F1206" s="24">
        <v>6.0000000000000001E-3</v>
      </c>
      <c r="G1206" s="25">
        <f t="shared" si="105"/>
        <v>6.0000000000000001E-3</v>
      </c>
      <c r="H1206" s="242"/>
      <c r="I1206" s="147">
        <f t="shared" si="102"/>
        <v>5000</v>
      </c>
      <c r="J1206" s="24"/>
      <c r="K1206" s="145">
        <v>215</v>
      </c>
      <c r="L1206" s="16">
        <v>43551</v>
      </c>
      <c r="M1206" s="16">
        <v>43551</v>
      </c>
    </row>
    <row r="1207" spans="2:13" s="148" customFormat="1" ht="21.75" customHeight="1" x14ac:dyDescent="0.3">
      <c r="B1207" s="126" t="s">
        <v>51</v>
      </c>
      <c r="C1207" s="24">
        <v>1115164</v>
      </c>
      <c r="D1207" s="24" t="s">
        <v>1485</v>
      </c>
      <c r="E1207" s="24">
        <v>1</v>
      </c>
      <c r="F1207" s="24">
        <v>7.0000000000000001E-3</v>
      </c>
      <c r="G1207" s="25">
        <f t="shared" si="105"/>
        <v>7.0000000000000001E-3</v>
      </c>
      <c r="H1207" s="242"/>
      <c r="I1207" s="147">
        <f t="shared" si="102"/>
        <v>4285.7142857142862</v>
      </c>
      <c r="J1207" s="24"/>
      <c r="K1207" s="145">
        <v>215</v>
      </c>
      <c r="L1207" s="16">
        <v>43551</v>
      </c>
      <c r="M1207" s="16">
        <v>43551</v>
      </c>
    </row>
    <row r="1208" spans="2:13" s="148" customFormat="1" ht="21.75" customHeight="1" x14ac:dyDescent="0.3">
      <c r="B1208" s="126" t="s">
        <v>51</v>
      </c>
      <c r="C1208" s="24">
        <v>1115075</v>
      </c>
      <c r="D1208" s="24" t="s">
        <v>1482</v>
      </c>
      <c r="E1208" s="24">
        <v>1</v>
      </c>
      <c r="F1208" s="24">
        <v>7.0000000000000001E-3</v>
      </c>
      <c r="G1208" s="25">
        <f t="shared" si="105"/>
        <v>7.0000000000000001E-3</v>
      </c>
      <c r="H1208" s="242"/>
      <c r="I1208" s="147">
        <f t="shared" si="102"/>
        <v>4285.7142857142862</v>
      </c>
      <c r="J1208" s="24"/>
      <c r="K1208" s="145">
        <v>215</v>
      </c>
      <c r="L1208" s="16">
        <v>43551</v>
      </c>
      <c r="M1208" s="16">
        <v>43551</v>
      </c>
    </row>
    <row r="1209" spans="2:13" s="148" customFormat="1" ht="21.75" customHeight="1" x14ac:dyDescent="0.3">
      <c r="B1209" s="126" t="s">
        <v>51</v>
      </c>
      <c r="C1209" s="24">
        <v>1115165</v>
      </c>
      <c r="D1209" s="24" t="s">
        <v>1486</v>
      </c>
      <c r="E1209" s="24">
        <v>1</v>
      </c>
      <c r="F1209" s="24">
        <v>7.0000000000000001E-3</v>
      </c>
      <c r="G1209" s="25">
        <f t="shared" si="105"/>
        <v>7.0000000000000001E-3</v>
      </c>
      <c r="H1209" s="242"/>
      <c r="I1209" s="147">
        <f t="shared" si="102"/>
        <v>4285.7142857142862</v>
      </c>
      <c r="J1209" s="24"/>
      <c r="K1209" s="145">
        <v>215</v>
      </c>
      <c r="L1209" s="16">
        <v>43551</v>
      </c>
      <c r="M1209" s="16">
        <v>43551</v>
      </c>
    </row>
    <row r="1210" spans="2:13" s="148" customFormat="1" ht="21.75" customHeight="1" x14ac:dyDescent="0.3">
      <c r="B1210" s="126" t="s">
        <v>51</v>
      </c>
      <c r="C1210" s="24">
        <v>1115076</v>
      </c>
      <c r="D1210" s="24" t="s">
        <v>1483</v>
      </c>
      <c r="E1210" s="24">
        <v>1</v>
      </c>
      <c r="F1210" s="24">
        <v>7.0000000000000001E-3</v>
      </c>
      <c r="G1210" s="25">
        <f t="shared" si="105"/>
        <v>7.0000000000000001E-3</v>
      </c>
      <c r="H1210" s="242"/>
      <c r="I1210" s="147">
        <f t="shared" si="102"/>
        <v>4285.7142857142862</v>
      </c>
      <c r="J1210" s="24"/>
      <c r="K1210" s="145">
        <v>215</v>
      </c>
      <c r="L1210" s="16">
        <v>43551</v>
      </c>
      <c r="M1210" s="16">
        <v>43551</v>
      </c>
    </row>
    <row r="1211" spans="2:13" s="148" customFormat="1" ht="21.75" customHeight="1" x14ac:dyDescent="0.3">
      <c r="B1211" s="126" t="s">
        <v>51</v>
      </c>
      <c r="C1211" s="24">
        <v>1115167</v>
      </c>
      <c r="D1211" s="24" t="s">
        <v>1481</v>
      </c>
      <c r="E1211" s="24">
        <v>1</v>
      </c>
      <c r="F1211" s="24">
        <v>7.0000000000000001E-3</v>
      </c>
      <c r="G1211" s="25">
        <f t="shared" si="105"/>
        <v>7.0000000000000001E-3</v>
      </c>
      <c r="H1211" s="242"/>
      <c r="I1211" s="147">
        <f t="shared" si="102"/>
        <v>4285.7142857142862</v>
      </c>
      <c r="J1211" s="24"/>
      <c r="K1211" s="145">
        <v>215</v>
      </c>
      <c r="L1211" s="16">
        <v>43551</v>
      </c>
      <c r="M1211" s="16">
        <v>43551</v>
      </c>
    </row>
    <row r="1212" spans="2:13" s="148" customFormat="1" ht="21.75" customHeight="1" x14ac:dyDescent="0.3">
      <c r="B1212" s="126" t="s">
        <v>51</v>
      </c>
      <c r="C1212" s="24">
        <v>1115078</v>
      </c>
      <c r="D1212" s="24" t="s">
        <v>1484</v>
      </c>
      <c r="E1212" s="24">
        <v>1</v>
      </c>
      <c r="F1212" s="24">
        <v>7.0000000000000001E-3</v>
      </c>
      <c r="G1212" s="25">
        <f t="shared" si="105"/>
        <v>7.0000000000000001E-3</v>
      </c>
      <c r="H1212" s="242"/>
      <c r="I1212" s="147">
        <f t="shared" si="102"/>
        <v>4285.7142857142862</v>
      </c>
      <c r="J1212" s="24"/>
      <c r="K1212" s="145">
        <v>215</v>
      </c>
      <c r="L1212" s="16">
        <v>43551</v>
      </c>
      <c r="M1212" s="16">
        <v>43551</v>
      </c>
    </row>
    <row r="1213" spans="2:13" s="148" customFormat="1" ht="21.75" customHeight="1" x14ac:dyDescent="0.3">
      <c r="B1213" s="126" t="s">
        <v>119</v>
      </c>
      <c r="C1213" s="24">
        <v>1005194</v>
      </c>
      <c r="D1213" s="24" t="s">
        <v>1471</v>
      </c>
      <c r="E1213" s="24">
        <v>1</v>
      </c>
      <c r="F1213" s="24">
        <v>6.0000000000000001E-3</v>
      </c>
      <c r="G1213" s="25">
        <f t="shared" si="105"/>
        <v>6.0000000000000001E-3</v>
      </c>
      <c r="H1213" s="242"/>
      <c r="I1213" s="147">
        <f t="shared" si="102"/>
        <v>5000</v>
      </c>
      <c r="J1213" s="24"/>
      <c r="K1213" s="145">
        <v>215</v>
      </c>
      <c r="L1213" s="16">
        <v>43551</v>
      </c>
      <c r="M1213" s="16">
        <v>43551</v>
      </c>
    </row>
    <row r="1214" spans="2:13" s="148" customFormat="1" ht="21.75" customHeight="1" x14ac:dyDescent="0.3">
      <c r="B1214" s="126" t="s">
        <v>100</v>
      </c>
      <c r="C1214" s="24">
        <v>1053336</v>
      </c>
      <c r="D1214" s="24" t="s">
        <v>1472</v>
      </c>
      <c r="E1214" s="24">
        <v>1</v>
      </c>
      <c r="F1214" s="24">
        <v>5.0000000000000001E-3</v>
      </c>
      <c r="G1214" s="25">
        <f t="shared" si="105"/>
        <v>5.0000000000000001E-3</v>
      </c>
      <c r="H1214" s="242"/>
      <c r="I1214" s="147">
        <f t="shared" si="102"/>
        <v>6000</v>
      </c>
      <c r="J1214" s="24"/>
      <c r="K1214" s="145">
        <v>215</v>
      </c>
      <c r="L1214" s="16">
        <v>43551</v>
      </c>
      <c r="M1214" s="16">
        <v>43551</v>
      </c>
    </row>
    <row r="1215" spans="2:13" s="148" customFormat="1" ht="21.75" customHeight="1" x14ac:dyDescent="0.3">
      <c r="B1215" s="126" t="s">
        <v>124</v>
      </c>
      <c r="C1215" s="24">
        <v>1082730</v>
      </c>
      <c r="D1215" s="24" t="s">
        <v>1473</v>
      </c>
      <c r="E1215" s="24">
        <v>1</v>
      </c>
      <c r="F1215" s="24">
        <v>6.0000000000000001E-3</v>
      </c>
      <c r="G1215" s="25">
        <f t="shared" si="105"/>
        <v>6.0000000000000001E-3</v>
      </c>
      <c r="H1215" s="242"/>
      <c r="I1215" s="147">
        <f t="shared" si="102"/>
        <v>5000</v>
      </c>
      <c r="J1215" s="24"/>
      <c r="K1215" s="145">
        <v>215</v>
      </c>
      <c r="L1215" s="16">
        <v>43551</v>
      </c>
      <c r="M1215" s="16">
        <v>43551</v>
      </c>
    </row>
    <row r="1216" spans="2:13" s="148" customFormat="1" ht="21.75" customHeight="1" x14ac:dyDescent="0.3">
      <c r="B1216" s="126" t="s">
        <v>105</v>
      </c>
      <c r="C1216" s="24">
        <v>1103119</v>
      </c>
      <c r="D1216" s="24" t="s">
        <v>1474</v>
      </c>
      <c r="E1216" s="24">
        <v>1</v>
      </c>
      <c r="F1216" s="24">
        <v>5.0000000000000001E-3</v>
      </c>
      <c r="G1216" s="25">
        <f t="shared" si="105"/>
        <v>5.0000000000000001E-3</v>
      </c>
      <c r="H1216" s="242"/>
      <c r="I1216" s="147">
        <f t="shared" si="102"/>
        <v>6000</v>
      </c>
      <c r="J1216" s="24"/>
      <c r="K1216" s="145">
        <v>215</v>
      </c>
      <c r="L1216" s="16">
        <v>43551</v>
      </c>
      <c r="M1216" s="16">
        <v>43551</v>
      </c>
    </row>
    <row r="1217" spans="2:13" s="148" customFormat="1" ht="21.75" customHeight="1" x14ac:dyDescent="0.3">
      <c r="B1217" s="126" t="s">
        <v>109</v>
      </c>
      <c r="C1217" s="24">
        <v>1702851</v>
      </c>
      <c r="D1217" s="24" t="s">
        <v>1475</v>
      </c>
      <c r="E1217" s="24">
        <v>1</v>
      </c>
      <c r="F1217" s="24">
        <v>4.0000000000000001E-3</v>
      </c>
      <c r="G1217" s="25">
        <f t="shared" si="105"/>
        <v>4.0000000000000001E-3</v>
      </c>
      <c r="H1217" s="242"/>
      <c r="I1217" s="147">
        <f t="shared" ref="I1217:I1278" si="106">1/F1217*$A$1</f>
        <v>7500</v>
      </c>
      <c r="J1217" s="24"/>
      <c r="K1217" s="145">
        <v>215</v>
      </c>
      <c r="L1217" s="16">
        <v>43551</v>
      </c>
      <c r="M1217" s="16">
        <v>43551</v>
      </c>
    </row>
    <row r="1218" spans="2:13" s="148" customFormat="1" ht="21.75" customHeight="1" x14ac:dyDescent="0.3">
      <c r="B1218" s="126" t="s">
        <v>78</v>
      </c>
      <c r="C1218" s="24">
        <v>1702894</v>
      </c>
      <c r="D1218" s="24" t="s">
        <v>1445</v>
      </c>
      <c r="E1218" s="24">
        <v>1</v>
      </c>
      <c r="F1218" s="24">
        <v>4.0000000000000001E-3</v>
      </c>
      <c r="G1218" s="25">
        <f>F1218</f>
        <v>4.0000000000000001E-3</v>
      </c>
      <c r="H1218" s="239">
        <f>SUM(G1218:G1238)</f>
        <v>0.12700000000000006</v>
      </c>
      <c r="I1218" s="147">
        <f t="shared" si="106"/>
        <v>7500</v>
      </c>
      <c r="J1218" s="24"/>
      <c r="K1218" s="145">
        <v>215</v>
      </c>
      <c r="L1218" s="16">
        <v>43565</v>
      </c>
      <c r="M1218" s="16">
        <v>43565</v>
      </c>
    </row>
    <row r="1219" spans="2:13" s="148" customFormat="1" ht="21.75" customHeight="1" x14ac:dyDescent="0.3">
      <c r="B1219" s="126" t="s">
        <v>46</v>
      </c>
      <c r="C1219" s="24">
        <v>1005314</v>
      </c>
      <c r="D1219" s="24" t="s">
        <v>1446</v>
      </c>
      <c r="E1219" s="24">
        <v>1</v>
      </c>
      <c r="F1219" s="24">
        <v>6.0000000000000001E-3</v>
      </c>
      <c r="G1219" s="25">
        <f t="shared" ref="G1219:G1238" si="107">F1219</f>
        <v>6.0000000000000001E-3</v>
      </c>
      <c r="H1219" s="240"/>
      <c r="I1219" s="147">
        <f t="shared" si="106"/>
        <v>5000</v>
      </c>
      <c r="J1219" s="24"/>
      <c r="K1219" s="145">
        <v>215</v>
      </c>
      <c r="L1219" s="16">
        <v>43565</v>
      </c>
      <c r="M1219" s="16">
        <v>43565</v>
      </c>
    </row>
    <row r="1220" spans="2:13" s="148" customFormat="1" ht="21.75" customHeight="1" x14ac:dyDescent="0.3">
      <c r="B1220" s="126" t="s">
        <v>47</v>
      </c>
      <c r="C1220" s="24">
        <v>1053403</v>
      </c>
      <c r="D1220" s="24" t="s">
        <v>1447</v>
      </c>
      <c r="E1220" s="24">
        <v>1</v>
      </c>
      <c r="F1220" s="24">
        <v>5.0000000000000001E-3</v>
      </c>
      <c r="G1220" s="25">
        <f t="shared" si="107"/>
        <v>5.0000000000000001E-3</v>
      </c>
      <c r="H1220" s="240"/>
      <c r="I1220" s="147">
        <f t="shared" si="106"/>
        <v>6000</v>
      </c>
      <c r="J1220" s="24"/>
      <c r="K1220" s="145">
        <v>215</v>
      </c>
      <c r="L1220" s="16">
        <v>43565</v>
      </c>
      <c r="M1220" s="16">
        <v>43565</v>
      </c>
    </row>
    <row r="1221" spans="2:13" s="148" customFormat="1" ht="21.75" customHeight="1" x14ac:dyDescent="0.3">
      <c r="B1221" s="126" t="s">
        <v>49</v>
      </c>
      <c r="C1221" s="24">
        <v>1082735</v>
      </c>
      <c r="D1221" s="24" t="s">
        <v>1448</v>
      </c>
      <c r="E1221" s="24">
        <v>1</v>
      </c>
      <c r="F1221" s="24">
        <v>6.0000000000000001E-3</v>
      </c>
      <c r="G1221" s="25">
        <f t="shared" si="107"/>
        <v>6.0000000000000001E-3</v>
      </c>
      <c r="H1221" s="240"/>
      <c r="I1221" s="147">
        <f t="shared" si="106"/>
        <v>5000</v>
      </c>
      <c r="J1221" s="24"/>
      <c r="K1221" s="145">
        <v>215</v>
      </c>
      <c r="L1221" s="16">
        <v>43565</v>
      </c>
      <c r="M1221" s="16">
        <v>43565</v>
      </c>
    </row>
    <row r="1222" spans="2:13" s="148" customFormat="1" ht="21.75" customHeight="1" x14ac:dyDescent="0.3">
      <c r="B1222" s="126" t="s">
        <v>78</v>
      </c>
      <c r="C1222" s="24">
        <v>1702896</v>
      </c>
      <c r="D1222" s="24" t="s">
        <v>1449</v>
      </c>
      <c r="E1222" s="24">
        <v>1</v>
      </c>
      <c r="F1222" s="24">
        <v>4.0000000000000001E-3</v>
      </c>
      <c r="G1222" s="25">
        <f t="shared" si="107"/>
        <v>4.0000000000000001E-3</v>
      </c>
      <c r="H1222" s="240"/>
      <c r="I1222" s="147">
        <f t="shared" si="106"/>
        <v>7500</v>
      </c>
      <c r="J1222" s="24"/>
      <c r="K1222" s="145">
        <v>215</v>
      </c>
      <c r="L1222" s="16">
        <v>43565</v>
      </c>
      <c r="M1222" s="16">
        <v>43565</v>
      </c>
    </row>
    <row r="1223" spans="2:13" s="148" customFormat="1" ht="21.75" customHeight="1" x14ac:dyDescent="0.3">
      <c r="B1223" s="126" t="s">
        <v>46</v>
      </c>
      <c r="C1223" s="24">
        <v>1005316</v>
      </c>
      <c r="D1223" s="24" t="s">
        <v>1450</v>
      </c>
      <c r="E1223" s="24">
        <v>1</v>
      </c>
      <c r="F1223" s="24">
        <v>6.0000000000000001E-3</v>
      </c>
      <c r="G1223" s="25">
        <f t="shared" si="107"/>
        <v>6.0000000000000001E-3</v>
      </c>
      <c r="H1223" s="240"/>
      <c r="I1223" s="147">
        <f t="shared" si="106"/>
        <v>5000</v>
      </c>
      <c r="J1223" s="24"/>
      <c r="K1223" s="145">
        <v>215</v>
      </c>
      <c r="L1223" s="16">
        <v>43565</v>
      </c>
      <c r="M1223" s="16">
        <v>43565</v>
      </c>
    </row>
    <row r="1224" spans="2:13" s="148" customFormat="1" ht="21.75" customHeight="1" x14ac:dyDescent="0.3">
      <c r="B1224" s="126" t="s">
        <v>47</v>
      </c>
      <c r="C1224" s="24">
        <v>1053405</v>
      </c>
      <c r="D1224" s="24" t="s">
        <v>1451</v>
      </c>
      <c r="E1224" s="24">
        <v>1</v>
      </c>
      <c r="F1224" s="24">
        <v>5.0000000000000001E-3</v>
      </c>
      <c r="G1224" s="25">
        <f t="shared" si="107"/>
        <v>5.0000000000000001E-3</v>
      </c>
      <c r="H1224" s="240"/>
      <c r="I1224" s="147">
        <f t="shared" si="106"/>
        <v>6000</v>
      </c>
      <c r="J1224" s="24"/>
      <c r="K1224" s="145">
        <v>215</v>
      </c>
      <c r="L1224" s="16">
        <v>43565</v>
      </c>
      <c r="M1224" s="16">
        <v>43565</v>
      </c>
    </row>
    <row r="1225" spans="2:13" s="148" customFormat="1" ht="21.75" customHeight="1" x14ac:dyDescent="0.3">
      <c r="B1225" s="126" t="s">
        <v>49</v>
      </c>
      <c r="C1225" s="24">
        <v>1082737</v>
      </c>
      <c r="D1225" s="24" t="s">
        <v>1452</v>
      </c>
      <c r="E1225" s="24">
        <v>1</v>
      </c>
      <c r="F1225" s="24">
        <v>6.0000000000000001E-3</v>
      </c>
      <c r="G1225" s="25">
        <f t="shared" si="107"/>
        <v>6.0000000000000001E-3</v>
      </c>
      <c r="H1225" s="240"/>
      <c r="I1225" s="147">
        <f t="shared" si="106"/>
        <v>5000</v>
      </c>
      <c r="J1225" s="24"/>
      <c r="K1225" s="145">
        <v>215</v>
      </c>
      <c r="L1225" s="16">
        <v>43565</v>
      </c>
      <c r="M1225" s="16">
        <v>43565</v>
      </c>
    </row>
    <row r="1226" spans="2:13" s="148" customFormat="1" ht="21.75" customHeight="1" x14ac:dyDescent="0.3">
      <c r="B1226" s="126" t="s">
        <v>78</v>
      </c>
      <c r="C1226" s="24">
        <v>1702897</v>
      </c>
      <c r="D1226" s="24" t="s">
        <v>1453</v>
      </c>
      <c r="E1226" s="24">
        <v>1</v>
      </c>
      <c r="F1226" s="24">
        <v>4.0000000000000001E-3</v>
      </c>
      <c r="G1226" s="25">
        <f t="shared" si="107"/>
        <v>4.0000000000000001E-3</v>
      </c>
      <c r="H1226" s="240"/>
      <c r="I1226" s="147">
        <f t="shared" si="106"/>
        <v>7500</v>
      </c>
      <c r="J1226" s="24"/>
      <c r="K1226" s="145">
        <v>215</v>
      </c>
      <c r="L1226" s="16">
        <v>43565</v>
      </c>
      <c r="M1226" s="16">
        <v>43565</v>
      </c>
    </row>
    <row r="1227" spans="2:13" s="148" customFormat="1" ht="21.75" customHeight="1" x14ac:dyDescent="0.3">
      <c r="B1227" s="126" t="s">
        <v>46</v>
      </c>
      <c r="C1227" s="24">
        <v>1005317</v>
      </c>
      <c r="D1227" s="24" t="s">
        <v>1454</v>
      </c>
      <c r="E1227" s="24">
        <v>1</v>
      </c>
      <c r="F1227" s="24">
        <v>6.0000000000000001E-3</v>
      </c>
      <c r="G1227" s="25">
        <f t="shared" si="107"/>
        <v>6.0000000000000001E-3</v>
      </c>
      <c r="H1227" s="240"/>
      <c r="I1227" s="147">
        <f t="shared" si="106"/>
        <v>5000</v>
      </c>
      <c r="J1227" s="24"/>
      <c r="K1227" s="145">
        <v>215</v>
      </c>
      <c r="L1227" s="16">
        <v>43565</v>
      </c>
      <c r="M1227" s="16">
        <v>43565</v>
      </c>
    </row>
    <row r="1228" spans="2:13" s="148" customFormat="1" ht="21.75" customHeight="1" x14ac:dyDescent="0.3">
      <c r="B1228" s="126" t="s">
        <v>47</v>
      </c>
      <c r="C1228" s="24">
        <v>1053406</v>
      </c>
      <c r="D1228" s="24" t="s">
        <v>1455</v>
      </c>
      <c r="E1228" s="24">
        <v>1</v>
      </c>
      <c r="F1228" s="24">
        <v>5.0000000000000001E-3</v>
      </c>
      <c r="G1228" s="25">
        <f t="shared" si="107"/>
        <v>5.0000000000000001E-3</v>
      </c>
      <c r="H1228" s="240"/>
      <c r="I1228" s="147">
        <f t="shared" si="106"/>
        <v>6000</v>
      </c>
      <c r="J1228" s="24"/>
      <c r="K1228" s="145">
        <v>215</v>
      </c>
      <c r="L1228" s="16">
        <v>43565</v>
      </c>
      <c r="M1228" s="16">
        <v>43565</v>
      </c>
    </row>
    <row r="1229" spans="2:13" s="148" customFormat="1" ht="21.75" customHeight="1" x14ac:dyDescent="0.3">
      <c r="B1229" s="126" t="s">
        <v>49</v>
      </c>
      <c r="C1229" s="24">
        <v>1082738</v>
      </c>
      <c r="D1229" s="24" t="s">
        <v>1456</v>
      </c>
      <c r="E1229" s="24">
        <v>1</v>
      </c>
      <c r="F1229" s="24">
        <v>6.0000000000000001E-3</v>
      </c>
      <c r="G1229" s="25">
        <f t="shared" si="107"/>
        <v>6.0000000000000001E-3</v>
      </c>
      <c r="H1229" s="240"/>
      <c r="I1229" s="147">
        <f t="shared" si="106"/>
        <v>5000</v>
      </c>
      <c r="J1229" s="24"/>
      <c r="K1229" s="145">
        <v>215</v>
      </c>
      <c r="L1229" s="16">
        <v>43565</v>
      </c>
      <c r="M1229" s="16">
        <v>43565</v>
      </c>
    </row>
    <row r="1230" spans="2:13" s="148" customFormat="1" ht="21.75" customHeight="1" x14ac:dyDescent="0.3">
      <c r="B1230" s="126" t="s">
        <v>51</v>
      </c>
      <c r="C1230" s="24">
        <v>1115164</v>
      </c>
      <c r="D1230" s="24" t="s">
        <v>1485</v>
      </c>
      <c r="E1230" s="24">
        <v>1</v>
      </c>
      <c r="F1230" s="24">
        <v>7.0000000000000001E-3</v>
      </c>
      <c r="G1230" s="25">
        <f t="shared" si="107"/>
        <v>7.0000000000000001E-3</v>
      </c>
      <c r="H1230" s="240"/>
      <c r="I1230" s="147">
        <f t="shared" si="106"/>
        <v>4285.7142857142862</v>
      </c>
      <c r="J1230" s="24"/>
      <c r="K1230" s="145">
        <v>215</v>
      </c>
      <c r="L1230" s="16">
        <v>43565</v>
      </c>
      <c r="M1230" s="16">
        <v>43565</v>
      </c>
    </row>
    <row r="1231" spans="2:13" s="148" customFormat="1" ht="21.75" customHeight="1" x14ac:dyDescent="0.3">
      <c r="B1231" s="126" t="s">
        <v>51</v>
      </c>
      <c r="C1231" s="24">
        <v>1115075</v>
      </c>
      <c r="D1231" s="24" t="s">
        <v>1482</v>
      </c>
      <c r="E1231" s="24">
        <v>1</v>
      </c>
      <c r="F1231" s="24">
        <v>7.0000000000000001E-3</v>
      </c>
      <c r="G1231" s="25">
        <f t="shared" si="107"/>
        <v>7.0000000000000001E-3</v>
      </c>
      <c r="H1231" s="240"/>
      <c r="I1231" s="147">
        <f t="shared" si="106"/>
        <v>4285.7142857142862</v>
      </c>
      <c r="J1231" s="24"/>
      <c r="K1231" s="145">
        <v>215</v>
      </c>
      <c r="L1231" s="16">
        <v>43565</v>
      </c>
      <c r="M1231" s="16">
        <v>43565</v>
      </c>
    </row>
    <row r="1232" spans="2:13" s="148" customFormat="1" ht="21.75" customHeight="1" x14ac:dyDescent="0.3">
      <c r="B1232" s="126" t="s">
        <v>51</v>
      </c>
      <c r="C1232" s="24">
        <v>1115165</v>
      </c>
      <c r="D1232" s="24" t="s">
        <v>1486</v>
      </c>
      <c r="E1232" s="24">
        <v>1</v>
      </c>
      <c r="F1232" s="24">
        <v>7.0000000000000001E-3</v>
      </c>
      <c r="G1232" s="25">
        <f t="shared" si="107"/>
        <v>7.0000000000000001E-3</v>
      </c>
      <c r="H1232" s="240"/>
      <c r="I1232" s="147">
        <f t="shared" si="106"/>
        <v>4285.7142857142862</v>
      </c>
      <c r="J1232" s="24"/>
      <c r="K1232" s="145">
        <v>215</v>
      </c>
      <c r="L1232" s="16">
        <v>43565</v>
      </c>
      <c r="M1232" s="16">
        <v>43565</v>
      </c>
    </row>
    <row r="1233" spans="2:13" s="148" customFormat="1" ht="21.75" customHeight="1" x14ac:dyDescent="0.3">
      <c r="B1233" s="126" t="s">
        <v>51</v>
      </c>
      <c r="C1233" s="24">
        <v>1115076</v>
      </c>
      <c r="D1233" s="24" t="s">
        <v>1483</v>
      </c>
      <c r="E1233" s="24">
        <v>1</v>
      </c>
      <c r="F1233" s="24">
        <v>7.0000000000000001E-3</v>
      </c>
      <c r="G1233" s="25">
        <f t="shared" si="107"/>
        <v>7.0000000000000001E-3</v>
      </c>
      <c r="H1233" s="240"/>
      <c r="I1233" s="147">
        <f t="shared" si="106"/>
        <v>4285.7142857142862</v>
      </c>
      <c r="J1233" s="24"/>
      <c r="K1233" s="145">
        <v>215</v>
      </c>
      <c r="L1233" s="16">
        <v>43565</v>
      </c>
      <c r="M1233" s="16">
        <v>43565</v>
      </c>
    </row>
    <row r="1234" spans="2:13" s="148" customFormat="1" ht="21.75" customHeight="1" x14ac:dyDescent="0.3">
      <c r="B1234" s="126" t="s">
        <v>51</v>
      </c>
      <c r="C1234" s="24">
        <v>1115167</v>
      </c>
      <c r="D1234" s="24" t="s">
        <v>1481</v>
      </c>
      <c r="E1234" s="24">
        <v>1</v>
      </c>
      <c r="F1234" s="24">
        <v>7.0000000000000001E-3</v>
      </c>
      <c r="G1234" s="25">
        <f t="shared" si="107"/>
        <v>7.0000000000000001E-3</v>
      </c>
      <c r="H1234" s="240"/>
      <c r="I1234" s="147">
        <f t="shared" si="106"/>
        <v>4285.7142857142862</v>
      </c>
      <c r="J1234" s="24"/>
      <c r="K1234" s="145">
        <v>215</v>
      </c>
      <c r="L1234" s="16">
        <v>43565</v>
      </c>
      <c r="M1234" s="16">
        <v>43565</v>
      </c>
    </row>
    <row r="1235" spans="2:13" s="148" customFormat="1" ht="21.75" customHeight="1" x14ac:dyDescent="0.3">
      <c r="B1235" s="126" t="s">
        <v>51</v>
      </c>
      <c r="C1235" s="24">
        <v>1115078</v>
      </c>
      <c r="D1235" s="24" t="s">
        <v>1484</v>
      </c>
      <c r="E1235" s="24">
        <v>1</v>
      </c>
      <c r="F1235" s="24">
        <v>7.0000000000000001E-3</v>
      </c>
      <c r="G1235" s="25">
        <f t="shared" si="107"/>
        <v>7.0000000000000001E-3</v>
      </c>
      <c r="H1235" s="240"/>
      <c r="I1235" s="147">
        <f t="shared" ref="I1235:I1251" si="108">1/F1235*$A$1</f>
        <v>4285.7142857142862</v>
      </c>
      <c r="J1235" s="24"/>
      <c r="K1235" s="145">
        <v>215</v>
      </c>
      <c r="L1235" s="16">
        <v>43565</v>
      </c>
      <c r="M1235" s="16">
        <v>43565</v>
      </c>
    </row>
    <row r="1236" spans="2:13" s="148" customFormat="1" ht="21.75" customHeight="1" x14ac:dyDescent="0.3">
      <c r="B1236" s="126" t="s">
        <v>119</v>
      </c>
      <c r="C1236" s="24">
        <v>1004969</v>
      </c>
      <c r="D1236" s="24" t="s">
        <v>1476</v>
      </c>
      <c r="E1236" s="24">
        <v>1</v>
      </c>
      <c r="F1236" s="24">
        <v>7.0000000000000001E-3</v>
      </c>
      <c r="G1236" s="25">
        <f t="shared" si="107"/>
        <v>7.0000000000000001E-3</v>
      </c>
      <c r="H1236" s="240"/>
      <c r="I1236" s="147">
        <f t="shared" si="108"/>
        <v>4285.7142857142862</v>
      </c>
      <c r="J1236" s="24"/>
      <c r="K1236" s="145">
        <v>215</v>
      </c>
      <c r="L1236" s="16">
        <v>43565</v>
      </c>
      <c r="M1236" s="16">
        <v>43565</v>
      </c>
    </row>
    <row r="1237" spans="2:13" s="148" customFormat="1" ht="21.75" customHeight="1" x14ac:dyDescent="0.3">
      <c r="B1237" s="126" t="s">
        <v>100</v>
      </c>
      <c r="C1237" s="24">
        <v>1053186</v>
      </c>
      <c r="D1237" s="24" t="s">
        <v>1477</v>
      </c>
      <c r="E1237" s="24">
        <v>1</v>
      </c>
      <c r="F1237" s="24">
        <v>7.0000000000000001E-3</v>
      </c>
      <c r="G1237" s="25">
        <f t="shared" si="107"/>
        <v>7.0000000000000001E-3</v>
      </c>
      <c r="H1237" s="240"/>
      <c r="I1237" s="147">
        <f t="shared" si="108"/>
        <v>4285.7142857142862</v>
      </c>
      <c r="J1237" s="24"/>
      <c r="K1237" s="145">
        <v>215</v>
      </c>
      <c r="L1237" s="16">
        <v>43565</v>
      </c>
      <c r="M1237" s="16">
        <v>43565</v>
      </c>
    </row>
    <row r="1238" spans="2:13" s="148" customFormat="1" ht="21.75" customHeight="1" x14ac:dyDescent="0.3">
      <c r="B1238" s="126" t="s">
        <v>124</v>
      </c>
      <c r="C1238" s="24">
        <v>1082721</v>
      </c>
      <c r="D1238" s="24" t="s">
        <v>1478</v>
      </c>
      <c r="E1238" s="24">
        <v>1</v>
      </c>
      <c r="F1238" s="24">
        <v>8.0000000000000002E-3</v>
      </c>
      <c r="G1238" s="25">
        <f t="shared" si="107"/>
        <v>8.0000000000000002E-3</v>
      </c>
      <c r="H1238" s="240"/>
      <c r="I1238" s="147">
        <f t="shared" si="108"/>
        <v>3750</v>
      </c>
      <c r="J1238" s="24"/>
      <c r="K1238" s="145">
        <v>215</v>
      </c>
      <c r="L1238" s="16">
        <v>43565</v>
      </c>
      <c r="M1238" s="16">
        <v>43565</v>
      </c>
    </row>
    <row r="1239" spans="2:13" s="148" customFormat="1" ht="21.75" customHeight="1" x14ac:dyDescent="0.3">
      <c r="B1239" s="126" t="s">
        <v>119</v>
      </c>
      <c r="C1239" s="24">
        <v>1005193</v>
      </c>
      <c r="D1239" s="24" t="s">
        <v>1457</v>
      </c>
      <c r="E1239" s="24">
        <v>1</v>
      </c>
      <c r="F1239" s="24">
        <v>6.0000000000000001E-3</v>
      </c>
      <c r="G1239" s="25">
        <f>F1239</f>
        <v>6.0000000000000001E-3</v>
      </c>
      <c r="H1239" s="239">
        <f>SUM(G1239:G1253)</f>
        <v>0.10400000000000001</v>
      </c>
      <c r="I1239" s="147">
        <f t="shared" si="108"/>
        <v>5000</v>
      </c>
      <c r="J1239" s="24"/>
      <c r="K1239" s="145">
        <v>215</v>
      </c>
      <c r="L1239" s="16">
        <v>43579</v>
      </c>
      <c r="M1239" s="16">
        <v>43579</v>
      </c>
    </row>
    <row r="1240" spans="2:13" s="148" customFormat="1" ht="21.75" customHeight="1" x14ac:dyDescent="0.3">
      <c r="B1240" s="126" t="s">
        <v>100</v>
      </c>
      <c r="C1240" s="24">
        <v>1050495</v>
      </c>
      <c r="D1240" s="24" t="s">
        <v>1458</v>
      </c>
      <c r="E1240" s="24">
        <v>1</v>
      </c>
      <c r="F1240" s="24">
        <v>5.0000000000000001E-3</v>
      </c>
      <c r="G1240" s="25">
        <f t="shared" ref="G1240:G1253" si="109">F1240</f>
        <v>5.0000000000000001E-3</v>
      </c>
      <c r="H1240" s="240"/>
      <c r="I1240" s="147">
        <f t="shared" si="108"/>
        <v>6000</v>
      </c>
      <c r="J1240" s="24"/>
      <c r="K1240" s="145">
        <v>215</v>
      </c>
      <c r="L1240" s="16">
        <v>43579</v>
      </c>
      <c r="M1240" s="16">
        <v>43579</v>
      </c>
    </row>
    <row r="1241" spans="2:13" s="148" customFormat="1" ht="21.75" customHeight="1" x14ac:dyDescent="0.3">
      <c r="B1241" s="126" t="s">
        <v>100</v>
      </c>
      <c r="C1241" s="24">
        <v>1051563</v>
      </c>
      <c r="D1241" s="24" t="s">
        <v>1458</v>
      </c>
      <c r="E1241" s="24">
        <v>1</v>
      </c>
      <c r="F1241" s="24">
        <v>4.0000000000000001E-3</v>
      </c>
      <c r="G1241" s="25">
        <f t="shared" si="109"/>
        <v>4.0000000000000001E-3</v>
      </c>
      <c r="H1241" s="240"/>
      <c r="I1241" s="147">
        <f t="shared" si="108"/>
        <v>7500</v>
      </c>
      <c r="J1241" s="24"/>
      <c r="K1241" s="145">
        <v>215</v>
      </c>
      <c r="L1241" s="16">
        <v>43579</v>
      </c>
      <c r="M1241" s="16">
        <v>43579</v>
      </c>
    </row>
    <row r="1242" spans="2:13" s="148" customFormat="1" ht="21.75" customHeight="1" x14ac:dyDescent="0.3">
      <c r="B1242" s="126" t="s">
        <v>105</v>
      </c>
      <c r="C1242" s="24">
        <v>1103118</v>
      </c>
      <c r="D1242" s="24" t="s">
        <v>1459</v>
      </c>
      <c r="E1242" s="24">
        <v>1</v>
      </c>
      <c r="F1242" s="24">
        <v>8.0000000000000002E-3</v>
      </c>
      <c r="G1242" s="25">
        <f t="shared" si="109"/>
        <v>8.0000000000000002E-3</v>
      </c>
      <c r="H1242" s="240"/>
      <c r="I1242" s="147">
        <f t="shared" si="108"/>
        <v>3750</v>
      </c>
      <c r="J1242" s="24"/>
      <c r="K1242" s="145">
        <v>215</v>
      </c>
      <c r="L1242" s="16">
        <v>43579</v>
      </c>
      <c r="M1242" s="16">
        <v>43579</v>
      </c>
    </row>
    <row r="1243" spans="2:13" s="148" customFormat="1" ht="21.75" customHeight="1" x14ac:dyDescent="0.3">
      <c r="B1243" s="126" t="s">
        <v>107</v>
      </c>
      <c r="C1243" s="24">
        <v>1073298</v>
      </c>
      <c r="D1243" s="24" t="s">
        <v>1460</v>
      </c>
      <c r="E1243" s="24">
        <v>1</v>
      </c>
      <c r="F1243" s="24">
        <v>7.0000000000000001E-3</v>
      </c>
      <c r="G1243" s="25">
        <f t="shared" si="109"/>
        <v>7.0000000000000001E-3</v>
      </c>
      <c r="H1243" s="240"/>
      <c r="I1243" s="147">
        <f t="shared" si="108"/>
        <v>4285.7142857142862</v>
      </c>
      <c r="J1243" s="24"/>
      <c r="K1243" s="145">
        <v>215</v>
      </c>
      <c r="L1243" s="16">
        <v>43579</v>
      </c>
      <c r="M1243" s="16">
        <v>43579</v>
      </c>
    </row>
    <row r="1244" spans="2:13" s="148" customFormat="1" ht="21.75" customHeight="1" x14ac:dyDescent="0.3">
      <c r="B1244" s="126" t="s">
        <v>109</v>
      </c>
      <c r="C1244" s="24" t="s">
        <v>1461</v>
      </c>
      <c r="D1244" s="24" t="s">
        <v>1462</v>
      </c>
      <c r="E1244" s="24">
        <v>1</v>
      </c>
      <c r="F1244" s="24">
        <v>4.0000000000000001E-3</v>
      </c>
      <c r="G1244" s="25">
        <f t="shared" si="109"/>
        <v>4.0000000000000001E-3</v>
      </c>
      <c r="H1244" s="240"/>
      <c r="I1244" s="147">
        <f t="shared" si="108"/>
        <v>7500</v>
      </c>
      <c r="J1244" s="24"/>
      <c r="K1244" s="145">
        <v>215</v>
      </c>
      <c r="L1244" s="16">
        <v>43579</v>
      </c>
      <c r="M1244" s="16">
        <v>43579</v>
      </c>
    </row>
    <row r="1245" spans="2:13" s="148" customFormat="1" ht="21.75" customHeight="1" x14ac:dyDescent="0.3">
      <c r="B1245" s="126" t="s">
        <v>119</v>
      </c>
      <c r="C1245" s="24">
        <v>1005041</v>
      </c>
      <c r="D1245" s="24" t="s">
        <v>1463</v>
      </c>
      <c r="E1245" s="24">
        <v>1</v>
      </c>
      <c r="F1245" s="24">
        <v>8.0000000000000002E-3</v>
      </c>
      <c r="G1245" s="25">
        <f t="shared" si="109"/>
        <v>8.0000000000000002E-3</v>
      </c>
      <c r="H1245" s="240"/>
      <c r="I1245" s="147">
        <f t="shared" si="108"/>
        <v>3750</v>
      </c>
      <c r="J1245" s="24"/>
      <c r="K1245" s="145">
        <v>215</v>
      </c>
      <c r="L1245" s="16">
        <v>43579</v>
      </c>
      <c r="M1245" s="16">
        <v>43579</v>
      </c>
    </row>
    <row r="1246" spans="2:13" s="148" customFormat="1" ht="21.75" customHeight="1" x14ac:dyDescent="0.3">
      <c r="B1246" s="126" t="s">
        <v>100</v>
      </c>
      <c r="C1246" s="24">
        <v>1053239</v>
      </c>
      <c r="D1246" s="24" t="s">
        <v>1464</v>
      </c>
      <c r="E1246" s="24">
        <v>1</v>
      </c>
      <c r="F1246" s="24">
        <v>8.0000000000000002E-3</v>
      </c>
      <c r="G1246" s="25">
        <f t="shared" si="109"/>
        <v>8.0000000000000002E-3</v>
      </c>
      <c r="H1246" s="240"/>
      <c r="I1246" s="147">
        <f t="shared" si="108"/>
        <v>3750</v>
      </c>
      <c r="J1246" s="24"/>
      <c r="K1246" s="145">
        <v>215</v>
      </c>
      <c r="L1246" s="16">
        <v>43579</v>
      </c>
      <c r="M1246" s="16">
        <v>43579</v>
      </c>
    </row>
    <row r="1247" spans="2:13" s="148" customFormat="1" ht="21.75" customHeight="1" x14ac:dyDescent="0.3">
      <c r="B1247" s="126" t="s">
        <v>109</v>
      </c>
      <c r="C1247" s="24">
        <v>1702793</v>
      </c>
      <c r="D1247" s="24" t="s">
        <v>1465</v>
      </c>
      <c r="E1247" s="24">
        <v>1</v>
      </c>
      <c r="F1247" s="24">
        <v>7.0000000000000001E-3</v>
      </c>
      <c r="G1247" s="25">
        <f t="shared" si="109"/>
        <v>7.0000000000000001E-3</v>
      </c>
      <c r="H1247" s="240"/>
      <c r="I1247" s="147">
        <f t="shared" si="108"/>
        <v>4285.7142857142862</v>
      </c>
      <c r="J1247" s="24"/>
      <c r="K1247" s="145">
        <v>215</v>
      </c>
      <c r="L1247" s="16">
        <v>43579</v>
      </c>
      <c r="M1247" s="16">
        <v>43579</v>
      </c>
    </row>
    <row r="1248" spans="2:13" s="148" customFormat="1" ht="21.75" customHeight="1" x14ac:dyDescent="0.3">
      <c r="B1248" s="126" t="s">
        <v>119</v>
      </c>
      <c r="C1248" s="24">
        <v>1005042</v>
      </c>
      <c r="D1248" s="24" t="s">
        <v>1466</v>
      </c>
      <c r="E1248" s="24">
        <v>1</v>
      </c>
      <c r="F1248" s="24">
        <v>7.0000000000000001E-3</v>
      </c>
      <c r="G1248" s="25">
        <f t="shared" si="109"/>
        <v>7.0000000000000001E-3</v>
      </c>
      <c r="H1248" s="240"/>
      <c r="I1248" s="147">
        <f t="shared" si="108"/>
        <v>4285.7142857142862</v>
      </c>
      <c r="J1248" s="24"/>
      <c r="K1248" s="145">
        <v>215</v>
      </c>
      <c r="L1248" s="16">
        <v>43579</v>
      </c>
      <c r="M1248" s="16">
        <v>43579</v>
      </c>
    </row>
    <row r="1249" spans="2:13" s="148" customFormat="1" ht="21.75" customHeight="1" x14ac:dyDescent="0.3">
      <c r="B1249" s="126" t="s">
        <v>100</v>
      </c>
      <c r="C1249" s="24">
        <v>1053240</v>
      </c>
      <c r="D1249" s="24" t="s">
        <v>1467</v>
      </c>
      <c r="E1249" s="24">
        <v>1</v>
      </c>
      <c r="F1249" s="24">
        <v>7.0000000000000001E-3</v>
      </c>
      <c r="G1249" s="25">
        <f t="shared" si="109"/>
        <v>7.0000000000000001E-3</v>
      </c>
      <c r="H1249" s="240"/>
      <c r="I1249" s="147">
        <f t="shared" si="108"/>
        <v>4285.7142857142862</v>
      </c>
      <c r="J1249" s="24"/>
      <c r="K1249" s="145">
        <v>215</v>
      </c>
      <c r="L1249" s="16">
        <v>43579</v>
      </c>
      <c r="M1249" s="16">
        <v>43579</v>
      </c>
    </row>
    <row r="1250" spans="2:13" s="148" customFormat="1" ht="21.75" customHeight="1" x14ac:dyDescent="0.3">
      <c r="B1250" s="126" t="s">
        <v>109</v>
      </c>
      <c r="C1250" s="24">
        <v>1702794</v>
      </c>
      <c r="D1250" s="24" t="s">
        <v>1468</v>
      </c>
      <c r="E1250" s="24">
        <v>1</v>
      </c>
      <c r="F1250" s="24">
        <v>6.0000000000000001E-3</v>
      </c>
      <c r="G1250" s="25">
        <f t="shared" si="109"/>
        <v>6.0000000000000001E-3</v>
      </c>
      <c r="H1250" s="240"/>
      <c r="I1250" s="147">
        <f t="shared" si="108"/>
        <v>5000</v>
      </c>
      <c r="J1250" s="24"/>
      <c r="K1250" s="145">
        <v>215</v>
      </c>
      <c r="L1250" s="16">
        <v>43579</v>
      </c>
      <c r="M1250" s="16">
        <v>43579</v>
      </c>
    </row>
    <row r="1251" spans="2:13" s="148" customFormat="1" ht="21.75" customHeight="1" x14ac:dyDescent="0.3">
      <c r="B1251" s="126" t="s">
        <v>80</v>
      </c>
      <c r="C1251" s="24">
        <v>1012641</v>
      </c>
      <c r="D1251" s="24" t="s">
        <v>1480</v>
      </c>
      <c r="E1251" s="24">
        <v>1</v>
      </c>
      <c r="F1251" s="24">
        <v>7.0000000000000001E-3</v>
      </c>
      <c r="G1251" s="25">
        <f t="shared" si="109"/>
        <v>7.0000000000000001E-3</v>
      </c>
      <c r="H1251" s="240"/>
      <c r="I1251" s="147">
        <f t="shared" si="108"/>
        <v>4285.7142857142862</v>
      </c>
      <c r="J1251" s="24"/>
      <c r="K1251" s="145">
        <v>215</v>
      </c>
      <c r="L1251" s="16">
        <v>43579</v>
      </c>
      <c r="M1251" s="16">
        <v>43579</v>
      </c>
    </row>
    <row r="1252" spans="2:13" s="148" customFormat="1" ht="21.75" customHeight="1" x14ac:dyDescent="0.3">
      <c r="B1252" s="126" t="s">
        <v>51</v>
      </c>
      <c r="C1252" s="24">
        <v>1115053</v>
      </c>
      <c r="D1252" s="24" t="s">
        <v>1469</v>
      </c>
      <c r="E1252" s="24">
        <v>1</v>
      </c>
      <c r="F1252" s="24">
        <v>0.01</v>
      </c>
      <c r="G1252" s="25">
        <f t="shared" si="109"/>
        <v>0.01</v>
      </c>
      <c r="H1252" s="240"/>
      <c r="I1252" s="147">
        <f t="shared" si="106"/>
        <v>3000</v>
      </c>
      <c r="J1252" s="24"/>
      <c r="K1252" s="145">
        <v>215</v>
      </c>
      <c r="L1252" s="16">
        <v>43579</v>
      </c>
      <c r="M1252" s="16">
        <v>43579</v>
      </c>
    </row>
    <row r="1253" spans="2:13" s="148" customFormat="1" ht="21.75" customHeight="1" x14ac:dyDescent="0.3">
      <c r="B1253" s="126" t="s">
        <v>51</v>
      </c>
      <c r="C1253" s="24">
        <v>1115142</v>
      </c>
      <c r="D1253" s="24" t="s">
        <v>1470</v>
      </c>
      <c r="E1253" s="24">
        <v>1</v>
      </c>
      <c r="F1253" s="24">
        <v>0.01</v>
      </c>
      <c r="G1253" s="25">
        <f t="shared" si="109"/>
        <v>0.01</v>
      </c>
      <c r="H1253" s="241"/>
      <c r="I1253" s="147">
        <f t="shared" ref="I1253:I1268" si="110">1/F1253*$A$1</f>
        <v>3000</v>
      </c>
      <c r="J1253" s="24"/>
      <c r="K1253" s="145">
        <v>215</v>
      </c>
      <c r="L1253" s="16">
        <v>43579</v>
      </c>
      <c r="M1253" s="16">
        <v>43579</v>
      </c>
    </row>
    <row r="1254" spans="2:13" ht="21.75" customHeight="1" x14ac:dyDescent="0.3">
      <c r="B1254" s="126" t="s">
        <v>119</v>
      </c>
      <c r="C1254" s="24">
        <v>1005231</v>
      </c>
      <c r="D1254" s="24" t="s">
        <v>1493</v>
      </c>
      <c r="E1254" s="24">
        <v>1</v>
      </c>
      <c r="F1254" s="24">
        <v>6.0000000000000001E-3</v>
      </c>
      <c r="G1254" s="25">
        <f>F1254</f>
        <v>6.0000000000000001E-3</v>
      </c>
      <c r="H1254" s="239">
        <f>SUM(G1254:G1267)</f>
        <v>9.9999999999999992E-2</v>
      </c>
      <c r="I1254" s="23">
        <f t="shared" si="110"/>
        <v>5000</v>
      </c>
      <c r="J1254" s="24"/>
      <c r="K1254" s="145">
        <v>216</v>
      </c>
      <c r="L1254" s="16">
        <v>43600</v>
      </c>
      <c r="M1254" s="16">
        <v>43600</v>
      </c>
    </row>
    <row r="1255" spans="2:13" ht="21.75" customHeight="1" x14ac:dyDescent="0.3">
      <c r="B1255" s="126" t="s">
        <v>119</v>
      </c>
      <c r="C1255" s="24">
        <v>1005232</v>
      </c>
      <c r="D1255" s="24" t="s">
        <v>1494</v>
      </c>
      <c r="E1255" s="24">
        <v>1</v>
      </c>
      <c r="F1255" s="24">
        <v>6.0000000000000001E-3</v>
      </c>
      <c r="G1255" s="25">
        <f t="shared" ref="G1255:G1267" si="111">F1255</f>
        <v>6.0000000000000001E-3</v>
      </c>
      <c r="H1255" s="240"/>
      <c r="I1255" s="23">
        <f t="shared" si="110"/>
        <v>5000</v>
      </c>
      <c r="J1255" s="24"/>
      <c r="K1255" s="153">
        <v>216</v>
      </c>
      <c r="L1255" s="16">
        <v>43600</v>
      </c>
      <c r="M1255" s="16">
        <v>43600</v>
      </c>
    </row>
    <row r="1256" spans="2:13" ht="21.75" customHeight="1" x14ac:dyDescent="0.3">
      <c r="B1256" s="126" t="s">
        <v>100</v>
      </c>
      <c r="C1256" s="24">
        <v>1053351</v>
      </c>
      <c r="D1256" s="24" t="s">
        <v>1495</v>
      </c>
      <c r="E1256" s="24">
        <v>1</v>
      </c>
      <c r="F1256" s="24">
        <v>4.0000000000000001E-3</v>
      </c>
      <c r="G1256" s="25">
        <f t="shared" si="111"/>
        <v>4.0000000000000001E-3</v>
      </c>
      <c r="H1256" s="240"/>
      <c r="I1256" s="23">
        <f t="shared" si="110"/>
        <v>7500</v>
      </c>
      <c r="J1256" s="24"/>
      <c r="K1256" s="153">
        <v>216</v>
      </c>
      <c r="L1256" s="16">
        <v>43600</v>
      </c>
      <c r="M1256" s="16">
        <v>43600</v>
      </c>
    </row>
    <row r="1257" spans="2:13" ht="21.75" customHeight="1" x14ac:dyDescent="0.3">
      <c r="B1257" s="126" t="s">
        <v>100</v>
      </c>
      <c r="C1257" s="24">
        <v>1053352</v>
      </c>
      <c r="D1257" s="24" t="s">
        <v>1496</v>
      </c>
      <c r="E1257" s="24">
        <v>1</v>
      </c>
      <c r="F1257" s="24">
        <v>4.0000000000000001E-3</v>
      </c>
      <c r="G1257" s="25">
        <f t="shared" si="111"/>
        <v>4.0000000000000001E-3</v>
      </c>
      <c r="H1257" s="240"/>
      <c r="I1257" s="23">
        <f t="shared" si="110"/>
        <v>7500</v>
      </c>
      <c r="J1257" s="24"/>
      <c r="K1257" s="153">
        <v>216</v>
      </c>
      <c r="L1257" s="16">
        <v>43600</v>
      </c>
      <c r="M1257" s="16">
        <v>43600</v>
      </c>
    </row>
    <row r="1258" spans="2:13" ht="21.75" customHeight="1" x14ac:dyDescent="0.3">
      <c r="B1258" s="126" t="s">
        <v>105</v>
      </c>
      <c r="C1258" s="24">
        <v>1103138</v>
      </c>
      <c r="D1258" s="24" t="s">
        <v>1497</v>
      </c>
      <c r="E1258" s="24">
        <v>1</v>
      </c>
      <c r="F1258" s="24">
        <v>8.0000000000000002E-3</v>
      </c>
      <c r="G1258" s="25">
        <f t="shared" si="111"/>
        <v>8.0000000000000002E-3</v>
      </c>
      <c r="H1258" s="240"/>
      <c r="I1258" s="23">
        <f t="shared" si="110"/>
        <v>3750</v>
      </c>
      <c r="J1258" s="24"/>
      <c r="K1258" s="153">
        <v>216</v>
      </c>
      <c r="L1258" s="16">
        <v>43600</v>
      </c>
      <c r="M1258" s="16">
        <v>43600</v>
      </c>
    </row>
    <row r="1259" spans="2:13" ht="21.75" customHeight="1" x14ac:dyDescent="0.3">
      <c r="B1259" s="126" t="s">
        <v>107</v>
      </c>
      <c r="C1259" s="24">
        <v>1073308</v>
      </c>
      <c r="D1259" s="24" t="s">
        <v>1498</v>
      </c>
      <c r="E1259" s="24">
        <v>1</v>
      </c>
      <c r="F1259" s="24">
        <v>7.0000000000000001E-3</v>
      </c>
      <c r="G1259" s="25">
        <f t="shared" si="111"/>
        <v>7.0000000000000001E-3</v>
      </c>
      <c r="H1259" s="240"/>
      <c r="I1259" s="23">
        <f t="shared" si="110"/>
        <v>4285.7142857142862</v>
      </c>
      <c r="J1259" s="24"/>
      <c r="K1259" s="153">
        <v>216</v>
      </c>
      <c r="L1259" s="16">
        <v>43600</v>
      </c>
      <c r="M1259" s="16">
        <v>43600</v>
      </c>
    </row>
    <row r="1260" spans="2:13" ht="21.75" customHeight="1" x14ac:dyDescent="0.3">
      <c r="B1260" s="126" t="s">
        <v>109</v>
      </c>
      <c r="C1260" s="24">
        <v>1702865</v>
      </c>
      <c r="D1260" s="24" t="s">
        <v>1499</v>
      </c>
      <c r="E1260" s="24">
        <v>1</v>
      </c>
      <c r="F1260" s="24">
        <v>5.0000000000000001E-3</v>
      </c>
      <c r="G1260" s="25">
        <f t="shared" si="111"/>
        <v>5.0000000000000001E-3</v>
      </c>
      <c r="H1260" s="240"/>
      <c r="I1260" s="23">
        <f t="shared" si="110"/>
        <v>6000</v>
      </c>
      <c r="J1260" s="24"/>
      <c r="K1260" s="153">
        <v>216</v>
      </c>
      <c r="L1260" s="16">
        <v>43600</v>
      </c>
      <c r="M1260" s="16">
        <v>43600</v>
      </c>
    </row>
    <row r="1261" spans="2:13" ht="21.75" customHeight="1" x14ac:dyDescent="0.3">
      <c r="B1261" s="126" t="s">
        <v>119</v>
      </c>
      <c r="C1261" s="24" t="s">
        <v>1522</v>
      </c>
      <c r="D1261" s="24" t="s">
        <v>1523</v>
      </c>
      <c r="E1261" s="24">
        <v>1</v>
      </c>
      <c r="F1261" s="24">
        <v>8.9999999999999993E-3</v>
      </c>
      <c r="G1261" s="25">
        <f t="shared" si="111"/>
        <v>8.9999999999999993E-3</v>
      </c>
      <c r="H1261" s="240"/>
      <c r="I1261" s="23">
        <f t="shared" si="110"/>
        <v>3333.3333333333335</v>
      </c>
      <c r="J1261" s="24"/>
      <c r="K1261" s="153">
        <v>216</v>
      </c>
      <c r="L1261" s="16">
        <v>43600</v>
      </c>
      <c r="M1261" s="16">
        <v>43600</v>
      </c>
    </row>
    <row r="1262" spans="2:13" ht="21.75" customHeight="1" x14ac:dyDescent="0.3">
      <c r="B1262" s="126" t="s">
        <v>100</v>
      </c>
      <c r="C1262" s="24" t="s">
        <v>1524</v>
      </c>
      <c r="D1262" s="24" t="s">
        <v>1525</v>
      </c>
      <c r="E1262" s="24">
        <v>1</v>
      </c>
      <c r="F1262" s="24">
        <v>8.0000000000000002E-3</v>
      </c>
      <c r="G1262" s="25">
        <f t="shared" si="111"/>
        <v>8.0000000000000002E-3</v>
      </c>
      <c r="H1262" s="240"/>
      <c r="I1262" s="23">
        <f t="shared" si="110"/>
        <v>3750</v>
      </c>
      <c r="J1262" s="24"/>
      <c r="K1262" s="153">
        <v>216</v>
      </c>
      <c r="L1262" s="16">
        <v>43600</v>
      </c>
      <c r="M1262" s="16">
        <v>43600</v>
      </c>
    </row>
    <row r="1263" spans="2:13" ht="21.75" customHeight="1" x14ac:dyDescent="0.3">
      <c r="B1263" s="126" t="s">
        <v>100</v>
      </c>
      <c r="C1263" s="24" t="s">
        <v>1526</v>
      </c>
      <c r="D1263" s="24" t="s">
        <v>1525</v>
      </c>
      <c r="E1263" s="24">
        <v>1</v>
      </c>
      <c r="F1263" s="24">
        <v>8.0000000000000002E-3</v>
      </c>
      <c r="G1263" s="25">
        <f t="shared" si="111"/>
        <v>8.0000000000000002E-3</v>
      </c>
      <c r="H1263" s="240"/>
      <c r="I1263" s="23">
        <f t="shared" si="110"/>
        <v>3750</v>
      </c>
      <c r="J1263" s="24"/>
      <c r="K1263" s="153">
        <v>216</v>
      </c>
      <c r="L1263" s="16">
        <v>43600</v>
      </c>
      <c r="M1263" s="16">
        <v>43600</v>
      </c>
    </row>
    <row r="1264" spans="2:13" ht="21.75" customHeight="1" x14ac:dyDescent="0.3">
      <c r="B1264" s="126" t="s">
        <v>107</v>
      </c>
      <c r="C1264" s="24" t="s">
        <v>1527</v>
      </c>
      <c r="D1264" s="24" t="s">
        <v>1528</v>
      </c>
      <c r="E1264" s="24">
        <v>1</v>
      </c>
      <c r="F1264" s="24">
        <v>8.9999999999999993E-3</v>
      </c>
      <c r="G1264" s="25">
        <f t="shared" si="111"/>
        <v>8.9999999999999993E-3</v>
      </c>
      <c r="H1264" s="240"/>
      <c r="I1264" s="23">
        <f t="shared" si="110"/>
        <v>3333.3333333333335</v>
      </c>
      <c r="J1264" s="24"/>
      <c r="K1264" s="153">
        <v>216</v>
      </c>
      <c r="L1264" s="16">
        <v>43600</v>
      </c>
      <c r="M1264" s="16">
        <v>43600</v>
      </c>
    </row>
    <row r="1265" spans="2:13" ht="21.75" customHeight="1" x14ac:dyDescent="0.3">
      <c r="B1265" s="126" t="s">
        <v>109</v>
      </c>
      <c r="C1265" s="24" t="s">
        <v>1529</v>
      </c>
      <c r="D1265" s="24" t="s">
        <v>1530</v>
      </c>
      <c r="E1265" s="24">
        <v>1</v>
      </c>
      <c r="F1265" s="24">
        <v>8.0000000000000002E-3</v>
      </c>
      <c r="G1265" s="25">
        <f t="shared" si="111"/>
        <v>8.0000000000000002E-3</v>
      </c>
      <c r="H1265" s="240"/>
      <c r="I1265" s="23">
        <f t="shared" si="110"/>
        <v>3750</v>
      </c>
      <c r="J1265" s="24"/>
      <c r="K1265" s="153">
        <v>216</v>
      </c>
      <c r="L1265" s="16">
        <v>43600</v>
      </c>
      <c r="M1265" s="16">
        <v>43600</v>
      </c>
    </row>
    <row r="1266" spans="2:13" ht="21.75" customHeight="1" x14ac:dyDescent="0.3">
      <c r="B1266" s="126" t="s">
        <v>80</v>
      </c>
      <c r="C1266" s="24">
        <v>1012682</v>
      </c>
      <c r="D1266" s="24" t="s">
        <v>1514</v>
      </c>
      <c r="E1266" s="24">
        <v>1</v>
      </c>
      <c r="F1266" s="24">
        <v>1.2E-2</v>
      </c>
      <c r="G1266" s="25">
        <f t="shared" si="111"/>
        <v>1.2E-2</v>
      </c>
      <c r="H1266" s="240"/>
      <c r="I1266" s="23">
        <f t="shared" si="110"/>
        <v>2500</v>
      </c>
      <c r="J1266" s="24"/>
      <c r="K1266" s="153">
        <v>216</v>
      </c>
      <c r="L1266" s="16">
        <v>43600</v>
      </c>
      <c r="M1266" s="16">
        <v>43600</v>
      </c>
    </row>
    <row r="1267" spans="2:13" ht="21.75" customHeight="1" x14ac:dyDescent="0.3">
      <c r="B1267" s="126" t="s">
        <v>78</v>
      </c>
      <c r="C1267" s="24">
        <v>1702848</v>
      </c>
      <c r="D1267" s="24" t="s">
        <v>1515</v>
      </c>
      <c r="E1267" s="24">
        <v>1</v>
      </c>
      <c r="F1267" s="24">
        <v>6.0000000000000001E-3</v>
      </c>
      <c r="G1267" s="25">
        <f t="shared" si="111"/>
        <v>6.0000000000000001E-3</v>
      </c>
      <c r="H1267" s="240"/>
      <c r="I1267" s="23">
        <f t="shared" si="110"/>
        <v>5000</v>
      </c>
      <c r="J1267" s="24"/>
      <c r="K1267" s="153">
        <v>216</v>
      </c>
      <c r="L1267" s="16">
        <v>43600</v>
      </c>
      <c r="M1267" s="16">
        <v>43600</v>
      </c>
    </row>
    <row r="1268" spans="2:13" ht="21.75" customHeight="1" x14ac:dyDescent="0.3">
      <c r="B1268" s="126" t="s">
        <v>119</v>
      </c>
      <c r="C1268" s="24" t="s">
        <v>1521</v>
      </c>
      <c r="D1268" s="24" t="s">
        <v>1520</v>
      </c>
      <c r="E1268" s="24">
        <v>1</v>
      </c>
      <c r="F1268" s="24">
        <v>8.0000000000000002E-3</v>
      </c>
      <c r="G1268" s="25">
        <f>F1268</f>
        <v>8.0000000000000002E-3</v>
      </c>
      <c r="H1268" s="239">
        <f>SUM(G1268:G1279)</f>
        <v>9.5999999999999988E-2</v>
      </c>
      <c r="I1268" s="23">
        <f t="shared" si="110"/>
        <v>3750</v>
      </c>
      <c r="J1268" s="24"/>
      <c r="K1268" s="153">
        <v>216</v>
      </c>
      <c r="L1268" s="16">
        <v>43614</v>
      </c>
      <c r="M1268" s="16">
        <v>43614</v>
      </c>
    </row>
    <row r="1269" spans="2:13" ht="21.75" customHeight="1" x14ac:dyDescent="0.3">
      <c r="B1269" s="126" t="s">
        <v>100</v>
      </c>
      <c r="C1269" s="24">
        <v>1050368</v>
      </c>
      <c r="D1269" s="24" t="s">
        <v>1531</v>
      </c>
      <c r="E1269" s="24">
        <v>1</v>
      </c>
      <c r="F1269" s="24">
        <v>6.0000000000000001E-3</v>
      </c>
      <c r="G1269" s="25">
        <f t="shared" ref="G1269:G1279" si="112">F1269</f>
        <v>6.0000000000000001E-3</v>
      </c>
      <c r="H1269" s="240"/>
      <c r="I1269" s="23">
        <f t="shared" ref="I1269" si="113">1/F1269*$A$1</f>
        <v>5000</v>
      </c>
      <c r="J1269" s="24"/>
      <c r="K1269" s="153">
        <v>216</v>
      </c>
      <c r="L1269" s="16">
        <v>43614</v>
      </c>
      <c r="M1269" s="16">
        <v>43614</v>
      </c>
    </row>
    <row r="1270" spans="2:13" ht="21.75" customHeight="1" x14ac:dyDescent="0.3">
      <c r="B1270" s="126" t="s">
        <v>100</v>
      </c>
      <c r="C1270" s="24">
        <v>1051437</v>
      </c>
      <c r="D1270" s="24" t="s">
        <v>1532</v>
      </c>
      <c r="E1270" s="24">
        <v>1</v>
      </c>
      <c r="F1270" s="24">
        <v>6.0000000000000001E-3</v>
      </c>
      <c r="G1270" s="25">
        <f t="shared" si="112"/>
        <v>6.0000000000000001E-3</v>
      </c>
      <c r="H1270" s="240"/>
      <c r="I1270" s="23">
        <f t="shared" si="106"/>
        <v>5000</v>
      </c>
      <c r="J1270" s="24"/>
      <c r="K1270" s="153">
        <v>216</v>
      </c>
      <c r="L1270" s="16">
        <v>43614</v>
      </c>
      <c r="M1270" s="16">
        <v>43614</v>
      </c>
    </row>
    <row r="1271" spans="2:13" ht="21.75" customHeight="1" x14ac:dyDescent="0.3">
      <c r="B1271" s="126" t="s">
        <v>107</v>
      </c>
      <c r="C1271" s="24">
        <v>1070069</v>
      </c>
      <c r="D1271" s="24" t="s">
        <v>1533</v>
      </c>
      <c r="E1271" s="24">
        <v>1</v>
      </c>
      <c r="F1271" s="24">
        <v>7.0000000000000001E-3</v>
      </c>
      <c r="G1271" s="25">
        <f t="shared" si="112"/>
        <v>7.0000000000000001E-3</v>
      </c>
      <c r="H1271" s="240"/>
      <c r="I1271" s="23">
        <f t="shared" ref="I1271" si="114">1/F1271*$A$1</f>
        <v>4285.7142857142862</v>
      </c>
      <c r="J1271" s="24"/>
      <c r="K1271" s="153">
        <v>216</v>
      </c>
      <c r="L1271" s="16">
        <v>43614</v>
      </c>
      <c r="M1271" s="16">
        <v>43614</v>
      </c>
    </row>
    <row r="1272" spans="2:13" ht="21.75" customHeight="1" x14ac:dyDescent="0.3">
      <c r="B1272" s="126" t="s">
        <v>107</v>
      </c>
      <c r="C1272" s="24">
        <v>1071085</v>
      </c>
      <c r="D1272" s="24" t="s">
        <v>1534</v>
      </c>
      <c r="E1272" s="24">
        <v>1</v>
      </c>
      <c r="F1272" s="24">
        <v>7.0000000000000001E-3</v>
      </c>
      <c r="G1272" s="25">
        <f t="shared" si="112"/>
        <v>7.0000000000000001E-3</v>
      </c>
      <c r="H1272" s="240"/>
      <c r="I1272" s="23">
        <f t="shared" si="106"/>
        <v>4285.7142857142862</v>
      </c>
      <c r="J1272" s="24"/>
      <c r="K1272" s="153">
        <v>216</v>
      </c>
      <c r="L1272" s="16">
        <v>43614</v>
      </c>
      <c r="M1272" s="16">
        <v>43614</v>
      </c>
    </row>
    <row r="1273" spans="2:13" ht="21.75" customHeight="1" x14ac:dyDescent="0.3">
      <c r="B1273" s="126" t="s">
        <v>105</v>
      </c>
      <c r="C1273" s="24">
        <v>1102831</v>
      </c>
      <c r="D1273" s="24" t="s">
        <v>1501</v>
      </c>
      <c r="E1273" s="24">
        <v>1</v>
      </c>
      <c r="F1273" s="24">
        <v>8.0000000000000002E-3</v>
      </c>
      <c r="G1273" s="25">
        <f t="shared" si="112"/>
        <v>8.0000000000000002E-3</v>
      </c>
      <c r="H1273" s="240"/>
      <c r="I1273" s="23">
        <f t="shared" ref="I1273" si="115">1/F1273*$A$1</f>
        <v>3750</v>
      </c>
      <c r="J1273" s="24"/>
      <c r="K1273" s="153">
        <v>216</v>
      </c>
      <c r="L1273" s="16">
        <v>43614</v>
      </c>
      <c r="M1273" s="16">
        <v>43614</v>
      </c>
    </row>
    <row r="1274" spans="2:13" ht="21.75" customHeight="1" x14ac:dyDescent="0.3">
      <c r="B1274" s="126" t="s">
        <v>109</v>
      </c>
      <c r="C1274" s="24">
        <v>1702591</v>
      </c>
      <c r="D1274" s="24" t="s">
        <v>1500</v>
      </c>
      <c r="E1274" s="24">
        <v>1</v>
      </c>
      <c r="F1274" s="24">
        <v>5.0000000000000001E-3</v>
      </c>
      <c r="G1274" s="25">
        <f t="shared" si="112"/>
        <v>5.0000000000000001E-3</v>
      </c>
      <c r="H1274" s="240"/>
      <c r="I1274" s="23">
        <f t="shared" si="106"/>
        <v>6000</v>
      </c>
      <c r="J1274" s="24"/>
      <c r="K1274" s="153">
        <v>216</v>
      </c>
      <c r="L1274" s="16">
        <v>43614</v>
      </c>
      <c r="M1274" s="16">
        <v>43614</v>
      </c>
    </row>
    <row r="1275" spans="2:13" ht="21.75" customHeight="1" x14ac:dyDescent="0.3">
      <c r="B1275" s="126" t="s">
        <v>119</v>
      </c>
      <c r="C1275" s="24">
        <v>1004884</v>
      </c>
      <c r="D1275" s="24" t="s">
        <v>1536</v>
      </c>
      <c r="E1275" s="24">
        <v>1</v>
      </c>
      <c r="F1275" s="24">
        <v>8.9999999999999993E-3</v>
      </c>
      <c r="G1275" s="25">
        <f t="shared" si="112"/>
        <v>8.9999999999999993E-3</v>
      </c>
      <c r="H1275" s="240"/>
      <c r="I1275" s="23">
        <f t="shared" ref="I1275" si="116">1/F1275*$A$1</f>
        <v>3333.3333333333335</v>
      </c>
      <c r="J1275" s="24"/>
      <c r="K1275" s="153">
        <v>216</v>
      </c>
      <c r="L1275" s="16">
        <v>43614</v>
      </c>
      <c r="M1275" s="16">
        <v>43614</v>
      </c>
    </row>
    <row r="1276" spans="2:13" ht="21.75" customHeight="1" x14ac:dyDescent="0.3">
      <c r="B1276" s="126" t="s">
        <v>100</v>
      </c>
      <c r="C1276" s="24">
        <v>1053292</v>
      </c>
      <c r="D1276" s="24" t="s">
        <v>1491</v>
      </c>
      <c r="E1276" s="24">
        <v>1</v>
      </c>
      <c r="F1276" s="24">
        <v>0.01</v>
      </c>
      <c r="G1276" s="25">
        <f t="shared" si="112"/>
        <v>0.01</v>
      </c>
      <c r="H1276" s="240"/>
      <c r="I1276" s="23">
        <f t="shared" si="106"/>
        <v>3000</v>
      </c>
      <c r="J1276" s="24"/>
      <c r="K1276" s="153">
        <v>216</v>
      </c>
      <c r="L1276" s="16">
        <v>43614</v>
      </c>
      <c r="M1276" s="16">
        <v>43614</v>
      </c>
    </row>
    <row r="1277" spans="2:13" ht="21.75" customHeight="1" x14ac:dyDescent="0.3">
      <c r="B1277" s="141" t="s">
        <v>109</v>
      </c>
      <c r="C1277" s="24">
        <v>1702821</v>
      </c>
      <c r="D1277" s="24" t="s">
        <v>1492</v>
      </c>
      <c r="E1277" s="24">
        <v>1</v>
      </c>
      <c r="F1277" s="24">
        <v>0.01</v>
      </c>
      <c r="G1277" s="25">
        <f t="shared" si="112"/>
        <v>0.01</v>
      </c>
      <c r="H1277" s="240"/>
      <c r="I1277" s="23">
        <f t="shared" ref="I1277" si="117">1/F1277*$A$1</f>
        <v>3000</v>
      </c>
      <c r="J1277" s="24"/>
      <c r="K1277" s="153">
        <v>216</v>
      </c>
      <c r="L1277" s="16">
        <v>43614</v>
      </c>
      <c r="M1277" s="16">
        <v>43614</v>
      </c>
    </row>
    <row r="1278" spans="2:13" ht="21.75" customHeight="1" x14ac:dyDescent="0.3">
      <c r="B1278" s="141" t="s">
        <v>116</v>
      </c>
      <c r="C1278" s="24">
        <v>1115151</v>
      </c>
      <c r="D1278" s="24" t="s">
        <v>1516</v>
      </c>
      <c r="E1278" s="24">
        <v>1</v>
      </c>
      <c r="F1278" s="24">
        <v>0.01</v>
      </c>
      <c r="G1278" s="25">
        <f t="shared" si="112"/>
        <v>0.01</v>
      </c>
      <c r="H1278" s="240"/>
      <c r="I1278" s="23">
        <f t="shared" si="106"/>
        <v>3000</v>
      </c>
      <c r="J1278" s="24"/>
      <c r="K1278" s="153">
        <v>216</v>
      </c>
      <c r="L1278" s="16">
        <v>43614</v>
      </c>
      <c r="M1278" s="16">
        <v>43614</v>
      </c>
    </row>
    <row r="1279" spans="2:13" ht="21.75" customHeight="1" x14ac:dyDescent="0.3">
      <c r="B1279" s="141" t="s">
        <v>116</v>
      </c>
      <c r="C1279" s="24">
        <v>1115062</v>
      </c>
      <c r="D1279" s="24" t="s">
        <v>1517</v>
      </c>
      <c r="E1279" s="24">
        <v>1</v>
      </c>
      <c r="F1279" s="24">
        <v>0.01</v>
      </c>
      <c r="G1279" s="25">
        <f t="shared" si="112"/>
        <v>0.01</v>
      </c>
      <c r="H1279" s="240"/>
      <c r="I1279" s="23">
        <f t="shared" ref="I1279:I1342" si="118">1/F1279*$A$1</f>
        <v>3000</v>
      </c>
      <c r="J1279" s="24"/>
      <c r="K1279" s="153">
        <v>216</v>
      </c>
      <c r="L1279" s="16">
        <v>43614</v>
      </c>
      <c r="M1279" s="16">
        <v>43614</v>
      </c>
    </row>
    <row r="1280" spans="2:13" ht="21.75" customHeight="1" x14ac:dyDescent="0.3">
      <c r="B1280" s="126" t="s">
        <v>119</v>
      </c>
      <c r="C1280" s="24">
        <v>1004568</v>
      </c>
      <c r="D1280" s="24" t="s">
        <v>1502</v>
      </c>
      <c r="E1280" s="24">
        <v>1</v>
      </c>
      <c r="F1280" s="24">
        <v>7.0000000000000001E-3</v>
      </c>
      <c r="G1280" s="25">
        <f>F1280</f>
        <v>7.0000000000000001E-3</v>
      </c>
      <c r="H1280" s="242">
        <f>SUM(G1280:G1292)</f>
        <v>9.7999999999999976E-2</v>
      </c>
      <c r="I1280" s="23">
        <f t="shared" si="118"/>
        <v>4285.7142857142862</v>
      </c>
      <c r="J1280" s="24"/>
      <c r="K1280" s="153">
        <v>216</v>
      </c>
      <c r="L1280" s="16">
        <v>43628</v>
      </c>
      <c r="M1280" s="16">
        <v>43628</v>
      </c>
    </row>
    <row r="1281" spans="2:13" ht="21.75" customHeight="1" x14ac:dyDescent="0.3">
      <c r="B1281" s="126" t="s">
        <v>100</v>
      </c>
      <c r="C1281" s="24">
        <v>1050372</v>
      </c>
      <c r="D1281" s="24" t="s">
        <v>1503</v>
      </c>
      <c r="E1281" s="24">
        <v>1</v>
      </c>
      <c r="F1281" s="24">
        <v>5.0000000000000001E-3</v>
      </c>
      <c r="G1281" s="25">
        <f t="shared" ref="G1281:G1292" si="119">F1281</f>
        <v>5.0000000000000001E-3</v>
      </c>
      <c r="H1281" s="242"/>
      <c r="I1281" s="23">
        <f t="shared" si="118"/>
        <v>6000</v>
      </c>
      <c r="J1281" s="24"/>
      <c r="K1281" s="153">
        <v>216</v>
      </c>
      <c r="L1281" s="16">
        <v>43628</v>
      </c>
      <c r="M1281" s="16">
        <v>43628</v>
      </c>
    </row>
    <row r="1282" spans="2:13" ht="21.75" customHeight="1" x14ac:dyDescent="0.3">
      <c r="B1282" s="126" t="s">
        <v>100</v>
      </c>
      <c r="C1282" s="24">
        <v>1051441</v>
      </c>
      <c r="D1282" s="24" t="s">
        <v>1504</v>
      </c>
      <c r="E1282" s="24">
        <v>1</v>
      </c>
      <c r="F1282" s="24">
        <v>5.0000000000000001E-3</v>
      </c>
      <c r="G1282" s="25">
        <f t="shared" si="119"/>
        <v>5.0000000000000001E-3</v>
      </c>
      <c r="H1282" s="242"/>
      <c r="I1282" s="23">
        <f t="shared" si="118"/>
        <v>6000</v>
      </c>
      <c r="J1282" s="24"/>
      <c r="K1282" s="153">
        <v>216</v>
      </c>
      <c r="L1282" s="16">
        <v>43628</v>
      </c>
      <c r="M1282" s="16">
        <v>43628</v>
      </c>
    </row>
    <row r="1283" spans="2:13" ht="21.75" customHeight="1" x14ac:dyDescent="0.3">
      <c r="B1283" s="126" t="s">
        <v>109</v>
      </c>
      <c r="C1283" s="24">
        <v>1702607</v>
      </c>
      <c r="D1283" s="24" t="s">
        <v>1505</v>
      </c>
      <c r="E1283" s="24">
        <v>1</v>
      </c>
      <c r="F1283" s="24">
        <v>6.0000000000000001E-3</v>
      </c>
      <c r="G1283" s="25">
        <f t="shared" si="119"/>
        <v>6.0000000000000001E-3</v>
      </c>
      <c r="H1283" s="242"/>
      <c r="I1283" s="23">
        <f t="shared" si="118"/>
        <v>5000</v>
      </c>
      <c r="J1283" s="24"/>
      <c r="K1283" s="153">
        <v>216</v>
      </c>
      <c r="L1283" s="16">
        <v>43628</v>
      </c>
      <c r="M1283" s="16">
        <v>43628</v>
      </c>
    </row>
    <row r="1284" spans="2:13" ht="21.75" customHeight="1" x14ac:dyDescent="0.3">
      <c r="B1284" s="126" t="s">
        <v>105</v>
      </c>
      <c r="C1284" s="24">
        <v>1102844</v>
      </c>
      <c r="D1284" s="24" t="s">
        <v>1511</v>
      </c>
      <c r="E1284" s="24">
        <v>1</v>
      </c>
      <c r="F1284" s="24">
        <v>8.0000000000000002E-3</v>
      </c>
      <c r="G1284" s="25">
        <f t="shared" si="119"/>
        <v>8.0000000000000002E-3</v>
      </c>
      <c r="H1284" s="242"/>
      <c r="I1284" s="23">
        <f t="shared" si="118"/>
        <v>3750</v>
      </c>
      <c r="J1284" s="24"/>
      <c r="K1284" s="153">
        <v>216</v>
      </c>
      <c r="L1284" s="16">
        <v>43628</v>
      </c>
      <c r="M1284" s="16">
        <v>43628</v>
      </c>
    </row>
    <row r="1285" spans="2:13" ht="21.75" customHeight="1" x14ac:dyDescent="0.3">
      <c r="B1285" s="126" t="s">
        <v>107</v>
      </c>
      <c r="C1285" s="24">
        <v>1073079</v>
      </c>
      <c r="D1285" s="24" t="s">
        <v>1506</v>
      </c>
      <c r="E1285" s="24">
        <v>1</v>
      </c>
      <c r="F1285" s="24">
        <v>7.0000000000000001E-3</v>
      </c>
      <c r="G1285" s="25">
        <f t="shared" si="119"/>
        <v>7.0000000000000001E-3</v>
      </c>
      <c r="H1285" s="242"/>
      <c r="I1285" s="23">
        <f t="shared" si="118"/>
        <v>4285.7142857142862</v>
      </c>
      <c r="J1285" s="24"/>
      <c r="K1285" s="153">
        <v>216</v>
      </c>
      <c r="L1285" s="16">
        <v>43628</v>
      </c>
      <c r="M1285" s="16">
        <v>43628</v>
      </c>
    </row>
    <row r="1286" spans="2:13" ht="21.75" customHeight="1" x14ac:dyDescent="0.3">
      <c r="B1286" s="126" t="s">
        <v>119</v>
      </c>
      <c r="C1286" s="24">
        <v>1004977</v>
      </c>
      <c r="D1286" s="24" t="s">
        <v>1507</v>
      </c>
      <c r="E1286" s="24">
        <v>1</v>
      </c>
      <c r="F1286" s="24">
        <v>8.0000000000000002E-3</v>
      </c>
      <c r="G1286" s="25">
        <f t="shared" si="119"/>
        <v>8.0000000000000002E-3</v>
      </c>
      <c r="H1286" s="242"/>
      <c r="I1286" s="23">
        <f t="shared" ref="I1286:I1291" si="120">1/F1286*$A$1</f>
        <v>3750</v>
      </c>
      <c r="J1286" s="24"/>
      <c r="K1286" s="153">
        <v>216</v>
      </c>
      <c r="L1286" s="16">
        <v>43628</v>
      </c>
      <c r="M1286" s="16">
        <v>43628</v>
      </c>
    </row>
    <row r="1287" spans="2:13" ht="21.75" customHeight="1" x14ac:dyDescent="0.3">
      <c r="B1287" s="126" t="s">
        <v>100</v>
      </c>
      <c r="C1287" s="24">
        <v>1053192</v>
      </c>
      <c r="D1287" s="24" t="s">
        <v>1508</v>
      </c>
      <c r="E1287" s="24">
        <v>1</v>
      </c>
      <c r="F1287" s="24">
        <v>7.0000000000000001E-3</v>
      </c>
      <c r="G1287" s="25">
        <f t="shared" si="119"/>
        <v>7.0000000000000001E-3</v>
      </c>
      <c r="H1287" s="242"/>
      <c r="I1287" s="23">
        <f t="shared" si="120"/>
        <v>4285.7142857142862</v>
      </c>
      <c r="J1287" s="24"/>
      <c r="K1287" s="153">
        <v>216</v>
      </c>
      <c r="L1287" s="16">
        <v>43628</v>
      </c>
      <c r="M1287" s="16">
        <v>43628</v>
      </c>
    </row>
    <row r="1288" spans="2:13" ht="21.75" customHeight="1" x14ac:dyDescent="0.3">
      <c r="B1288" s="126" t="s">
        <v>109</v>
      </c>
      <c r="C1288" s="24">
        <v>1702772</v>
      </c>
      <c r="D1288" s="24" t="s">
        <v>1509</v>
      </c>
      <c r="E1288" s="24">
        <v>1</v>
      </c>
      <c r="F1288" s="24">
        <v>6.0000000000000001E-3</v>
      </c>
      <c r="G1288" s="25">
        <f t="shared" si="119"/>
        <v>6.0000000000000001E-3</v>
      </c>
      <c r="H1288" s="242"/>
      <c r="I1288" s="23">
        <f t="shared" si="120"/>
        <v>5000</v>
      </c>
      <c r="J1288" s="24"/>
      <c r="K1288" s="153">
        <v>216</v>
      </c>
      <c r="L1288" s="16">
        <v>43628</v>
      </c>
      <c r="M1288" s="16">
        <v>43628</v>
      </c>
    </row>
    <row r="1289" spans="2:13" ht="21.75" customHeight="1" x14ac:dyDescent="0.3">
      <c r="B1289" s="126" t="s">
        <v>105</v>
      </c>
      <c r="C1289" s="24">
        <v>1103024</v>
      </c>
      <c r="D1289" s="24" t="s">
        <v>1510</v>
      </c>
      <c r="E1289" s="24">
        <v>1</v>
      </c>
      <c r="F1289" s="24">
        <v>8.9999999999999993E-3</v>
      </c>
      <c r="G1289" s="25">
        <f t="shared" si="119"/>
        <v>8.9999999999999993E-3</v>
      </c>
      <c r="H1289" s="242"/>
      <c r="I1289" s="23">
        <f t="shared" si="120"/>
        <v>3333.3333333333335</v>
      </c>
      <c r="J1289" s="24"/>
      <c r="K1289" s="153">
        <v>216</v>
      </c>
      <c r="L1289" s="16">
        <v>43628</v>
      </c>
      <c r="M1289" s="16">
        <v>43628</v>
      </c>
    </row>
    <row r="1290" spans="2:13" ht="21.75" customHeight="1" x14ac:dyDescent="0.3">
      <c r="B1290" s="126" t="s">
        <v>76</v>
      </c>
      <c r="C1290" s="24" t="s">
        <v>1512</v>
      </c>
      <c r="D1290" s="24" t="s">
        <v>1513</v>
      </c>
      <c r="E1290" s="24">
        <v>1</v>
      </c>
      <c r="F1290" s="24">
        <v>0.01</v>
      </c>
      <c r="G1290" s="25">
        <f t="shared" si="119"/>
        <v>0.01</v>
      </c>
      <c r="H1290" s="242"/>
      <c r="I1290" s="23">
        <f t="shared" si="120"/>
        <v>3000</v>
      </c>
      <c r="J1290" s="24"/>
      <c r="K1290" s="153">
        <v>216</v>
      </c>
      <c r="L1290" s="16">
        <v>43628</v>
      </c>
      <c r="M1290" s="16">
        <v>43628</v>
      </c>
    </row>
    <row r="1291" spans="2:13" ht="21.75" customHeight="1" x14ac:dyDescent="0.3">
      <c r="B1291" s="126" t="s">
        <v>122</v>
      </c>
      <c r="C1291" s="24">
        <v>1062245</v>
      </c>
      <c r="D1291" s="24" t="s">
        <v>1519</v>
      </c>
      <c r="E1291" s="24">
        <v>1</v>
      </c>
      <c r="F1291" s="24">
        <v>0.01</v>
      </c>
      <c r="G1291" s="25">
        <f t="shared" si="119"/>
        <v>0.01</v>
      </c>
      <c r="H1291" s="242"/>
      <c r="I1291" s="23">
        <f t="shared" si="120"/>
        <v>3000</v>
      </c>
      <c r="J1291" s="24"/>
      <c r="K1291" s="153">
        <v>216</v>
      </c>
      <c r="L1291" s="16">
        <v>43628</v>
      </c>
      <c r="M1291" s="16">
        <v>43628</v>
      </c>
    </row>
    <row r="1292" spans="2:13" ht="21.75" customHeight="1" x14ac:dyDescent="0.3">
      <c r="B1292" s="126" t="s">
        <v>114</v>
      </c>
      <c r="C1292" s="24">
        <v>1012658</v>
      </c>
      <c r="D1292" s="24" t="s">
        <v>1518</v>
      </c>
      <c r="E1292" s="24">
        <v>1</v>
      </c>
      <c r="F1292" s="24">
        <v>0.01</v>
      </c>
      <c r="G1292" s="25">
        <f t="shared" si="119"/>
        <v>0.01</v>
      </c>
      <c r="H1292" s="242"/>
      <c r="I1292" s="23">
        <f t="shared" si="118"/>
        <v>3000</v>
      </c>
      <c r="J1292" s="24"/>
      <c r="K1292" s="164">
        <v>216</v>
      </c>
      <c r="L1292" s="16">
        <v>43628</v>
      </c>
      <c r="M1292" s="16">
        <v>43628</v>
      </c>
    </row>
    <row r="1293" spans="2:13" ht="21.75" customHeight="1" x14ac:dyDescent="0.3">
      <c r="B1293" s="126" t="s">
        <v>119</v>
      </c>
      <c r="C1293" s="24">
        <v>1005323</v>
      </c>
      <c r="D1293" s="24" t="s">
        <v>1541</v>
      </c>
      <c r="E1293" s="24">
        <v>1</v>
      </c>
      <c r="F1293" s="24">
        <v>7.0000000000000001E-3</v>
      </c>
      <c r="G1293" s="25">
        <f>F1293</f>
        <v>7.0000000000000001E-3</v>
      </c>
      <c r="H1293" s="239">
        <f>SUM(G1293:G1306)</f>
        <v>0.10699999999999998</v>
      </c>
      <c r="I1293" s="23">
        <f t="shared" si="118"/>
        <v>4285.7142857142862</v>
      </c>
      <c r="J1293" s="24"/>
      <c r="K1293" s="164">
        <v>217</v>
      </c>
      <c r="L1293" s="16">
        <v>43642</v>
      </c>
      <c r="M1293" s="16">
        <v>43642</v>
      </c>
    </row>
    <row r="1294" spans="2:13" ht="21.75" customHeight="1" x14ac:dyDescent="0.3">
      <c r="B1294" s="126" t="s">
        <v>100</v>
      </c>
      <c r="C1294" s="24">
        <v>1053414</v>
      </c>
      <c r="D1294" s="24" t="s">
        <v>1542</v>
      </c>
      <c r="E1294" s="24">
        <v>1</v>
      </c>
      <c r="F1294" s="24">
        <v>6.0000000000000001E-3</v>
      </c>
      <c r="G1294" s="25">
        <f t="shared" ref="G1294:G1306" si="121">F1294</f>
        <v>6.0000000000000001E-3</v>
      </c>
      <c r="H1294" s="240"/>
      <c r="I1294" s="23">
        <f t="shared" si="118"/>
        <v>5000</v>
      </c>
      <c r="J1294" s="24"/>
      <c r="K1294" s="164">
        <v>217</v>
      </c>
      <c r="L1294" s="16">
        <v>43642</v>
      </c>
      <c r="M1294" s="16">
        <v>43642</v>
      </c>
    </row>
    <row r="1295" spans="2:13" ht="21.75" customHeight="1" x14ac:dyDescent="0.3">
      <c r="B1295" s="126" t="s">
        <v>100</v>
      </c>
      <c r="C1295" s="24">
        <v>1053415</v>
      </c>
      <c r="D1295" s="24" t="s">
        <v>1543</v>
      </c>
      <c r="E1295" s="24">
        <v>1</v>
      </c>
      <c r="F1295" s="24">
        <v>5.0000000000000001E-3</v>
      </c>
      <c r="G1295" s="25">
        <f t="shared" si="121"/>
        <v>5.0000000000000001E-3</v>
      </c>
      <c r="H1295" s="240"/>
      <c r="I1295" s="23">
        <f t="shared" si="118"/>
        <v>6000</v>
      </c>
      <c r="J1295" s="24"/>
      <c r="K1295" s="164">
        <v>217</v>
      </c>
      <c r="L1295" s="16">
        <v>43642</v>
      </c>
      <c r="M1295" s="16">
        <v>43642</v>
      </c>
    </row>
    <row r="1296" spans="2:13" ht="21.75" customHeight="1" x14ac:dyDescent="0.3">
      <c r="B1296" s="126" t="s">
        <v>107</v>
      </c>
      <c r="C1296" s="24">
        <v>1073338</v>
      </c>
      <c r="D1296" s="24" t="s">
        <v>1544</v>
      </c>
      <c r="E1296" s="24">
        <v>1</v>
      </c>
      <c r="F1296" s="24">
        <v>8.9999999999999993E-3</v>
      </c>
      <c r="G1296" s="25">
        <f t="shared" si="121"/>
        <v>8.9999999999999993E-3</v>
      </c>
      <c r="H1296" s="240"/>
      <c r="I1296" s="23">
        <f t="shared" si="118"/>
        <v>3333.3333333333335</v>
      </c>
      <c r="J1296" s="24"/>
      <c r="K1296" s="164">
        <v>217</v>
      </c>
      <c r="L1296" s="16">
        <v>43642</v>
      </c>
      <c r="M1296" s="16">
        <v>43642</v>
      </c>
    </row>
    <row r="1297" spans="2:13" ht="21.75" customHeight="1" x14ac:dyDescent="0.3">
      <c r="B1297" s="126" t="s">
        <v>107</v>
      </c>
      <c r="C1297" s="24">
        <v>1073339</v>
      </c>
      <c r="D1297" s="24" t="s">
        <v>1545</v>
      </c>
      <c r="E1297" s="24">
        <v>1</v>
      </c>
      <c r="F1297" s="24">
        <v>8.9999999999999993E-3</v>
      </c>
      <c r="G1297" s="25">
        <f t="shared" si="121"/>
        <v>8.9999999999999993E-3</v>
      </c>
      <c r="H1297" s="240"/>
      <c r="I1297" s="23">
        <f t="shared" si="118"/>
        <v>3333.3333333333335</v>
      </c>
      <c r="J1297" s="24"/>
      <c r="K1297" s="164">
        <v>217</v>
      </c>
      <c r="L1297" s="16">
        <v>43642</v>
      </c>
      <c r="M1297" s="16">
        <v>43642</v>
      </c>
    </row>
    <row r="1298" spans="2:13" ht="21.75" customHeight="1" x14ac:dyDescent="0.3">
      <c r="B1298" s="126" t="s">
        <v>105</v>
      </c>
      <c r="C1298" s="24">
        <v>1103173</v>
      </c>
      <c r="D1298" s="24" t="s">
        <v>1622</v>
      </c>
      <c r="E1298" s="24">
        <v>1</v>
      </c>
      <c r="F1298" s="24">
        <v>8.0000000000000002E-3</v>
      </c>
      <c r="G1298" s="25">
        <f t="shared" si="121"/>
        <v>8.0000000000000002E-3</v>
      </c>
      <c r="H1298" s="240"/>
      <c r="I1298" s="23">
        <f t="shared" si="118"/>
        <v>3750</v>
      </c>
      <c r="J1298" s="24"/>
      <c r="K1298" s="164">
        <v>217</v>
      </c>
      <c r="L1298" s="16">
        <v>43642</v>
      </c>
      <c r="M1298" s="16">
        <v>43642</v>
      </c>
    </row>
    <row r="1299" spans="2:13" ht="21.75" customHeight="1" x14ac:dyDescent="0.3">
      <c r="B1299" s="126" t="s">
        <v>1618</v>
      </c>
      <c r="C1299" s="24">
        <v>1702904</v>
      </c>
      <c r="D1299" s="24" t="s">
        <v>1619</v>
      </c>
      <c r="E1299" s="24">
        <v>1</v>
      </c>
      <c r="F1299" s="24">
        <v>7.0000000000000001E-3</v>
      </c>
      <c r="G1299" s="25">
        <f t="shared" si="121"/>
        <v>7.0000000000000001E-3</v>
      </c>
      <c r="H1299" s="240"/>
      <c r="I1299" s="23">
        <f t="shared" si="118"/>
        <v>4285.7142857142862</v>
      </c>
      <c r="J1299" s="24"/>
      <c r="K1299" s="164">
        <v>217</v>
      </c>
      <c r="L1299" s="16">
        <v>43642</v>
      </c>
      <c r="M1299" s="16">
        <v>43642</v>
      </c>
    </row>
    <row r="1300" spans="2:13" ht="21.75" customHeight="1" x14ac:dyDescent="0.3">
      <c r="B1300" s="126" t="s">
        <v>119</v>
      </c>
      <c r="C1300" s="24">
        <v>1005325</v>
      </c>
      <c r="D1300" s="24" t="s">
        <v>1594</v>
      </c>
      <c r="E1300" s="24">
        <v>1</v>
      </c>
      <c r="F1300" s="24">
        <v>7.0000000000000001E-3</v>
      </c>
      <c r="G1300" s="25">
        <f t="shared" si="121"/>
        <v>7.0000000000000001E-3</v>
      </c>
      <c r="H1300" s="240"/>
      <c r="I1300" s="23">
        <f t="shared" si="118"/>
        <v>4285.7142857142862</v>
      </c>
      <c r="J1300" s="24"/>
      <c r="K1300" s="164">
        <v>217</v>
      </c>
      <c r="L1300" s="16">
        <v>43642</v>
      </c>
      <c r="M1300" s="16">
        <v>43642</v>
      </c>
    </row>
    <row r="1301" spans="2:13" ht="21.75" customHeight="1" x14ac:dyDescent="0.3">
      <c r="B1301" s="126" t="s">
        <v>100</v>
      </c>
      <c r="C1301" s="24">
        <v>1053404</v>
      </c>
      <c r="D1301" s="24" t="s">
        <v>1595</v>
      </c>
      <c r="E1301" s="24">
        <v>1</v>
      </c>
      <c r="F1301" s="24">
        <v>6.0000000000000001E-3</v>
      </c>
      <c r="G1301" s="25">
        <f t="shared" si="121"/>
        <v>6.0000000000000001E-3</v>
      </c>
      <c r="H1301" s="240"/>
      <c r="I1301" s="23">
        <f t="shared" si="118"/>
        <v>5000</v>
      </c>
      <c r="J1301" s="24"/>
      <c r="K1301" s="164">
        <v>217</v>
      </c>
      <c r="L1301" s="16">
        <v>43642</v>
      </c>
      <c r="M1301" s="16">
        <v>43642</v>
      </c>
    </row>
    <row r="1302" spans="2:13" ht="21.75" customHeight="1" x14ac:dyDescent="0.3">
      <c r="B1302" s="126" t="s">
        <v>105</v>
      </c>
      <c r="C1302" s="24">
        <v>1103176</v>
      </c>
      <c r="D1302" s="24" t="s">
        <v>1596</v>
      </c>
      <c r="E1302" s="24">
        <v>1</v>
      </c>
      <c r="F1302" s="24">
        <v>8.0000000000000002E-3</v>
      </c>
      <c r="G1302" s="25">
        <f t="shared" si="121"/>
        <v>8.0000000000000002E-3</v>
      </c>
      <c r="H1302" s="240"/>
      <c r="I1302" s="23">
        <f t="shared" si="118"/>
        <v>3750</v>
      </c>
      <c r="J1302" s="24"/>
      <c r="K1302" s="164">
        <v>217</v>
      </c>
      <c r="L1302" s="16">
        <v>43642</v>
      </c>
      <c r="M1302" s="16">
        <v>43642</v>
      </c>
    </row>
    <row r="1303" spans="2:13" ht="21.75" customHeight="1" x14ac:dyDescent="0.3">
      <c r="B1303" s="126" t="s">
        <v>107</v>
      </c>
      <c r="C1303" s="24">
        <v>1073341</v>
      </c>
      <c r="D1303" s="24" t="s">
        <v>1598</v>
      </c>
      <c r="E1303" s="24">
        <v>1</v>
      </c>
      <c r="F1303" s="24">
        <v>8.9999999999999993E-3</v>
      </c>
      <c r="G1303" s="25">
        <f t="shared" si="121"/>
        <v>8.9999999999999993E-3</v>
      </c>
      <c r="H1303" s="240"/>
      <c r="I1303" s="23">
        <f t="shared" si="118"/>
        <v>3333.3333333333335</v>
      </c>
      <c r="J1303" s="24"/>
      <c r="K1303" s="164">
        <v>217</v>
      </c>
      <c r="L1303" s="16">
        <v>43642</v>
      </c>
      <c r="M1303" s="16">
        <v>43642</v>
      </c>
    </row>
    <row r="1304" spans="2:13" ht="21.75" customHeight="1" x14ac:dyDescent="0.3">
      <c r="B1304" s="126" t="s">
        <v>109</v>
      </c>
      <c r="C1304" s="24">
        <v>1702906</v>
      </c>
      <c r="D1304" s="24" t="s">
        <v>1597</v>
      </c>
      <c r="E1304" s="24">
        <v>1</v>
      </c>
      <c r="F1304" s="24">
        <v>8.0000000000000002E-3</v>
      </c>
      <c r="G1304" s="25">
        <f t="shared" si="121"/>
        <v>8.0000000000000002E-3</v>
      </c>
      <c r="H1304" s="240"/>
      <c r="I1304" s="23">
        <f t="shared" si="118"/>
        <v>3750</v>
      </c>
      <c r="J1304" s="24"/>
      <c r="K1304" s="164">
        <v>217</v>
      </c>
      <c r="L1304" s="16">
        <v>43642</v>
      </c>
      <c r="M1304" s="16">
        <v>43642</v>
      </c>
    </row>
    <row r="1305" spans="2:13" ht="21.75" customHeight="1" x14ac:dyDescent="0.3">
      <c r="B1305" s="126" t="s">
        <v>139</v>
      </c>
      <c r="C1305" s="24">
        <v>1103104</v>
      </c>
      <c r="D1305" s="24" t="s">
        <v>1574</v>
      </c>
      <c r="E1305" s="24">
        <v>1</v>
      </c>
      <c r="F1305" s="24">
        <v>8.9999999999999993E-3</v>
      </c>
      <c r="G1305" s="25">
        <f t="shared" si="121"/>
        <v>8.9999999999999993E-3</v>
      </c>
      <c r="H1305" s="240"/>
      <c r="I1305" s="23">
        <f t="shared" si="118"/>
        <v>3333.3333333333335</v>
      </c>
      <c r="J1305" s="24"/>
      <c r="K1305" s="164">
        <v>217</v>
      </c>
      <c r="L1305" s="16">
        <v>43642</v>
      </c>
      <c r="M1305" s="16">
        <v>43642</v>
      </c>
    </row>
    <row r="1306" spans="2:13" ht="21.75" customHeight="1" x14ac:dyDescent="0.3">
      <c r="B1306" s="126" t="s">
        <v>119</v>
      </c>
      <c r="C1306" s="24">
        <v>1005320</v>
      </c>
      <c r="D1306" s="24" t="s">
        <v>1568</v>
      </c>
      <c r="E1306" s="24">
        <v>1</v>
      </c>
      <c r="F1306" s="24">
        <v>8.9999999999999993E-3</v>
      </c>
      <c r="G1306" s="25">
        <f t="shared" si="121"/>
        <v>8.9999999999999993E-3</v>
      </c>
      <c r="H1306" s="240"/>
      <c r="I1306" s="23">
        <f t="shared" si="118"/>
        <v>3333.3333333333335</v>
      </c>
      <c r="J1306" s="24"/>
      <c r="K1306" s="164">
        <v>217</v>
      </c>
      <c r="L1306" s="16">
        <v>43642</v>
      </c>
      <c r="M1306" s="16">
        <v>43642</v>
      </c>
    </row>
    <row r="1307" spans="2:13" ht="21.75" customHeight="1" x14ac:dyDescent="0.3">
      <c r="B1307" s="126" t="s">
        <v>119</v>
      </c>
      <c r="C1307" s="24">
        <v>1005217</v>
      </c>
      <c r="D1307" s="24" t="s">
        <v>1546</v>
      </c>
      <c r="E1307" s="24">
        <v>1</v>
      </c>
      <c r="F1307" s="24">
        <v>6.0000000000000001E-3</v>
      </c>
      <c r="G1307" s="25">
        <f>F1307</f>
        <v>6.0000000000000001E-3</v>
      </c>
      <c r="H1307" s="239">
        <f>SUM(G1307:G1319)</f>
        <v>0.105</v>
      </c>
      <c r="I1307" s="23">
        <f t="shared" si="118"/>
        <v>5000</v>
      </c>
      <c r="J1307" s="24" t="s">
        <v>1258</v>
      </c>
      <c r="K1307" s="164">
        <v>217</v>
      </c>
      <c r="L1307" s="16">
        <v>43656</v>
      </c>
      <c r="M1307" s="16">
        <v>43656</v>
      </c>
    </row>
    <row r="1308" spans="2:13" ht="21.75" customHeight="1" x14ac:dyDescent="0.3">
      <c r="B1308" s="126" t="s">
        <v>119</v>
      </c>
      <c r="C1308" s="24">
        <v>1005218</v>
      </c>
      <c r="D1308" s="24" t="s">
        <v>1547</v>
      </c>
      <c r="E1308" s="24">
        <v>1</v>
      </c>
      <c r="F1308" s="24">
        <v>6.0000000000000001E-3</v>
      </c>
      <c r="G1308" s="25">
        <f t="shared" ref="G1308:G1319" si="122">F1308</f>
        <v>6.0000000000000001E-3</v>
      </c>
      <c r="H1308" s="240"/>
      <c r="I1308" s="23">
        <f t="shared" si="118"/>
        <v>5000</v>
      </c>
      <c r="J1308" s="24" t="s">
        <v>1258</v>
      </c>
      <c r="K1308" s="164">
        <v>217</v>
      </c>
      <c r="L1308" s="16">
        <v>43656</v>
      </c>
      <c r="M1308" s="16">
        <v>43656</v>
      </c>
    </row>
    <row r="1309" spans="2:13" ht="21.75" customHeight="1" x14ac:dyDescent="0.3">
      <c r="B1309" s="126" t="s">
        <v>100</v>
      </c>
      <c r="C1309" s="24">
        <v>1050499</v>
      </c>
      <c r="D1309" s="24" t="s">
        <v>1548</v>
      </c>
      <c r="E1309" s="24">
        <v>1</v>
      </c>
      <c r="F1309" s="24">
        <v>6.0000000000000001E-3</v>
      </c>
      <c r="G1309" s="25">
        <f t="shared" si="122"/>
        <v>6.0000000000000001E-3</v>
      </c>
      <c r="H1309" s="240"/>
      <c r="I1309" s="23">
        <f t="shared" si="118"/>
        <v>5000</v>
      </c>
      <c r="J1309" s="24" t="s">
        <v>1258</v>
      </c>
      <c r="K1309" s="164">
        <v>217</v>
      </c>
      <c r="L1309" s="16">
        <v>43656</v>
      </c>
      <c r="M1309" s="16">
        <v>43656</v>
      </c>
    </row>
    <row r="1310" spans="2:13" ht="21.75" customHeight="1" x14ac:dyDescent="0.3">
      <c r="B1310" s="126" t="s">
        <v>100</v>
      </c>
      <c r="C1310" s="24">
        <v>1051567</v>
      </c>
      <c r="D1310" s="24" t="s">
        <v>1549</v>
      </c>
      <c r="E1310" s="24">
        <v>1</v>
      </c>
      <c r="F1310" s="24">
        <v>5.0000000000000001E-3</v>
      </c>
      <c r="G1310" s="25">
        <f t="shared" si="122"/>
        <v>5.0000000000000001E-3</v>
      </c>
      <c r="H1310" s="240"/>
      <c r="I1310" s="23">
        <f t="shared" si="118"/>
        <v>6000</v>
      </c>
      <c r="J1310" s="24" t="s">
        <v>1258</v>
      </c>
      <c r="K1310" s="164">
        <v>217</v>
      </c>
      <c r="L1310" s="16">
        <v>43656</v>
      </c>
      <c r="M1310" s="16">
        <v>43656</v>
      </c>
    </row>
    <row r="1311" spans="2:13" ht="21.75" customHeight="1" x14ac:dyDescent="0.3">
      <c r="B1311" s="126" t="s">
        <v>105</v>
      </c>
      <c r="C1311" s="24">
        <v>1103130</v>
      </c>
      <c r="D1311" s="24" t="s">
        <v>1550</v>
      </c>
      <c r="E1311" s="24">
        <v>1</v>
      </c>
      <c r="F1311" s="24">
        <v>8.0000000000000002E-3</v>
      </c>
      <c r="G1311" s="25">
        <f t="shared" si="122"/>
        <v>8.0000000000000002E-3</v>
      </c>
      <c r="H1311" s="240"/>
      <c r="I1311" s="23">
        <f t="shared" si="118"/>
        <v>3750</v>
      </c>
      <c r="J1311" s="24"/>
      <c r="K1311" s="164">
        <v>217</v>
      </c>
      <c r="L1311" s="16">
        <v>43656</v>
      </c>
      <c r="M1311" s="16">
        <v>43656</v>
      </c>
    </row>
    <row r="1312" spans="2:13" ht="21.75" customHeight="1" x14ac:dyDescent="0.3">
      <c r="B1312" s="126" t="s">
        <v>107</v>
      </c>
      <c r="C1312" s="24">
        <v>1073302</v>
      </c>
      <c r="D1312" s="24" t="s">
        <v>1551</v>
      </c>
      <c r="E1312" s="24">
        <v>1</v>
      </c>
      <c r="F1312" s="24">
        <v>8.0000000000000002E-3</v>
      </c>
      <c r="G1312" s="25">
        <f t="shared" si="122"/>
        <v>8.0000000000000002E-3</v>
      </c>
      <c r="H1312" s="240"/>
      <c r="I1312" s="23">
        <f t="shared" si="118"/>
        <v>3750</v>
      </c>
      <c r="J1312" s="24" t="s">
        <v>1258</v>
      </c>
      <c r="K1312" s="164">
        <v>217</v>
      </c>
      <c r="L1312" s="16">
        <v>43656</v>
      </c>
      <c r="M1312" s="16">
        <v>43656</v>
      </c>
    </row>
    <row r="1313" spans="2:13" ht="21.75" customHeight="1" x14ac:dyDescent="0.3">
      <c r="B1313" s="126" t="s">
        <v>109</v>
      </c>
      <c r="C1313" s="24">
        <v>1702858</v>
      </c>
      <c r="D1313" s="24" t="s">
        <v>1552</v>
      </c>
      <c r="E1313" s="24">
        <v>1</v>
      </c>
      <c r="F1313" s="24">
        <v>7.0000000000000001E-3</v>
      </c>
      <c r="G1313" s="25">
        <f t="shared" si="122"/>
        <v>7.0000000000000001E-3</v>
      </c>
      <c r="H1313" s="240"/>
      <c r="I1313" s="23">
        <f t="shared" si="118"/>
        <v>4285.7142857142862</v>
      </c>
      <c r="J1313" s="24" t="s">
        <v>1258</v>
      </c>
      <c r="K1313" s="164">
        <v>217</v>
      </c>
      <c r="L1313" s="16">
        <v>43656</v>
      </c>
      <c r="M1313" s="16">
        <v>43656</v>
      </c>
    </row>
    <row r="1314" spans="2:13" ht="21.75" customHeight="1" x14ac:dyDescent="0.3">
      <c r="B1314" s="126" t="s">
        <v>119</v>
      </c>
      <c r="C1314" s="24">
        <v>1005204</v>
      </c>
      <c r="D1314" s="24" t="s">
        <v>1575</v>
      </c>
      <c r="E1314" s="24">
        <v>1</v>
      </c>
      <c r="F1314" s="24">
        <v>8.9999999999999993E-3</v>
      </c>
      <c r="G1314" s="25">
        <f t="shared" si="122"/>
        <v>8.9999999999999993E-3</v>
      </c>
      <c r="H1314" s="240"/>
      <c r="I1314" s="23">
        <f t="shared" si="118"/>
        <v>3333.3333333333335</v>
      </c>
      <c r="J1314" s="24"/>
      <c r="K1314" s="164">
        <v>217</v>
      </c>
      <c r="L1314" s="16">
        <v>43656</v>
      </c>
      <c r="M1314" s="16">
        <v>43656</v>
      </c>
    </row>
    <row r="1315" spans="2:13" ht="21.75" customHeight="1" x14ac:dyDescent="0.3">
      <c r="B1315" s="126" t="s">
        <v>100</v>
      </c>
      <c r="C1315" s="24">
        <v>1050496</v>
      </c>
      <c r="D1315" s="24" t="s">
        <v>1576</v>
      </c>
      <c r="E1315" s="24">
        <v>1</v>
      </c>
      <c r="F1315" s="24">
        <v>8.9999999999999993E-3</v>
      </c>
      <c r="G1315" s="25">
        <f t="shared" si="122"/>
        <v>8.9999999999999993E-3</v>
      </c>
      <c r="H1315" s="240"/>
      <c r="I1315" s="23">
        <f t="shared" si="118"/>
        <v>3333.3333333333335</v>
      </c>
      <c r="J1315" s="24" t="s">
        <v>1258</v>
      </c>
      <c r="K1315" s="164">
        <v>217</v>
      </c>
      <c r="L1315" s="16">
        <v>43656</v>
      </c>
      <c r="M1315" s="16">
        <v>43656</v>
      </c>
    </row>
    <row r="1316" spans="2:13" ht="21.75" customHeight="1" x14ac:dyDescent="0.3">
      <c r="B1316" s="126" t="s">
        <v>100</v>
      </c>
      <c r="C1316" s="24">
        <v>1051564</v>
      </c>
      <c r="D1316" s="24" t="s">
        <v>1577</v>
      </c>
      <c r="E1316" s="24">
        <v>1</v>
      </c>
      <c r="F1316" s="24">
        <v>8.0000000000000002E-3</v>
      </c>
      <c r="G1316" s="25">
        <f t="shared" si="122"/>
        <v>8.0000000000000002E-3</v>
      </c>
      <c r="H1316" s="240"/>
      <c r="I1316" s="23">
        <f t="shared" si="118"/>
        <v>3750</v>
      </c>
      <c r="J1316" s="24" t="s">
        <v>1258</v>
      </c>
      <c r="K1316" s="164">
        <v>217</v>
      </c>
      <c r="L1316" s="16">
        <v>43656</v>
      </c>
      <c r="M1316" s="16">
        <v>43656</v>
      </c>
    </row>
    <row r="1317" spans="2:13" ht="21.75" customHeight="1" x14ac:dyDescent="0.3">
      <c r="B1317" s="126" t="s">
        <v>109</v>
      </c>
      <c r="C1317" s="24">
        <v>1702855</v>
      </c>
      <c r="D1317" s="24" t="s">
        <v>1578</v>
      </c>
      <c r="E1317" s="24">
        <v>1</v>
      </c>
      <c r="F1317" s="24">
        <v>8.9999999999999993E-3</v>
      </c>
      <c r="G1317" s="25">
        <f t="shared" si="122"/>
        <v>8.9999999999999993E-3</v>
      </c>
      <c r="H1317" s="240"/>
      <c r="I1317" s="23">
        <f t="shared" si="118"/>
        <v>3333.3333333333335</v>
      </c>
      <c r="J1317" s="24"/>
      <c r="K1317" s="164">
        <v>217</v>
      </c>
      <c r="L1317" s="16">
        <v>43656</v>
      </c>
      <c r="M1317" s="16">
        <v>43656</v>
      </c>
    </row>
    <row r="1318" spans="2:13" ht="21.75" customHeight="1" x14ac:dyDescent="0.3">
      <c r="B1318" s="126" t="s">
        <v>46</v>
      </c>
      <c r="C1318" s="24">
        <v>1005358</v>
      </c>
      <c r="D1318" s="24" t="s">
        <v>1593</v>
      </c>
      <c r="E1318" s="24">
        <v>1</v>
      </c>
      <c r="F1318" s="24">
        <v>1.2E-2</v>
      </c>
      <c r="G1318" s="25">
        <f t="shared" si="122"/>
        <v>1.2E-2</v>
      </c>
      <c r="H1318" s="240"/>
      <c r="I1318" s="23">
        <f t="shared" si="118"/>
        <v>2500</v>
      </c>
      <c r="J1318" s="24"/>
      <c r="K1318" s="164">
        <v>217</v>
      </c>
      <c r="L1318" s="16">
        <v>43656</v>
      </c>
      <c r="M1318" s="16">
        <v>43656</v>
      </c>
    </row>
    <row r="1319" spans="2:13" ht="21.75" customHeight="1" x14ac:dyDescent="0.3">
      <c r="B1319" s="126" t="s">
        <v>116</v>
      </c>
      <c r="C1319" s="24">
        <v>1112977</v>
      </c>
      <c r="D1319" s="24" t="s">
        <v>1569</v>
      </c>
      <c r="E1319" s="24">
        <v>1</v>
      </c>
      <c r="F1319" s="24">
        <v>1.2E-2</v>
      </c>
      <c r="G1319" s="25">
        <f t="shared" si="122"/>
        <v>1.2E-2</v>
      </c>
      <c r="H1319" s="240"/>
      <c r="I1319" s="23">
        <f t="shared" si="118"/>
        <v>2500</v>
      </c>
      <c r="J1319" s="24"/>
      <c r="K1319" s="164">
        <v>217</v>
      </c>
      <c r="L1319" s="16">
        <v>43656</v>
      </c>
      <c r="M1319" s="16">
        <v>43656</v>
      </c>
    </row>
    <row r="1320" spans="2:13" ht="21.75" customHeight="1" x14ac:dyDescent="0.3">
      <c r="B1320" s="126" t="s">
        <v>119</v>
      </c>
      <c r="C1320" s="24">
        <v>1005336</v>
      </c>
      <c r="D1320" s="24" t="s">
        <v>1553</v>
      </c>
      <c r="E1320" s="24">
        <v>1</v>
      </c>
      <c r="F1320" s="24">
        <v>6.0000000000000001E-3</v>
      </c>
      <c r="G1320" s="25">
        <f>F1320</f>
        <v>6.0000000000000001E-3</v>
      </c>
      <c r="H1320" s="239">
        <f>SUM(G1320:G1335)</f>
        <v>0.11100000000000004</v>
      </c>
      <c r="I1320" s="23">
        <f t="shared" si="118"/>
        <v>5000</v>
      </c>
      <c r="J1320" s="24" t="s">
        <v>1617</v>
      </c>
      <c r="K1320" s="164">
        <v>217</v>
      </c>
      <c r="L1320" s="16">
        <v>43670</v>
      </c>
      <c r="M1320" s="16">
        <v>43670</v>
      </c>
    </row>
    <row r="1321" spans="2:13" ht="21.75" customHeight="1" x14ac:dyDescent="0.3">
      <c r="B1321" s="126" t="s">
        <v>119</v>
      </c>
      <c r="C1321" s="24">
        <v>1005337</v>
      </c>
      <c r="D1321" s="24" t="s">
        <v>1554</v>
      </c>
      <c r="E1321" s="24">
        <v>1</v>
      </c>
      <c r="F1321" s="24">
        <v>6.0000000000000001E-3</v>
      </c>
      <c r="G1321" s="25">
        <f t="shared" ref="G1321:G1335" si="123">F1321</f>
        <v>6.0000000000000001E-3</v>
      </c>
      <c r="H1321" s="240"/>
      <c r="I1321" s="23">
        <f t="shared" si="118"/>
        <v>5000</v>
      </c>
      <c r="J1321" s="24" t="s">
        <v>1617</v>
      </c>
      <c r="K1321" s="164">
        <v>217</v>
      </c>
      <c r="L1321" s="16">
        <v>43670</v>
      </c>
      <c r="M1321" s="16">
        <v>43670</v>
      </c>
    </row>
    <row r="1322" spans="2:13" ht="21.75" customHeight="1" x14ac:dyDescent="0.3">
      <c r="B1322" s="126" t="s">
        <v>100</v>
      </c>
      <c r="C1322" s="24">
        <v>1053423</v>
      </c>
      <c r="D1322" s="24" t="s">
        <v>1555</v>
      </c>
      <c r="E1322" s="24">
        <v>1</v>
      </c>
      <c r="F1322" s="24">
        <v>5.0000000000000001E-3</v>
      </c>
      <c r="G1322" s="25">
        <f t="shared" si="123"/>
        <v>5.0000000000000001E-3</v>
      </c>
      <c r="H1322" s="240"/>
      <c r="I1322" s="23">
        <f t="shared" si="118"/>
        <v>6000</v>
      </c>
      <c r="J1322" s="24" t="s">
        <v>1617</v>
      </c>
      <c r="K1322" s="164">
        <v>217</v>
      </c>
      <c r="L1322" s="16">
        <v>43670</v>
      </c>
      <c r="M1322" s="16">
        <v>43670</v>
      </c>
    </row>
    <row r="1323" spans="2:13" ht="21.75" customHeight="1" x14ac:dyDescent="0.3">
      <c r="B1323" s="126" t="s">
        <v>100</v>
      </c>
      <c r="C1323" s="24">
        <v>1053424</v>
      </c>
      <c r="D1323" s="24" t="s">
        <v>1556</v>
      </c>
      <c r="E1323" s="24">
        <v>1</v>
      </c>
      <c r="F1323" s="24">
        <v>6.0000000000000001E-3</v>
      </c>
      <c r="G1323" s="25">
        <f t="shared" si="123"/>
        <v>6.0000000000000001E-3</v>
      </c>
      <c r="H1323" s="240"/>
      <c r="I1323" s="23">
        <f t="shared" si="118"/>
        <v>5000</v>
      </c>
      <c r="J1323" s="24" t="s">
        <v>1617</v>
      </c>
      <c r="K1323" s="164">
        <v>217</v>
      </c>
      <c r="L1323" s="16">
        <v>43670</v>
      </c>
      <c r="M1323" s="16">
        <v>43670</v>
      </c>
    </row>
    <row r="1324" spans="2:13" ht="21.75" customHeight="1" x14ac:dyDescent="0.3">
      <c r="B1324" s="126" t="s">
        <v>107</v>
      </c>
      <c r="C1324" s="24">
        <v>1073348</v>
      </c>
      <c r="D1324" s="24" t="s">
        <v>1557</v>
      </c>
      <c r="E1324" s="24">
        <v>1</v>
      </c>
      <c r="F1324" s="24">
        <v>8.9999999999999993E-3</v>
      </c>
      <c r="G1324" s="25">
        <f t="shared" si="123"/>
        <v>8.9999999999999993E-3</v>
      </c>
      <c r="H1324" s="240"/>
      <c r="I1324" s="23">
        <f t="shared" si="118"/>
        <v>3333.3333333333335</v>
      </c>
      <c r="J1324" s="24" t="s">
        <v>1617</v>
      </c>
      <c r="K1324" s="164">
        <v>217</v>
      </c>
      <c r="L1324" s="16">
        <v>43670</v>
      </c>
      <c r="M1324" s="16">
        <v>43670</v>
      </c>
    </row>
    <row r="1325" spans="2:13" ht="21.75" customHeight="1" x14ac:dyDescent="0.3">
      <c r="B1325" s="126" t="s">
        <v>107</v>
      </c>
      <c r="C1325" s="24">
        <v>1073349</v>
      </c>
      <c r="D1325" s="24" t="s">
        <v>1558</v>
      </c>
      <c r="E1325" s="24">
        <v>1</v>
      </c>
      <c r="F1325" s="24">
        <v>8.9999999999999993E-3</v>
      </c>
      <c r="G1325" s="25">
        <f t="shared" si="123"/>
        <v>8.9999999999999993E-3</v>
      </c>
      <c r="H1325" s="240"/>
      <c r="I1325" s="23">
        <f t="shared" si="118"/>
        <v>3333.3333333333335</v>
      </c>
      <c r="J1325" s="24" t="s">
        <v>1617</v>
      </c>
      <c r="K1325" s="164">
        <v>217</v>
      </c>
      <c r="L1325" s="16">
        <v>43670</v>
      </c>
      <c r="M1325" s="16">
        <v>43670</v>
      </c>
    </row>
    <row r="1326" spans="2:13" ht="21.75" customHeight="1" x14ac:dyDescent="0.3">
      <c r="B1326" s="126" t="s">
        <v>105</v>
      </c>
      <c r="C1326" s="24">
        <v>1103182</v>
      </c>
      <c r="D1326" s="24" t="s">
        <v>1559</v>
      </c>
      <c r="E1326" s="24">
        <v>1</v>
      </c>
      <c r="F1326" s="24">
        <v>5.0000000000000001E-3</v>
      </c>
      <c r="G1326" s="25">
        <f t="shared" si="123"/>
        <v>5.0000000000000001E-3</v>
      </c>
      <c r="H1326" s="240"/>
      <c r="I1326" s="23">
        <f t="shared" si="118"/>
        <v>6000</v>
      </c>
      <c r="J1326" s="24"/>
      <c r="K1326" s="164">
        <v>217</v>
      </c>
      <c r="L1326" s="16">
        <v>43670</v>
      </c>
      <c r="M1326" s="16">
        <v>43670</v>
      </c>
    </row>
    <row r="1327" spans="2:13" ht="21.75" customHeight="1" x14ac:dyDescent="0.3">
      <c r="B1327" s="126" t="s">
        <v>109</v>
      </c>
      <c r="C1327" s="24">
        <v>1702913</v>
      </c>
      <c r="D1327" s="24" t="s">
        <v>1560</v>
      </c>
      <c r="E1327" s="24">
        <v>1</v>
      </c>
      <c r="F1327" s="24">
        <v>5.0000000000000001E-3</v>
      </c>
      <c r="G1327" s="25">
        <f t="shared" si="123"/>
        <v>5.0000000000000001E-3</v>
      </c>
      <c r="H1327" s="240"/>
      <c r="I1327" s="23">
        <f t="shared" si="118"/>
        <v>6000</v>
      </c>
      <c r="J1327" s="24" t="s">
        <v>1617</v>
      </c>
      <c r="K1327" s="164">
        <v>217</v>
      </c>
      <c r="L1327" s="16">
        <v>43670</v>
      </c>
      <c r="M1327" s="16">
        <v>43670</v>
      </c>
    </row>
    <row r="1328" spans="2:13" ht="21.75" customHeight="1" x14ac:dyDescent="0.3">
      <c r="B1328" s="126" t="s">
        <v>119</v>
      </c>
      <c r="C1328" s="24">
        <v>1005243</v>
      </c>
      <c r="D1328" s="24" t="s">
        <v>1580</v>
      </c>
      <c r="E1328" s="24">
        <v>1</v>
      </c>
      <c r="F1328" s="24">
        <v>8.0000000000000002E-3</v>
      </c>
      <c r="G1328" s="25">
        <f t="shared" si="123"/>
        <v>8.0000000000000002E-3</v>
      </c>
      <c r="H1328" s="240"/>
      <c r="I1328" s="23">
        <f t="shared" si="118"/>
        <v>3750</v>
      </c>
      <c r="J1328" s="24"/>
      <c r="K1328" s="164">
        <v>217</v>
      </c>
      <c r="L1328" s="16">
        <v>43670</v>
      </c>
      <c r="M1328" s="16">
        <v>43670</v>
      </c>
    </row>
    <row r="1329" spans="2:13" ht="21.75" customHeight="1" x14ac:dyDescent="0.3">
      <c r="B1329" s="126" t="s">
        <v>119</v>
      </c>
      <c r="C1329" s="24">
        <v>1005244</v>
      </c>
      <c r="D1329" s="24" t="s">
        <v>1581</v>
      </c>
      <c r="E1329" s="24">
        <v>1</v>
      </c>
      <c r="F1329" s="24">
        <v>8.0000000000000002E-3</v>
      </c>
      <c r="G1329" s="25">
        <f t="shared" si="123"/>
        <v>8.0000000000000002E-3</v>
      </c>
      <c r="H1329" s="240"/>
      <c r="I1329" s="23">
        <f t="shared" si="118"/>
        <v>3750</v>
      </c>
      <c r="J1329" s="24"/>
      <c r="K1329" s="164">
        <v>217</v>
      </c>
      <c r="L1329" s="16">
        <v>43670</v>
      </c>
      <c r="M1329" s="16">
        <v>43670</v>
      </c>
    </row>
    <row r="1330" spans="2:13" ht="21.75" customHeight="1" x14ac:dyDescent="0.3">
      <c r="B1330" s="126" t="s">
        <v>100</v>
      </c>
      <c r="C1330" s="24">
        <v>1050503</v>
      </c>
      <c r="D1330" s="24" t="s">
        <v>1582</v>
      </c>
      <c r="E1330" s="24">
        <v>1</v>
      </c>
      <c r="F1330" s="24">
        <v>7.0000000000000001E-3</v>
      </c>
      <c r="G1330" s="25">
        <f t="shared" si="123"/>
        <v>7.0000000000000001E-3</v>
      </c>
      <c r="H1330" s="240"/>
      <c r="I1330" s="23">
        <f t="shared" si="118"/>
        <v>4285.7142857142862</v>
      </c>
      <c r="J1330" s="24"/>
      <c r="K1330" s="164">
        <v>217</v>
      </c>
      <c r="L1330" s="16">
        <v>43670</v>
      </c>
      <c r="M1330" s="16">
        <v>43670</v>
      </c>
    </row>
    <row r="1331" spans="2:13" ht="21.75" customHeight="1" x14ac:dyDescent="0.3">
      <c r="B1331" s="126" t="s">
        <v>100</v>
      </c>
      <c r="C1331" s="24">
        <v>1051573</v>
      </c>
      <c r="D1331" s="24" t="s">
        <v>1583</v>
      </c>
      <c r="E1331" s="24">
        <v>1</v>
      </c>
      <c r="F1331" s="24">
        <v>6.0000000000000001E-3</v>
      </c>
      <c r="G1331" s="25">
        <f t="shared" si="123"/>
        <v>6.0000000000000001E-3</v>
      </c>
      <c r="H1331" s="240"/>
      <c r="I1331" s="23">
        <f t="shared" si="118"/>
        <v>5000</v>
      </c>
      <c r="J1331" s="24"/>
      <c r="K1331" s="164">
        <v>217</v>
      </c>
      <c r="L1331" s="16">
        <v>43670</v>
      </c>
      <c r="M1331" s="16">
        <v>43670</v>
      </c>
    </row>
    <row r="1332" spans="2:13" ht="21.75" customHeight="1" x14ac:dyDescent="0.3">
      <c r="B1332" s="126" t="s">
        <v>107</v>
      </c>
      <c r="C1332" s="24">
        <v>1070103</v>
      </c>
      <c r="D1332" s="24" t="s">
        <v>1584</v>
      </c>
      <c r="E1332" s="24">
        <v>1</v>
      </c>
      <c r="F1332" s="24">
        <v>8.0000000000000002E-3</v>
      </c>
      <c r="G1332" s="25">
        <f t="shared" si="123"/>
        <v>8.0000000000000002E-3</v>
      </c>
      <c r="H1332" s="240"/>
      <c r="I1332" s="23">
        <f t="shared" si="118"/>
        <v>3750</v>
      </c>
      <c r="J1332" s="24"/>
      <c r="K1332" s="164">
        <v>217</v>
      </c>
      <c r="L1332" s="16">
        <v>43670</v>
      </c>
      <c r="M1332" s="16">
        <v>43670</v>
      </c>
    </row>
    <row r="1333" spans="2:13" ht="21.75" customHeight="1" x14ac:dyDescent="0.3">
      <c r="B1333" s="126" t="s">
        <v>107</v>
      </c>
      <c r="C1333" s="24">
        <v>1071120</v>
      </c>
      <c r="D1333" s="24" t="s">
        <v>1585</v>
      </c>
      <c r="E1333" s="24">
        <v>1</v>
      </c>
      <c r="F1333" s="24">
        <v>8.0000000000000002E-3</v>
      </c>
      <c r="G1333" s="25">
        <f t="shared" si="123"/>
        <v>8.0000000000000002E-3</v>
      </c>
      <c r="H1333" s="240"/>
      <c r="I1333" s="23">
        <f t="shared" si="118"/>
        <v>3750</v>
      </c>
      <c r="J1333" s="24"/>
      <c r="K1333" s="164">
        <v>217</v>
      </c>
      <c r="L1333" s="16">
        <v>43670</v>
      </c>
      <c r="M1333" s="16">
        <v>43670</v>
      </c>
    </row>
    <row r="1334" spans="2:13" ht="21.75" customHeight="1" x14ac:dyDescent="0.3">
      <c r="B1334" s="126" t="s">
        <v>105</v>
      </c>
      <c r="C1334" s="24">
        <v>1103144</v>
      </c>
      <c r="D1334" s="24" t="s">
        <v>1586</v>
      </c>
      <c r="E1334" s="24">
        <v>1</v>
      </c>
      <c r="F1334" s="24">
        <v>8.0000000000000002E-3</v>
      </c>
      <c r="G1334" s="25">
        <f t="shared" si="123"/>
        <v>8.0000000000000002E-3</v>
      </c>
      <c r="H1334" s="240"/>
      <c r="I1334" s="23">
        <f t="shared" si="118"/>
        <v>3750</v>
      </c>
      <c r="J1334" s="24"/>
      <c r="K1334" s="164">
        <v>217</v>
      </c>
      <c r="L1334" s="16">
        <v>43670</v>
      </c>
      <c r="M1334" s="16">
        <v>43670</v>
      </c>
    </row>
    <row r="1335" spans="2:13" ht="21.75" customHeight="1" x14ac:dyDescent="0.3">
      <c r="B1335" s="126" t="s">
        <v>109</v>
      </c>
      <c r="C1335" s="24">
        <v>1702870</v>
      </c>
      <c r="D1335" s="24" t="s">
        <v>1587</v>
      </c>
      <c r="E1335" s="24">
        <v>1</v>
      </c>
      <c r="F1335" s="24">
        <v>7.0000000000000001E-3</v>
      </c>
      <c r="G1335" s="25">
        <f t="shared" si="123"/>
        <v>7.0000000000000001E-3</v>
      </c>
      <c r="H1335" s="240"/>
      <c r="I1335" s="23">
        <f t="shared" si="118"/>
        <v>4285.7142857142862</v>
      </c>
      <c r="J1335" s="24"/>
      <c r="K1335" s="164">
        <v>217</v>
      </c>
      <c r="L1335" s="16">
        <v>43670</v>
      </c>
      <c r="M1335" s="16">
        <v>43670</v>
      </c>
    </row>
    <row r="1336" spans="2:13" ht="21.75" customHeight="1" x14ac:dyDescent="0.3">
      <c r="B1336" s="126" t="s">
        <v>119</v>
      </c>
      <c r="C1336" s="24">
        <v>1005283</v>
      </c>
      <c r="D1336" s="24" t="s">
        <v>1599</v>
      </c>
      <c r="E1336" s="24">
        <v>1</v>
      </c>
      <c r="F1336" s="24">
        <v>6.0000000000000001E-3</v>
      </c>
      <c r="G1336" s="25">
        <f>F1336</f>
        <v>6.0000000000000001E-3</v>
      </c>
      <c r="H1336" s="239">
        <f>SUM(G1336:G1353)</f>
        <v>0.11599999999999998</v>
      </c>
      <c r="I1336" s="23">
        <f t="shared" si="118"/>
        <v>5000</v>
      </c>
      <c r="J1336" s="24"/>
      <c r="K1336" s="164">
        <v>218</v>
      </c>
      <c r="L1336" s="16">
        <v>43684</v>
      </c>
      <c r="M1336" s="16">
        <v>43684</v>
      </c>
    </row>
    <row r="1337" spans="2:13" ht="21.75" customHeight="1" x14ac:dyDescent="0.3">
      <c r="B1337" s="126" t="s">
        <v>119</v>
      </c>
      <c r="C1337" s="24">
        <v>1005284</v>
      </c>
      <c r="D1337" s="24" t="s">
        <v>1600</v>
      </c>
      <c r="E1337" s="24">
        <v>1</v>
      </c>
      <c r="F1337" s="24">
        <v>6.0000000000000001E-3</v>
      </c>
      <c r="G1337" s="25">
        <f t="shared" ref="G1337:G1353" si="124">F1337</f>
        <v>6.0000000000000001E-3</v>
      </c>
      <c r="H1337" s="240"/>
      <c r="I1337" s="23">
        <f t="shared" si="118"/>
        <v>5000</v>
      </c>
      <c r="J1337" s="24"/>
      <c r="K1337" s="164">
        <v>218</v>
      </c>
      <c r="L1337" s="16">
        <v>43684</v>
      </c>
      <c r="M1337" s="16">
        <v>43684</v>
      </c>
    </row>
    <row r="1338" spans="2:13" ht="21.75" customHeight="1" x14ac:dyDescent="0.3">
      <c r="B1338" s="126" t="s">
        <v>119</v>
      </c>
      <c r="C1338" s="24">
        <v>1005285</v>
      </c>
      <c r="D1338" s="24" t="s">
        <v>1601</v>
      </c>
      <c r="E1338" s="24">
        <v>1</v>
      </c>
      <c r="F1338" s="24">
        <v>6.0000000000000001E-3</v>
      </c>
      <c r="G1338" s="25">
        <f t="shared" si="124"/>
        <v>6.0000000000000001E-3</v>
      </c>
      <c r="H1338" s="240"/>
      <c r="I1338" s="23">
        <f t="shared" si="118"/>
        <v>5000</v>
      </c>
      <c r="J1338" s="24"/>
      <c r="K1338" s="164">
        <v>218</v>
      </c>
      <c r="L1338" s="16">
        <v>43684</v>
      </c>
      <c r="M1338" s="16">
        <v>43684</v>
      </c>
    </row>
    <row r="1339" spans="2:13" ht="21.75" customHeight="1" x14ac:dyDescent="0.3">
      <c r="B1339" s="126" t="s">
        <v>119</v>
      </c>
      <c r="C1339" s="24">
        <v>1005286</v>
      </c>
      <c r="D1339" s="24" t="s">
        <v>1602</v>
      </c>
      <c r="E1339" s="24">
        <v>1</v>
      </c>
      <c r="F1339" s="24">
        <v>6.0000000000000001E-3</v>
      </c>
      <c r="G1339" s="25">
        <f t="shared" si="124"/>
        <v>6.0000000000000001E-3</v>
      </c>
      <c r="H1339" s="240"/>
      <c r="I1339" s="23">
        <f t="shared" si="118"/>
        <v>5000</v>
      </c>
      <c r="J1339" s="24"/>
      <c r="K1339" s="164">
        <v>218</v>
      </c>
      <c r="L1339" s="16">
        <v>43684</v>
      </c>
      <c r="M1339" s="16">
        <v>43684</v>
      </c>
    </row>
    <row r="1340" spans="2:13" ht="21.75" customHeight="1" x14ac:dyDescent="0.3">
      <c r="B1340" s="126" t="s">
        <v>119</v>
      </c>
      <c r="C1340" s="24">
        <v>1005287</v>
      </c>
      <c r="D1340" s="24" t="s">
        <v>1603</v>
      </c>
      <c r="E1340" s="24">
        <v>1</v>
      </c>
      <c r="F1340" s="24">
        <v>6.0000000000000001E-3</v>
      </c>
      <c r="G1340" s="25">
        <f t="shared" si="124"/>
        <v>6.0000000000000001E-3</v>
      </c>
      <c r="H1340" s="240"/>
      <c r="I1340" s="23">
        <f t="shared" si="118"/>
        <v>5000</v>
      </c>
      <c r="J1340" s="24"/>
      <c r="K1340" s="164">
        <v>218</v>
      </c>
      <c r="L1340" s="16">
        <v>43684</v>
      </c>
      <c r="M1340" s="16">
        <v>43684</v>
      </c>
    </row>
    <row r="1341" spans="2:13" ht="21.75" customHeight="1" x14ac:dyDescent="0.3">
      <c r="B1341" s="126" t="s">
        <v>100</v>
      </c>
      <c r="C1341" s="24">
        <v>1053385</v>
      </c>
      <c r="D1341" s="24" t="s">
        <v>1604</v>
      </c>
      <c r="E1341" s="24">
        <v>1</v>
      </c>
      <c r="F1341" s="24">
        <v>5.0000000000000001E-3</v>
      </c>
      <c r="G1341" s="25">
        <f t="shared" si="124"/>
        <v>5.0000000000000001E-3</v>
      </c>
      <c r="H1341" s="240"/>
      <c r="I1341" s="23">
        <f t="shared" si="118"/>
        <v>6000</v>
      </c>
      <c r="J1341" s="24"/>
      <c r="K1341" s="164">
        <v>218</v>
      </c>
      <c r="L1341" s="16">
        <v>43684</v>
      </c>
      <c r="M1341" s="16">
        <v>43684</v>
      </c>
    </row>
    <row r="1342" spans="2:13" ht="21.75" customHeight="1" x14ac:dyDescent="0.3">
      <c r="B1342" s="126" t="s">
        <v>100</v>
      </c>
      <c r="C1342" s="24">
        <v>1053386</v>
      </c>
      <c r="D1342" s="24" t="s">
        <v>1605</v>
      </c>
      <c r="E1342" s="24">
        <v>1</v>
      </c>
      <c r="F1342" s="24">
        <v>5.0000000000000001E-3</v>
      </c>
      <c r="G1342" s="25">
        <f t="shared" si="124"/>
        <v>5.0000000000000001E-3</v>
      </c>
      <c r="H1342" s="240"/>
      <c r="I1342" s="23">
        <f t="shared" si="118"/>
        <v>6000</v>
      </c>
      <c r="J1342" s="24"/>
      <c r="K1342" s="164">
        <v>218</v>
      </c>
      <c r="L1342" s="16">
        <v>43684</v>
      </c>
      <c r="M1342" s="16">
        <v>43684</v>
      </c>
    </row>
    <row r="1343" spans="2:13" ht="21.75" customHeight="1" x14ac:dyDescent="0.3">
      <c r="B1343" s="126" t="s">
        <v>100</v>
      </c>
      <c r="C1343" s="24">
        <v>1053387</v>
      </c>
      <c r="D1343" s="24" t="s">
        <v>1606</v>
      </c>
      <c r="E1343" s="24">
        <v>1</v>
      </c>
      <c r="F1343" s="24">
        <v>5.0000000000000001E-3</v>
      </c>
      <c r="G1343" s="25">
        <f t="shared" si="124"/>
        <v>5.0000000000000001E-3</v>
      </c>
      <c r="H1343" s="240"/>
      <c r="I1343" s="23">
        <f t="shared" ref="I1343:I1406" si="125">1/F1343*$A$1</f>
        <v>6000</v>
      </c>
      <c r="J1343" s="24"/>
      <c r="K1343" s="164">
        <v>218</v>
      </c>
      <c r="L1343" s="16">
        <v>43684</v>
      </c>
      <c r="M1343" s="16">
        <v>43684</v>
      </c>
    </row>
    <row r="1344" spans="2:13" ht="21.75" customHeight="1" x14ac:dyDescent="0.3">
      <c r="B1344" s="126" t="s">
        <v>100</v>
      </c>
      <c r="C1344" s="24">
        <v>1053388</v>
      </c>
      <c r="D1344" s="24" t="s">
        <v>1607</v>
      </c>
      <c r="E1344" s="24">
        <v>1</v>
      </c>
      <c r="F1344" s="24">
        <v>5.0000000000000001E-3</v>
      </c>
      <c r="G1344" s="25">
        <f t="shared" si="124"/>
        <v>5.0000000000000001E-3</v>
      </c>
      <c r="H1344" s="240"/>
      <c r="I1344" s="23">
        <f t="shared" si="125"/>
        <v>6000</v>
      </c>
      <c r="J1344" s="24"/>
      <c r="K1344" s="164">
        <v>218</v>
      </c>
      <c r="L1344" s="16">
        <v>43684</v>
      </c>
      <c r="M1344" s="16">
        <v>43684</v>
      </c>
    </row>
    <row r="1345" spans="2:13" ht="21.75" customHeight="1" x14ac:dyDescent="0.3">
      <c r="B1345" s="126" t="s">
        <v>100</v>
      </c>
      <c r="C1345" s="132">
        <v>1053389</v>
      </c>
      <c r="D1345" s="24" t="s">
        <v>1608</v>
      </c>
      <c r="E1345" s="24">
        <v>1</v>
      </c>
      <c r="F1345" s="24">
        <v>5.0000000000000001E-3</v>
      </c>
      <c r="G1345" s="25">
        <f t="shared" si="124"/>
        <v>5.0000000000000001E-3</v>
      </c>
      <c r="H1345" s="240"/>
      <c r="I1345" s="23">
        <f t="shared" si="125"/>
        <v>6000</v>
      </c>
      <c r="J1345" s="24"/>
      <c r="K1345" s="164">
        <v>218</v>
      </c>
      <c r="L1345" s="16">
        <v>43684</v>
      </c>
      <c r="M1345" s="16">
        <v>43684</v>
      </c>
    </row>
    <row r="1346" spans="2:13" ht="21.75" customHeight="1" x14ac:dyDescent="0.3">
      <c r="B1346" s="126" t="s">
        <v>109</v>
      </c>
      <c r="C1346" s="132">
        <v>1702911</v>
      </c>
      <c r="D1346" s="24" t="s">
        <v>1609</v>
      </c>
      <c r="E1346" s="24">
        <v>1</v>
      </c>
      <c r="F1346" s="24">
        <v>5.0000000000000001E-3</v>
      </c>
      <c r="G1346" s="25">
        <f t="shared" si="124"/>
        <v>5.0000000000000001E-3</v>
      </c>
      <c r="H1346" s="240"/>
      <c r="I1346" s="23">
        <f t="shared" si="125"/>
        <v>6000</v>
      </c>
      <c r="J1346" s="24"/>
      <c r="K1346" s="164">
        <v>218</v>
      </c>
      <c r="L1346" s="16">
        <v>43684</v>
      </c>
      <c r="M1346" s="16">
        <v>43684</v>
      </c>
    </row>
    <row r="1347" spans="2:13" ht="21.75" customHeight="1" x14ac:dyDescent="0.3">
      <c r="B1347" s="126" t="s">
        <v>107</v>
      </c>
      <c r="C1347" s="132">
        <v>1073321</v>
      </c>
      <c r="D1347" s="24" t="s">
        <v>1588</v>
      </c>
      <c r="E1347" s="24">
        <v>1</v>
      </c>
      <c r="F1347" s="24">
        <v>8.0000000000000002E-3</v>
      </c>
      <c r="G1347" s="25">
        <f t="shared" si="124"/>
        <v>8.0000000000000002E-3</v>
      </c>
      <c r="H1347" s="240"/>
      <c r="I1347" s="23">
        <f t="shared" si="125"/>
        <v>3750</v>
      </c>
      <c r="J1347" s="24"/>
      <c r="K1347" s="164">
        <v>218</v>
      </c>
      <c r="L1347" s="16">
        <v>43684</v>
      </c>
      <c r="M1347" s="16">
        <v>43684</v>
      </c>
    </row>
    <row r="1348" spans="2:13" ht="21.75" customHeight="1" x14ac:dyDescent="0.3">
      <c r="B1348" s="126" t="s">
        <v>116</v>
      </c>
      <c r="C1348" s="132">
        <v>1115081</v>
      </c>
      <c r="D1348" s="24" t="s">
        <v>1610</v>
      </c>
      <c r="E1348" s="24">
        <v>1</v>
      </c>
      <c r="F1348" s="24">
        <v>0.01</v>
      </c>
      <c r="G1348" s="25">
        <f t="shared" si="124"/>
        <v>0.01</v>
      </c>
      <c r="H1348" s="240"/>
      <c r="I1348" s="23">
        <f t="shared" si="125"/>
        <v>3000</v>
      </c>
      <c r="J1348" s="24"/>
      <c r="K1348" s="164">
        <v>218</v>
      </c>
      <c r="L1348" s="16">
        <v>43684</v>
      </c>
      <c r="M1348" s="16">
        <v>43684</v>
      </c>
    </row>
    <row r="1349" spans="2:13" ht="21.75" customHeight="1" x14ac:dyDescent="0.3">
      <c r="B1349" s="126" t="s">
        <v>116</v>
      </c>
      <c r="C1349" s="132">
        <v>1115170</v>
      </c>
      <c r="D1349" s="24" t="s">
        <v>1611</v>
      </c>
      <c r="E1349" s="24">
        <v>1</v>
      </c>
      <c r="F1349" s="24">
        <v>0.01</v>
      </c>
      <c r="G1349" s="25">
        <f t="shared" si="124"/>
        <v>0.01</v>
      </c>
      <c r="H1349" s="240"/>
      <c r="I1349" s="23">
        <f t="shared" si="125"/>
        <v>3000</v>
      </c>
      <c r="J1349" s="24"/>
      <c r="K1349" s="164">
        <v>218</v>
      </c>
      <c r="L1349" s="16">
        <v>43684</v>
      </c>
      <c r="M1349" s="16">
        <v>43684</v>
      </c>
    </row>
    <row r="1350" spans="2:13" ht="21.75" customHeight="1" x14ac:dyDescent="0.3">
      <c r="B1350" s="126" t="s">
        <v>157</v>
      </c>
      <c r="C1350" s="132">
        <v>5010175</v>
      </c>
      <c r="D1350" s="24" t="s">
        <v>1612</v>
      </c>
      <c r="E1350" s="24">
        <v>1</v>
      </c>
      <c r="F1350" s="24">
        <v>0.01</v>
      </c>
      <c r="G1350" s="25">
        <f t="shared" si="124"/>
        <v>0.01</v>
      </c>
      <c r="H1350" s="240"/>
      <c r="I1350" s="23">
        <f t="shared" si="125"/>
        <v>3000</v>
      </c>
      <c r="J1350" s="24"/>
      <c r="K1350" s="164">
        <v>218</v>
      </c>
      <c r="L1350" s="16">
        <v>43684</v>
      </c>
      <c r="M1350" s="16">
        <v>43684</v>
      </c>
    </row>
    <row r="1351" spans="2:13" ht="21.75" customHeight="1" x14ac:dyDescent="0.3">
      <c r="B1351" s="126" t="s">
        <v>119</v>
      </c>
      <c r="C1351" s="132">
        <v>1005380</v>
      </c>
      <c r="D1351" s="24" t="s">
        <v>1570</v>
      </c>
      <c r="E1351" s="24">
        <v>1</v>
      </c>
      <c r="F1351" s="24">
        <v>7.0000000000000001E-3</v>
      </c>
      <c r="G1351" s="25">
        <f t="shared" si="124"/>
        <v>7.0000000000000001E-3</v>
      </c>
      <c r="H1351" s="240"/>
      <c r="I1351" s="23">
        <f t="shared" si="125"/>
        <v>4285.7142857142862</v>
      </c>
      <c r="J1351" s="24"/>
      <c r="K1351" s="164">
        <v>218</v>
      </c>
      <c r="L1351" s="16">
        <v>43684</v>
      </c>
      <c r="M1351" s="16">
        <v>43684</v>
      </c>
    </row>
    <row r="1352" spans="2:13" ht="21.75" customHeight="1" x14ac:dyDescent="0.3">
      <c r="B1352" s="126" t="s">
        <v>100</v>
      </c>
      <c r="C1352" s="132">
        <v>1050524</v>
      </c>
      <c r="D1352" s="24" t="s">
        <v>1571</v>
      </c>
      <c r="E1352" s="24">
        <v>1</v>
      </c>
      <c r="F1352" s="24">
        <v>6.0000000000000001E-3</v>
      </c>
      <c r="G1352" s="25">
        <f t="shared" si="124"/>
        <v>6.0000000000000001E-3</v>
      </c>
      <c r="H1352" s="240"/>
      <c r="I1352" s="23">
        <f t="shared" si="125"/>
        <v>5000</v>
      </c>
      <c r="J1352" s="24" t="s">
        <v>1258</v>
      </c>
      <c r="K1352" s="164">
        <v>218</v>
      </c>
      <c r="L1352" s="16">
        <v>43684</v>
      </c>
      <c r="M1352" s="16">
        <v>43684</v>
      </c>
    </row>
    <row r="1353" spans="2:13" ht="21.75" customHeight="1" x14ac:dyDescent="0.3">
      <c r="B1353" s="126" t="s">
        <v>100</v>
      </c>
      <c r="C1353" s="132">
        <v>1051594</v>
      </c>
      <c r="D1353" s="24" t="s">
        <v>1572</v>
      </c>
      <c r="E1353" s="24">
        <v>1</v>
      </c>
      <c r="F1353" s="24">
        <v>5.0000000000000001E-3</v>
      </c>
      <c r="G1353" s="25">
        <f t="shared" si="124"/>
        <v>5.0000000000000001E-3</v>
      </c>
      <c r="H1353" s="240"/>
      <c r="I1353" s="23">
        <f t="shared" si="125"/>
        <v>6000</v>
      </c>
      <c r="J1353" s="24" t="s">
        <v>1258</v>
      </c>
      <c r="K1353" s="164">
        <v>218</v>
      </c>
      <c r="L1353" s="16">
        <v>43684</v>
      </c>
      <c r="M1353" s="16">
        <v>43684</v>
      </c>
    </row>
    <row r="1354" spans="2:13" ht="21.75" customHeight="1" x14ac:dyDescent="0.3">
      <c r="B1354" s="126" t="s">
        <v>119</v>
      </c>
      <c r="C1354" s="132">
        <v>1005032</v>
      </c>
      <c r="D1354" s="24" t="s">
        <v>1561</v>
      </c>
      <c r="E1354" s="24">
        <v>1</v>
      </c>
      <c r="F1354" s="24">
        <v>7.0000000000000001E-3</v>
      </c>
      <c r="G1354" s="25">
        <f>F1354</f>
        <v>7.0000000000000001E-3</v>
      </c>
      <c r="H1354" s="242">
        <f>SUM(G1354:G1367)</f>
        <v>0.106</v>
      </c>
      <c r="I1354" s="23">
        <f t="shared" si="125"/>
        <v>4285.7142857142862</v>
      </c>
      <c r="J1354" s="24"/>
      <c r="K1354" s="164">
        <v>218</v>
      </c>
      <c r="L1354" s="16">
        <v>43705</v>
      </c>
      <c r="M1354" s="16">
        <v>43705</v>
      </c>
    </row>
    <row r="1355" spans="2:13" ht="21.75" customHeight="1" x14ac:dyDescent="0.3">
      <c r="B1355" s="126" t="s">
        <v>119</v>
      </c>
      <c r="C1355" s="132">
        <v>1005033</v>
      </c>
      <c r="D1355" s="24" t="s">
        <v>1562</v>
      </c>
      <c r="E1355" s="24">
        <v>1</v>
      </c>
      <c r="F1355" s="24">
        <v>6.0000000000000001E-3</v>
      </c>
      <c r="G1355" s="25">
        <f t="shared" ref="G1355:G1367" si="126">F1355</f>
        <v>6.0000000000000001E-3</v>
      </c>
      <c r="H1355" s="242"/>
      <c r="I1355" s="23">
        <f t="shared" si="125"/>
        <v>5000</v>
      </c>
      <c r="J1355" s="24"/>
      <c r="K1355" s="164">
        <v>218</v>
      </c>
      <c r="L1355" s="16">
        <v>43705</v>
      </c>
      <c r="M1355" s="16">
        <v>43705</v>
      </c>
    </row>
    <row r="1356" spans="2:13" ht="21.75" customHeight="1" x14ac:dyDescent="0.3">
      <c r="B1356" s="126" t="s">
        <v>100</v>
      </c>
      <c r="C1356" s="132">
        <v>1050470</v>
      </c>
      <c r="D1356" s="24" t="s">
        <v>1563</v>
      </c>
      <c r="E1356" s="24">
        <v>1</v>
      </c>
      <c r="F1356" s="24">
        <v>6.0000000000000001E-3</v>
      </c>
      <c r="G1356" s="25">
        <f t="shared" si="126"/>
        <v>6.0000000000000001E-3</v>
      </c>
      <c r="H1356" s="242"/>
      <c r="I1356" s="23">
        <f t="shared" si="125"/>
        <v>5000</v>
      </c>
      <c r="J1356" s="24"/>
      <c r="K1356" s="164">
        <v>218</v>
      </c>
      <c r="L1356" s="16">
        <v>43705</v>
      </c>
      <c r="M1356" s="16">
        <v>43705</v>
      </c>
    </row>
    <row r="1357" spans="2:13" ht="21.75" customHeight="1" x14ac:dyDescent="0.3">
      <c r="B1357" s="126" t="s">
        <v>100</v>
      </c>
      <c r="C1357" s="132">
        <v>1051537</v>
      </c>
      <c r="D1357" s="24" t="s">
        <v>1564</v>
      </c>
      <c r="E1357" s="24">
        <v>1</v>
      </c>
      <c r="F1357" s="24">
        <v>6.0000000000000001E-3</v>
      </c>
      <c r="G1357" s="25">
        <f t="shared" si="126"/>
        <v>6.0000000000000001E-3</v>
      </c>
      <c r="H1357" s="242"/>
      <c r="I1357" s="23">
        <f t="shared" si="125"/>
        <v>5000</v>
      </c>
      <c r="J1357" s="24"/>
      <c r="K1357" s="164">
        <v>218</v>
      </c>
      <c r="L1357" s="16">
        <v>43705</v>
      </c>
      <c r="M1357" s="16">
        <v>43705</v>
      </c>
    </row>
    <row r="1358" spans="2:13" ht="21.75" customHeight="1" x14ac:dyDescent="0.3">
      <c r="B1358" s="126" t="s">
        <v>107</v>
      </c>
      <c r="C1358" s="132">
        <v>1073246</v>
      </c>
      <c r="D1358" s="24" t="s">
        <v>1565</v>
      </c>
      <c r="E1358" s="24">
        <v>1</v>
      </c>
      <c r="F1358" s="24">
        <v>8.0000000000000002E-3</v>
      </c>
      <c r="G1358" s="25">
        <f t="shared" si="126"/>
        <v>8.0000000000000002E-3</v>
      </c>
      <c r="H1358" s="242"/>
      <c r="I1358" s="23">
        <f t="shared" si="125"/>
        <v>3750</v>
      </c>
      <c r="J1358" s="24"/>
      <c r="K1358" s="164">
        <v>218</v>
      </c>
      <c r="L1358" s="16">
        <v>43705</v>
      </c>
      <c r="M1358" s="16">
        <v>43705</v>
      </c>
    </row>
    <row r="1359" spans="2:13" ht="21.75" customHeight="1" x14ac:dyDescent="0.3">
      <c r="B1359" s="126" t="s">
        <v>105</v>
      </c>
      <c r="C1359" s="132">
        <v>1103050</v>
      </c>
      <c r="D1359" s="24" t="s">
        <v>1566</v>
      </c>
      <c r="E1359" s="24">
        <v>1</v>
      </c>
      <c r="F1359" s="24">
        <v>8.0000000000000002E-3</v>
      </c>
      <c r="G1359" s="25">
        <f t="shared" si="126"/>
        <v>8.0000000000000002E-3</v>
      </c>
      <c r="H1359" s="242"/>
      <c r="I1359" s="23">
        <f t="shared" si="125"/>
        <v>3750</v>
      </c>
      <c r="J1359" s="24"/>
      <c r="K1359" s="164">
        <v>218</v>
      </c>
      <c r="L1359" s="16">
        <v>43705</v>
      </c>
      <c r="M1359" s="16">
        <v>43705</v>
      </c>
    </row>
    <row r="1360" spans="2:13" ht="21.75" customHeight="1" x14ac:dyDescent="0.3">
      <c r="B1360" s="126" t="s">
        <v>109</v>
      </c>
      <c r="C1360" s="132">
        <v>1702790</v>
      </c>
      <c r="D1360" s="24" t="s">
        <v>1567</v>
      </c>
      <c r="E1360" s="24">
        <v>1</v>
      </c>
      <c r="F1360" s="24">
        <v>7.0000000000000001E-3</v>
      </c>
      <c r="G1360" s="25">
        <f t="shared" si="126"/>
        <v>7.0000000000000001E-3</v>
      </c>
      <c r="H1360" s="242"/>
      <c r="I1360" s="23">
        <f t="shared" si="125"/>
        <v>4285.7142857142862</v>
      </c>
      <c r="J1360" s="24"/>
      <c r="K1360" s="164">
        <v>218</v>
      </c>
      <c r="L1360" s="16">
        <v>43705</v>
      </c>
      <c r="M1360" s="16">
        <v>43705</v>
      </c>
    </row>
    <row r="1361" spans="2:13" ht="21.75" customHeight="1" x14ac:dyDescent="0.3">
      <c r="B1361" s="126" t="s">
        <v>119</v>
      </c>
      <c r="C1361" s="132">
        <v>1005254</v>
      </c>
      <c r="D1361" s="24" t="s">
        <v>1589</v>
      </c>
      <c r="E1361" s="24">
        <v>1</v>
      </c>
      <c r="F1361" s="24">
        <v>7.0000000000000001E-3</v>
      </c>
      <c r="G1361" s="25">
        <f t="shared" si="126"/>
        <v>7.0000000000000001E-3</v>
      </c>
      <c r="H1361" s="242"/>
      <c r="I1361" s="23">
        <f t="shared" si="125"/>
        <v>4285.7142857142862</v>
      </c>
      <c r="J1361" s="24" t="s">
        <v>1258</v>
      </c>
      <c r="K1361" s="164">
        <v>218</v>
      </c>
      <c r="L1361" s="16">
        <v>43705</v>
      </c>
      <c r="M1361" s="16">
        <v>43705</v>
      </c>
    </row>
    <row r="1362" spans="2:13" ht="21.75" customHeight="1" x14ac:dyDescent="0.3">
      <c r="B1362" s="126" t="s">
        <v>100</v>
      </c>
      <c r="C1362" s="132">
        <v>1053367</v>
      </c>
      <c r="D1362" s="24" t="s">
        <v>1590</v>
      </c>
      <c r="E1362" s="24">
        <v>1</v>
      </c>
      <c r="F1362" s="24">
        <v>6.0000000000000001E-3</v>
      </c>
      <c r="G1362" s="25">
        <f t="shared" si="126"/>
        <v>6.0000000000000001E-3</v>
      </c>
      <c r="H1362" s="242"/>
      <c r="I1362" s="23">
        <f t="shared" si="125"/>
        <v>5000</v>
      </c>
      <c r="J1362" s="24" t="s">
        <v>1258</v>
      </c>
      <c r="K1362" s="164">
        <v>218</v>
      </c>
      <c r="L1362" s="16">
        <v>43705</v>
      </c>
      <c r="M1362" s="16">
        <v>43705</v>
      </c>
    </row>
    <row r="1363" spans="2:13" ht="21.75" customHeight="1" x14ac:dyDescent="0.3">
      <c r="B1363" s="126" t="s">
        <v>107</v>
      </c>
      <c r="C1363" s="132">
        <v>1073317</v>
      </c>
      <c r="D1363" s="24" t="s">
        <v>1591</v>
      </c>
      <c r="E1363" s="24">
        <v>1</v>
      </c>
      <c r="F1363" s="24">
        <v>8.0000000000000002E-3</v>
      </c>
      <c r="G1363" s="25">
        <f t="shared" si="126"/>
        <v>8.0000000000000002E-3</v>
      </c>
      <c r="H1363" s="242"/>
      <c r="I1363" s="23">
        <f t="shared" si="125"/>
        <v>3750</v>
      </c>
      <c r="J1363" s="24" t="s">
        <v>1258</v>
      </c>
      <c r="K1363" s="164">
        <v>218</v>
      </c>
      <c r="L1363" s="16">
        <v>43705</v>
      </c>
      <c r="M1363" s="16">
        <v>43705</v>
      </c>
    </row>
    <row r="1364" spans="2:13" ht="21.75" customHeight="1" x14ac:dyDescent="0.3">
      <c r="B1364" s="126" t="s">
        <v>109</v>
      </c>
      <c r="C1364" s="132">
        <v>1702874</v>
      </c>
      <c r="D1364" s="24" t="s">
        <v>1592</v>
      </c>
      <c r="E1364" s="24">
        <v>1</v>
      </c>
      <c r="F1364" s="24">
        <v>7.0000000000000001E-3</v>
      </c>
      <c r="G1364" s="25">
        <f t="shared" si="126"/>
        <v>7.0000000000000001E-3</v>
      </c>
      <c r="H1364" s="242"/>
      <c r="I1364" s="23">
        <f t="shared" si="125"/>
        <v>4285.7142857142862</v>
      </c>
      <c r="J1364" s="24" t="s">
        <v>1258</v>
      </c>
      <c r="K1364" s="164">
        <v>218</v>
      </c>
      <c r="L1364" s="16">
        <v>43705</v>
      </c>
      <c r="M1364" s="16">
        <v>43705</v>
      </c>
    </row>
    <row r="1365" spans="2:13" ht="21.75" customHeight="1" x14ac:dyDescent="0.3">
      <c r="B1365" s="126" t="s">
        <v>114</v>
      </c>
      <c r="C1365" s="132">
        <v>1012660</v>
      </c>
      <c r="D1365" s="24" t="s">
        <v>1613</v>
      </c>
      <c r="E1365" s="24">
        <v>1</v>
      </c>
      <c r="F1365" s="24">
        <v>0.01</v>
      </c>
      <c r="G1365" s="25">
        <f t="shared" si="126"/>
        <v>0.01</v>
      </c>
      <c r="H1365" s="242"/>
      <c r="I1365" s="23">
        <f t="shared" si="125"/>
        <v>3000</v>
      </c>
      <c r="J1365" s="24"/>
      <c r="K1365" s="164">
        <v>218</v>
      </c>
      <c r="L1365" s="16">
        <v>43705</v>
      </c>
      <c r="M1365" s="16">
        <v>43705</v>
      </c>
    </row>
    <row r="1366" spans="2:13" ht="21.75" customHeight="1" x14ac:dyDescent="0.3">
      <c r="B1366" s="126" t="s">
        <v>51</v>
      </c>
      <c r="C1366" s="132">
        <v>1112973</v>
      </c>
      <c r="D1366" s="24" t="s">
        <v>1614</v>
      </c>
      <c r="E1366" s="24">
        <v>1</v>
      </c>
      <c r="F1366" s="24">
        <v>0.01</v>
      </c>
      <c r="G1366" s="25">
        <f t="shared" si="126"/>
        <v>0.01</v>
      </c>
      <c r="H1366" s="242"/>
      <c r="I1366" s="23">
        <f t="shared" si="125"/>
        <v>3000</v>
      </c>
      <c r="J1366" s="24"/>
      <c r="K1366" s="164">
        <v>218</v>
      </c>
      <c r="L1366" s="16">
        <v>43705</v>
      </c>
      <c r="M1366" s="16">
        <v>43705</v>
      </c>
    </row>
    <row r="1367" spans="2:13" ht="21.75" customHeight="1" x14ac:dyDescent="0.3">
      <c r="B1367" s="126" t="s">
        <v>51</v>
      </c>
      <c r="C1367" s="132">
        <v>1112974</v>
      </c>
      <c r="D1367" s="24" t="s">
        <v>1616</v>
      </c>
      <c r="E1367" s="24">
        <v>1</v>
      </c>
      <c r="F1367" s="24">
        <v>0.01</v>
      </c>
      <c r="G1367" s="25">
        <f t="shared" si="126"/>
        <v>0.01</v>
      </c>
      <c r="H1367" s="242"/>
      <c r="I1367" s="23">
        <f t="shared" si="125"/>
        <v>3000</v>
      </c>
      <c r="J1367" s="24"/>
      <c r="K1367" s="164">
        <v>218</v>
      </c>
      <c r="L1367" s="16">
        <v>43705</v>
      </c>
      <c r="M1367" s="16">
        <v>43705</v>
      </c>
    </row>
    <row r="1368" spans="2:13" ht="21.75" customHeight="1" x14ac:dyDescent="0.3">
      <c r="B1368" s="126" t="s">
        <v>119</v>
      </c>
      <c r="C1368" s="132">
        <v>1005391</v>
      </c>
      <c r="D1368" s="125" t="s">
        <v>1627</v>
      </c>
      <c r="E1368" s="24">
        <v>1</v>
      </c>
      <c r="F1368" s="24">
        <v>7.0000000000000001E-3</v>
      </c>
      <c r="G1368" s="25">
        <f>F1368</f>
        <v>7.0000000000000001E-3</v>
      </c>
      <c r="H1368" s="239">
        <f>SUM(G1368:G1379)</f>
        <v>9.1999999999999998E-2</v>
      </c>
      <c r="I1368" s="23">
        <f t="shared" si="125"/>
        <v>4285.7142857142862</v>
      </c>
      <c r="J1368" s="24"/>
      <c r="K1368" s="167">
        <v>219</v>
      </c>
      <c r="L1368" s="16">
        <v>43719</v>
      </c>
      <c r="M1368" s="16">
        <v>43719</v>
      </c>
    </row>
    <row r="1369" spans="2:13" ht="21.75" customHeight="1" x14ac:dyDescent="0.3">
      <c r="B1369" s="126" t="s">
        <v>100</v>
      </c>
      <c r="C1369" s="132">
        <v>1053459</v>
      </c>
      <c r="D1369" s="125" t="s">
        <v>1628</v>
      </c>
      <c r="E1369" s="24">
        <v>1</v>
      </c>
      <c r="F1369" s="24">
        <v>6.0000000000000001E-3</v>
      </c>
      <c r="G1369" s="25">
        <f t="shared" ref="G1369:G1379" si="127">F1369</f>
        <v>6.0000000000000001E-3</v>
      </c>
      <c r="H1369" s="240"/>
      <c r="I1369" s="23">
        <f t="shared" si="125"/>
        <v>5000</v>
      </c>
      <c r="J1369" s="24"/>
      <c r="K1369" s="167">
        <v>219</v>
      </c>
      <c r="L1369" s="16">
        <v>43719</v>
      </c>
      <c r="M1369" s="16">
        <v>43719</v>
      </c>
    </row>
    <row r="1370" spans="2:13" ht="21.75" customHeight="1" x14ac:dyDescent="0.3">
      <c r="B1370" s="126" t="s">
        <v>100</v>
      </c>
      <c r="C1370" s="132">
        <v>1053460</v>
      </c>
      <c r="D1370" s="125" t="s">
        <v>1629</v>
      </c>
      <c r="E1370" s="24">
        <v>1</v>
      </c>
      <c r="F1370" s="24">
        <v>6.0000000000000001E-3</v>
      </c>
      <c r="G1370" s="25">
        <f t="shared" si="127"/>
        <v>6.0000000000000001E-3</v>
      </c>
      <c r="H1370" s="240"/>
      <c r="I1370" s="23">
        <f t="shared" si="125"/>
        <v>5000</v>
      </c>
      <c r="J1370" s="24"/>
      <c r="K1370" s="167">
        <v>219</v>
      </c>
      <c r="L1370" s="16">
        <v>43719</v>
      </c>
      <c r="M1370" s="16">
        <v>43719</v>
      </c>
    </row>
    <row r="1371" spans="2:13" ht="21.75" customHeight="1" x14ac:dyDescent="0.3">
      <c r="B1371" s="126" t="s">
        <v>109</v>
      </c>
      <c r="C1371" s="132">
        <v>1702941</v>
      </c>
      <c r="D1371" s="125" t="s">
        <v>1630</v>
      </c>
      <c r="E1371" s="24">
        <v>1</v>
      </c>
      <c r="F1371" s="24">
        <v>6.0000000000000001E-3</v>
      </c>
      <c r="G1371" s="25">
        <f t="shared" si="127"/>
        <v>6.0000000000000001E-3</v>
      </c>
      <c r="H1371" s="240"/>
      <c r="I1371" s="23">
        <f t="shared" si="125"/>
        <v>5000</v>
      </c>
      <c r="J1371" s="24"/>
      <c r="K1371" s="167">
        <v>219</v>
      </c>
      <c r="L1371" s="16">
        <v>43719</v>
      </c>
      <c r="M1371" s="16">
        <v>43719</v>
      </c>
    </row>
    <row r="1372" spans="2:13" ht="21.75" customHeight="1" x14ac:dyDescent="0.3">
      <c r="B1372" s="126" t="s">
        <v>105</v>
      </c>
      <c r="C1372" s="132">
        <v>1103207</v>
      </c>
      <c r="D1372" s="125" t="s">
        <v>1631</v>
      </c>
      <c r="E1372" s="24">
        <v>1</v>
      </c>
      <c r="F1372" s="24">
        <v>8.0000000000000002E-3</v>
      </c>
      <c r="G1372" s="25">
        <f t="shared" si="127"/>
        <v>8.0000000000000002E-3</v>
      </c>
      <c r="H1372" s="240"/>
      <c r="I1372" s="23">
        <f t="shared" si="125"/>
        <v>3750</v>
      </c>
      <c r="J1372" s="24"/>
      <c r="K1372" s="167">
        <v>219</v>
      </c>
      <c r="L1372" s="16">
        <v>43719</v>
      </c>
      <c r="M1372" s="16">
        <v>43719</v>
      </c>
    </row>
    <row r="1373" spans="2:13" ht="21.75" customHeight="1" x14ac:dyDescent="0.3">
      <c r="B1373" s="126" t="s">
        <v>107</v>
      </c>
      <c r="C1373" s="132">
        <v>1073372</v>
      </c>
      <c r="D1373" s="125" t="s">
        <v>1632</v>
      </c>
      <c r="E1373" s="24">
        <v>1</v>
      </c>
      <c r="F1373" s="24">
        <v>0.01</v>
      </c>
      <c r="G1373" s="25">
        <f t="shared" si="127"/>
        <v>0.01</v>
      </c>
      <c r="H1373" s="240"/>
      <c r="I1373" s="23">
        <f t="shared" si="125"/>
        <v>3000</v>
      </c>
      <c r="J1373" s="24"/>
      <c r="K1373" s="167">
        <v>219</v>
      </c>
      <c r="L1373" s="16">
        <v>43719</v>
      </c>
      <c r="M1373" s="16">
        <v>43719</v>
      </c>
    </row>
    <row r="1374" spans="2:13" ht="21.75" customHeight="1" x14ac:dyDescent="0.3">
      <c r="B1374" s="126" t="s">
        <v>107</v>
      </c>
      <c r="C1374" s="132">
        <v>1073373</v>
      </c>
      <c r="D1374" s="125" t="s">
        <v>1633</v>
      </c>
      <c r="E1374" s="24">
        <v>1</v>
      </c>
      <c r="F1374" s="24">
        <v>0.01</v>
      </c>
      <c r="G1374" s="25">
        <f t="shared" si="127"/>
        <v>0.01</v>
      </c>
      <c r="H1374" s="240"/>
      <c r="I1374" s="23">
        <f t="shared" si="125"/>
        <v>3000</v>
      </c>
      <c r="J1374" s="24"/>
      <c r="K1374" s="167">
        <v>219</v>
      </c>
      <c r="L1374" s="16">
        <v>43719</v>
      </c>
      <c r="M1374" s="16">
        <v>43719</v>
      </c>
    </row>
    <row r="1375" spans="2:13" ht="21.75" customHeight="1" x14ac:dyDescent="0.3">
      <c r="B1375" s="126" t="s">
        <v>119</v>
      </c>
      <c r="C1375" s="132">
        <v>1005363</v>
      </c>
      <c r="D1375" s="125" t="s">
        <v>1634</v>
      </c>
      <c r="E1375" s="24">
        <v>1</v>
      </c>
      <c r="F1375" s="24">
        <v>8.0000000000000002E-3</v>
      </c>
      <c r="G1375" s="25">
        <f t="shared" si="127"/>
        <v>8.0000000000000002E-3</v>
      </c>
      <c r="H1375" s="240"/>
      <c r="I1375" s="23">
        <f t="shared" si="125"/>
        <v>3750</v>
      </c>
      <c r="J1375" s="24" t="s">
        <v>1667</v>
      </c>
      <c r="K1375" s="167">
        <v>219</v>
      </c>
      <c r="L1375" s="16">
        <v>43719</v>
      </c>
      <c r="M1375" s="16">
        <v>43719</v>
      </c>
    </row>
    <row r="1376" spans="2:13" ht="21.75" customHeight="1" x14ac:dyDescent="0.3">
      <c r="B1376" s="126" t="s">
        <v>100</v>
      </c>
      <c r="C1376" s="132">
        <v>1053441</v>
      </c>
      <c r="D1376" s="125" t="s">
        <v>1635</v>
      </c>
      <c r="E1376" s="24">
        <v>1</v>
      </c>
      <c r="F1376" s="24">
        <v>6.0000000000000001E-3</v>
      </c>
      <c r="G1376" s="25">
        <f t="shared" si="127"/>
        <v>6.0000000000000001E-3</v>
      </c>
      <c r="H1376" s="240"/>
      <c r="I1376" s="23">
        <f t="shared" si="125"/>
        <v>5000</v>
      </c>
      <c r="J1376" s="24" t="s">
        <v>1667</v>
      </c>
      <c r="K1376" s="167">
        <v>219</v>
      </c>
      <c r="L1376" s="16">
        <v>43719</v>
      </c>
      <c r="M1376" s="16">
        <v>43719</v>
      </c>
    </row>
    <row r="1377" spans="2:13" ht="21.75" customHeight="1" x14ac:dyDescent="0.3">
      <c r="B1377" s="126" t="s">
        <v>107</v>
      </c>
      <c r="C1377" s="132">
        <v>1073357</v>
      </c>
      <c r="D1377" s="125" t="s">
        <v>1636</v>
      </c>
      <c r="E1377" s="24">
        <v>1</v>
      </c>
      <c r="F1377" s="24">
        <v>0.01</v>
      </c>
      <c r="G1377" s="25">
        <f t="shared" si="127"/>
        <v>0.01</v>
      </c>
      <c r="H1377" s="240"/>
      <c r="I1377" s="23">
        <f t="shared" si="125"/>
        <v>3000</v>
      </c>
      <c r="J1377" s="24" t="s">
        <v>1667</v>
      </c>
      <c r="K1377" s="167">
        <v>219</v>
      </c>
      <c r="L1377" s="16">
        <v>43719</v>
      </c>
      <c r="M1377" s="16">
        <v>43719</v>
      </c>
    </row>
    <row r="1378" spans="2:13" ht="21.75" customHeight="1" x14ac:dyDescent="0.3">
      <c r="B1378" s="126" t="s">
        <v>105</v>
      </c>
      <c r="C1378" s="132">
        <v>1103195</v>
      </c>
      <c r="D1378" s="125" t="s">
        <v>1637</v>
      </c>
      <c r="E1378" s="24">
        <v>1</v>
      </c>
      <c r="F1378" s="24">
        <v>8.9999999999999993E-3</v>
      </c>
      <c r="G1378" s="25">
        <f t="shared" si="127"/>
        <v>8.9999999999999993E-3</v>
      </c>
      <c r="H1378" s="240"/>
      <c r="I1378" s="23">
        <f t="shared" si="125"/>
        <v>3333.3333333333335</v>
      </c>
      <c r="J1378" s="24"/>
      <c r="K1378" s="167">
        <v>219</v>
      </c>
      <c r="L1378" s="16">
        <v>43719</v>
      </c>
      <c r="M1378" s="16">
        <v>43719</v>
      </c>
    </row>
    <row r="1379" spans="2:13" ht="21.75" customHeight="1" x14ac:dyDescent="0.3">
      <c r="B1379" s="126" t="s">
        <v>109</v>
      </c>
      <c r="C1379" s="132">
        <v>1702927</v>
      </c>
      <c r="D1379" s="125" t="s">
        <v>1638</v>
      </c>
      <c r="E1379" s="24">
        <v>1</v>
      </c>
      <c r="F1379" s="24">
        <v>6.0000000000000001E-3</v>
      </c>
      <c r="G1379" s="25">
        <f t="shared" si="127"/>
        <v>6.0000000000000001E-3</v>
      </c>
      <c r="H1379" s="240"/>
      <c r="I1379" s="23">
        <f t="shared" si="125"/>
        <v>5000</v>
      </c>
      <c r="J1379" s="24" t="s">
        <v>1667</v>
      </c>
      <c r="K1379" s="167">
        <v>219</v>
      </c>
      <c r="L1379" s="16">
        <v>43719</v>
      </c>
      <c r="M1379" s="16">
        <v>43719</v>
      </c>
    </row>
    <row r="1380" spans="2:13" ht="21.75" customHeight="1" x14ac:dyDescent="0.3">
      <c r="B1380" s="126" t="s">
        <v>119</v>
      </c>
      <c r="C1380" s="132">
        <v>1005397</v>
      </c>
      <c r="D1380" s="24" t="s">
        <v>1639</v>
      </c>
      <c r="E1380" s="24">
        <v>1</v>
      </c>
      <c r="F1380" s="24">
        <v>7.0000000000000001E-3</v>
      </c>
      <c r="G1380" s="25">
        <f>F1380</f>
        <v>7.0000000000000001E-3</v>
      </c>
      <c r="H1380" s="239">
        <f>SUM(G1380:G1393)</f>
        <v>0.10200000000000004</v>
      </c>
      <c r="I1380" s="23">
        <f t="shared" si="125"/>
        <v>4285.7142857142862</v>
      </c>
      <c r="J1380" s="24" t="s">
        <v>1667</v>
      </c>
      <c r="K1380" s="167">
        <v>219</v>
      </c>
      <c r="L1380" s="16">
        <v>43733</v>
      </c>
      <c r="M1380" s="16">
        <v>43733</v>
      </c>
    </row>
    <row r="1381" spans="2:13" ht="21.75" customHeight="1" x14ac:dyDescent="0.3">
      <c r="B1381" s="126" t="s">
        <v>119</v>
      </c>
      <c r="C1381" s="132">
        <v>1005398</v>
      </c>
      <c r="D1381" s="24" t="s">
        <v>1640</v>
      </c>
      <c r="E1381" s="24">
        <v>1</v>
      </c>
      <c r="F1381" s="24">
        <v>6.0000000000000001E-3</v>
      </c>
      <c r="G1381" s="25">
        <f t="shared" ref="G1381:G1393" si="128">F1381</f>
        <v>6.0000000000000001E-3</v>
      </c>
      <c r="H1381" s="240"/>
      <c r="I1381" s="23">
        <f t="shared" si="125"/>
        <v>5000</v>
      </c>
      <c r="J1381" s="24" t="s">
        <v>1667</v>
      </c>
      <c r="K1381" s="167">
        <v>219</v>
      </c>
      <c r="L1381" s="16">
        <v>43733</v>
      </c>
      <c r="M1381" s="16">
        <v>43733</v>
      </c>
    </row>
    <row r="1382" spans="2:13" ht="21.75" customHeight="1" x14ac:dyDescent="0.3">
      <c r="B1382" s="126" t="s">
        <v>100</v>
      </c>
      <c r="C1382" s="132">
        <v>1053469</v>
      </c>
      <c r="D1382" s="24" t="s">
        <v>1641</v>
      </c>
      <c r="E1382" s="24">
        <v>1</v>
      </c>
      <c r="F1382" s="24">
        <v>6.0000000000000001E-3</v>
      </c>
      <c r="G1382" s="25">
        <f t="shared" si="128"/>
        <v>6.0000000000000001E-3</v>
      </c>
      <c r="H1382" s="240"/>
      <c r="I1382" s="23">
        <f t="shared" si="125"/>
        <v>5000</v>
      </c>
      <c r="J1382" s="24" t="s">
        <v>1667</v>
      </c>
      <c r="K1382" s="167">
        <v>219</v>
      </c>
      <c r="L1382" s="16">
        <v>43733</v>
      </c>
      <c r="M1382" s="16">
        <v>43733</v>
      </c>
    </row>
    <row r="1383" spans="2:13" ht="21.75" customHeight="1" x14ac:dyDescent="0.3">
      <c r="B1383" s="126" t="s">
        <v>100</v>
      </c>
      <c r="C1383" s="132">
        <v>1053470</v>
      </c>
      <c r="D1383" s="24" t="s">
        <v>1642</v>
      </c>
      <c r="E1383" s="24">
        <v>1</v>
      </c>
      <c r="F1383" s="24">
        <v>6.0000000000000001E-3</v>
      </c>
      <c r="G1383" s="25">
        <f t="shared" si="128"/>
        <v>6.0000000000000001E-3</v>
      </c>
      <c r="H1383" s="240"/>
      <c r="I1383" s="23">
        <f t="shared" si="125"/>
        <v>5000</v>
      </c>
      <c r="J1383" s="24" t="s">
        <v>1667</v>
      </c>
      <c r="K1383" s="167">
        <v>219</v>
      </c>
      <c r="L1383" s="16">
        <v>43733</v>
      </c>
      <c r="M1383" s="16">
        <v>43733</v>
      </c>
    </row>
    <row r="1384" spans="2:13" ht="21.75" customHeight="1" x14ac:dyDescent="0.3">
      <c r="B1384" s="126" t="s">
        <v>107</v>
      </c>
      <c r="C1384" s="132">
        <v>1073376</v>
      </c>
      <c r="D1384" s="24" t="s">
        <v>1643</v>
      </c>
      <c r="E1384" s="24">
        <v>1</v>
      </c>
      <c r="F1384" s="24">
        <v>0.01</v>
      </c>
      <c r="G1384" s="25">
        <f t="shared" si="128"/>
        <v>0.01</v>
      </c>
      <c r="H1384" s="240"/>
      <c r="I1384" s="23">
        <f t="shared" si="125"/>
        <v>3000</v>
      </c>
      <c r="J1384" s="24" t="s">
        <v>1667</v>
      </c>
      <c r="K1384" s="167">
        <v>219</v>
      </c>
      <c r="L1384" s="16">
        <v>43733</v>
      </c>
      <c r="M1384" s="16">
        <v>43733</v>
      </c>
    </row>
    <row r="1385" spans="2:13" ht="21.75" customHeight="1" x14ac:dyDescent="0.3">
      <c r="B1385" s="126" t="s">
        <v>107</v>
      </c>
      <c r="C1385" s="132">
        <v>1073377</v>
      </c>
      <c r="D1385" s="24" t="s">
        <v>1644</v>
      </c>
      <c r="E1385" s="24">
        <v>1</v>
      </c>
      <c r="F1385" s="24">
        <v>0.01</v>
      </c>
      <c r="G1385" s="25">
        <f t="shared" si="128"/>
        <v>0.01</v>
      </c>
      <c r="H1385" s="240"/>
      <c r="I1385" s="23">
        <f t="shared" si="125"/>
        <v>3000</v>
      </c>
      <c r="J1385" s="24" t="s">
        <v>1667</v>
      </c>
      <c r="K1385" s="167">
        <v>219</v>
      </c>
      <c r="L1385" s="16">
        <v>43733</v>
      </c>
      <c r="M1385" s="16">
        <v>43733</v>
      </c>
    </row>
    <row r="1386" spans="2:13" ht="21.75" customHeight="1" x14ac:dyDescent="0.3">
      <c r="B1386" s="126" t="s">
        <v>109</v>
      </c>
      <c r="C1386" s="132">
        <v>1702931</v>
      </c>
      <c r="D1386" s="24" t="s">
        <v>1645</v>
      </c>
      <c r="E1386" s="24">
        <v>1</v>
      </c>
      <c r="F1386" s="24">
        <v>6.0000000000000001E-3</v>
      </c>
      <c r="G1386" s="25">
        <f t="shared" si="128"/>
        <v>6.0000000000000001E-3</v>
      </c>
      <c r="H1386" s="240"/>
      <c r="I1386" s="23">
        <f t="shared" si="125"/>
        <v>5000</v>
      </c>
      <c r="J1386" s="24"/>
      <c r="K1386" s="167">
        <v>219</v>
      </c>
      <c r="L1386" s="16">
        <v>43733</v>
      </c>
      <c r="M1386" s="16">
        <v>43733</v>
      </c>
    </row>
    <row r="1387" spans="2:13" ht="21.75" customHeight="1" x14ac:dyDescent="0.3">
      <c r="B1387" s="126" t="s">
        <v>114</v>
      </c>
      <c r="C1387" s="132">
        <v>1012692</v>
      </c>
      <c r="D1387" s="24" t="s">
        <v>1646</v>
      </c>
      <c r="E1387" s="24">
        <v>1</v>
      </c>
      <c r="F1387" s="24">
        <v>0.01</v>
      </c>
      <c r="G1387" s="25">
        <f t="shared" si="128"/>
        <v>0.01</v>
      </c>
      <c r="H1387" s="240"/>
      <c r="I1387" s="23">
        <f t="shared" si="125"/>
        <v>3000</v>
      </c>
      <c r="J1387" s="24"/>
      <c r="K1387" s="167">
        <v>219</v>
      </c>
      <c r="L1387" s="16">
        <v>43733</v>
      </c>
      <c r="M1387" s="16">
        <v>43733</v>
      </c>
    </row>
    <row r="1388" spans="2:13" ht="21.75" customHeight="1" x14ac:dyDescent="0.3">
      <c r="B1388" s="126" t="s">
        <v>119</v>
      </c>
      <c r="C1388" s="132">
        <v>1005394</v>
      </c>
      <c r="D1388" s="125" t="s">
        <v>1647</v>
      </c>
      <c r="E1388" s="24">
        <v>1</v>
      </c>
      <c r="F1388" s="24">
        <v>7.0000000000000001E-3</v>
      </c>
      <c r="G1388" s="25">
        <f t="shared" si="128"/>
        <v>7.0000000000000001E-3</v>
      </c>
      <c r="H1388" s="240"/>
      <c r="I1388" s="23">
        <f t="shared" si="125"/>
        <v>4285.7142857142862</v>
      </c>
      <c r="J1388" s="24" t="s">
        <v>1667</v>
      </c>
      <c r="K1388" s="167">
        <v>219</v>
      </c>
      <c r="L1388" s="16">
        <v>43733</v>
      </c>
      <c r="M1388" s="16">
        <v>43733</v>
      </c>
    </row>
    <row r="1389" spans="2:13" ht="21.75" customHeight="1" x14ac:dyDescent="0.3">
      <c r="B1389" s="126" t="s">
        <v>119</v>
      </c>
      <c r="C1389" s="132">
        <v>1005395</v>
      </c>
      <c r="D1389" s="125" t="s">
        <v>1648</v>
      </c>
      <c r="E1389" s="24">
        <v>1</v>
      </c>
      <c r="F1389" s="24">
        <v>7.0000000000000001E-3</v>
      </c>
      <c r="G1389" s="25">
        <f t="shared" si="128"/>
        <v>7.0000000000000001E-3</v>
      </c>
      <c r="H1389" s="240"/>
      <c r="I1389" s="23">
        <f t="shared" si="125"/>
        <v>4285.7142857142862</v>
      </c>
      <c r="J1389" s="24" t="s">
        <v>1667</v>
      </c>
      <c r="K1389" s="167">
        <v>219</v>
      </c>
      <c r="L1389" s="16">
        <v>43733</v>
      </c>
      <c r="M1389" s="16">
        <v>43733</v>
      </c>
    </row>
    <row r="1390" spans="2:13" ht="21.75" customHeight="1" x14ac:dyDescent="0.3">
      <c r="B1390" s="126" t="s">
        <v>100</v>
      </c>
      <c r="C1390" s="132">
        <v>1053465</v>
      </c>
      <c r="D1390" s="125" t="s">
        <v>1649</v>
      </c>
      <c r="E1390" s="24">
        <v>1</v>
      </c>
      <c r="F1390" s="24">
        <v>6.0000000000000001E-3</v>
      </c>
      <c r="G1390" s="25">
        <f t="shared" si="128"/>
        <v>6.0000000000000001E-3</v>
      </c>
      <c r="H1390" s="240"/>
      <c r="I1390" s="23">
        <f t="shared" si="125"/>
        <v>5000</v>
      </c>
      <c r="J1390" s="24" t="s">
        <v>1667</v>
      </c>
      <c r="K1390" s="167">
        <v>219</v>
      </c>
      <c r="L1390" s="16">
        <v>43733</v>
      </c>
      <c r="M1390" s="16">
        <v>43733</v>
      </c>
    </row>
    <row r="1391" spans="2:13" ht="21.75" customHeight="1" x14ac:dyDescent="0.3">
      <c r="B1391" s="126" t="s">
        <v>100</v>
      </c>
      <c r="C1391" s="132">
        <v>1053466</v>
      </c>
      <c r="D1391" s="125" t="s">
        <v>1650</v>
      </c>
      <c r="E1391" s="24">
        <v>1</v>
      </c>
      <c r="F1391" s="24">
        <v>6.0000000000000001E-3</v>
      </c>
      <c r="G1391" s="25">
        <f t="shared" si="128"/>
        <v>6.0000000000000001E-3</v>
      </c>
      <c r="H1391" s="240"/>
      <c r="I1391" s="23">
        <f t="shared" si="125"/>
        <v>5000</v>
      </c>
      <c r="J1391" s="24" t="s">
        <v>1667</v>
      </c>
      <c r="K1391" s="167">
        <v>219</v>
      </c>
      <c r="L1391" s="16">
        <v>43733</v>
      </c>
      <c r="M1391" s="16">
        <v>43733</v>
      </c>
    </row>
    <row r="1392" spans="2:13" ht="21.75" customHeight="1" x14ac:dyDescent="0.3">
      <c r="B1392" s="126" t="s">
        <v>109</v>
      </c>
      <c r="C1392" s="132">
        <v>1702926</v>
      </c>
      <c r="D1392" s="125" t="s">
        <v>1651</v>
      </c>
      <c r="E1392" s="24">
        <v>1</v>
      </c>
      <c r="F1392" s="24">
        <v>7.0000000000000001E-3</v>
      </c>
      <c r="G1392" s="25">
        <f t="shared" si="128"/>
        <v>7.0000000000000001E-3</v>
      </c>
      <c r="H1392" s="240"/>
      <c r="I1392" s="23">
        <f t="shared" si="125"/>
        <v>4285.7142857142862</v>
      </c>
      <c r="J1392" s="24"/>
      <c r="K1392" s="167">
        <v>219</v>
      </c>
      <c r="L1392" s="16">
        <v>43733</v>
      </c>
      <c r="M1392" s="16">
        <v>43733</v>
      </c>
    </row>
    <row r="1393" spans="2:13" ht="21.75" customHeight="1" x14ac:dyDescent="0.3">
      <c r="B1393" s="126" t="s">
        <v>105</v>
      </c>
      <c r="C1393" s="132">
        <v>1103194</v>
      </c>
      <c r="D1393" s="125" t="s">
        <v>1652</v>
      </c>
      <c r="E1393" s="24">
        <v>1</v>
      </c>
      <c r="F1393" s="24">
        <v>8.0000000000000002E-3</v>
      </c>
      <c r="G1393" s="25">
        <f t="shared" si="128"/>
        <v>8.0000000000000002E-3</v>
      </c>
      <c r="H1393" s="240"/>
      <c r="I1393" s="23">
        <f t="shared" si="125"/>
        <v>3750</v>
      </c>
      <c r="J1393" s="24" t="s">
        <v>1667</v>
      </c>
      <c r="K1393" s="167">
        <v>219</v>
      </c>
      <c r="L1393" s="16">
        <v>43733</v>
      </c>
      <c r="M1393" s="16">
        <v>43733</v>
      </c>
    </row>
    <row r="1394" spans="2:13" ht="21.75" customHeight="1" x14ac:dyDescent="0.3">
      <c r="B1394" s="126" t="s">
        <v>119</v>
      </c>
      <c r="C1394" s="132">
        <v>1005280</v>
      </c>
      <c r="D1394" s="124" t="s">
        <v>1655</v>
      </c>
      <c r="E1394" s="24">
        <v>1</v>
      </c>
      <c r="F1394" s="24">
        <v>7.0000000000000001E-3</v>
      </c>
      <c r="G1394" s="25">
        <f>F1394</f>
        <v>7.0000000000000001E-3</v>
      </c>
      <c r="H1394" s="239">
        <f>SUM(G1394:G1407)</f>
        <v>0.10400000000000001</v>
      </c>
      <c r="I1394" s="23">
        <f t="shared" si="125"/>
        <v>4285.7142857142862</v>
      </c>
      <c r="J1394" s="24"/>
      <c r="K1394" s="167">
        <v>219</v>
      </c>
      <c r="L1394" s="16">
        <v>43747</v>
      </c>
      <c r="M1394" s="16">
        <v>43747</v>
      </c>
    </row>
    <row r="1395" spans="2:13" ht="21.75" customHeight="1" x14ac:dyDescent="0.3">
      <c r="B1395" s="126" t="s">
        <v>119</v>
      </c>
      <c r="C1395" s="132">
        <v>1005281</v>
      </c>
      <c r="D1395" s="124" t="s">
        <v>1656</v>
      </c>
      <c r="E1395" s="24">
        <v>1</v>
      </c>
      <c r="F1395" s="24">
        <v>6.0000000000000001E-3</v>
      </c>
      <c r="G1395" s="25">
        <f t="shared" ref="G1395:G1407" si="129">F1395</f>
        <v>6.0000000000000001E-3</v>
      </c>
      <c r="H1395" s="240"/>
      <c r="I1395" s="23">
        <f t="shared" si="125"/>
        <v>5000</v>
      </c>
      <c r="J1395" s="24"/>
      <c r="K1395" s="167">
        <v>219</v>
      </c>
      <c r="L1395" s="16">
        <v>43747</v>
      </c>
      <c r="M1395" s="16">
        <v>43747</v>
      </c>
    </row>
    <row r="1396" spans="2:13" ht="21.75" customHeight="1" x14ac:dyDescent="0.3">
      <c r="B1396" s="126" t="s">
        <v>100</v>
      </c>
      <c r="C1396" s="132">
        <v>1050509</v>
      </c>
      <c r="D1396" s="124" t="s">
        <v>1657</v>
      </c>
      <c r="E1396" s="24">
        <v>1</v>
      </c>
      <c r="F1396" s="24">
        <v>6.0000000000000001E-3</v>
      </c>
      <c r="G1396" s="25">
        <f t="shared" si="129"/>
        <v>6.0000000000000001E-3</v>
      </c>
      <c r="H1396" s="240"/>
      <c r="I1396" s="23">
        <f t="shared" si="125"/>
        <v>5000</v>
      </c>
      <c r="J1396" s="24"/>
      <c r="K1396" s="167">
        <v>219</v>
      </c>
      <c r="L1396" s="16">
        <v>43747</v>
      </c>
      <c r="M1396" s="16">
        <v>43747</v>
      </c>
    </row>
    <row r="1397" spans="2:13" ht="21.75" customHeight="1" x14ac:dyDescent="0.3">
      <c r="B1397" s="126" t="s">
        <v>100</v>
      </c>
      <c r="C1397" s="132">
        <v>1051579</v>
      </c>
      <c r="D1397" s="124" t="s">
        <v>1658</v>
      </c>
      <c r="E1397" s="24">
        <v>1</v>
      </c>
      <c r="F1397" s="24">
        <v>6.0000000000000001E-3</v>
      </c>
      <c r="G1397" s="25">
        <f t="shared" si="129"/>
        <v>6.0000000000000001E-3</v>
      </c>
      <c r="H1397" s="240"/>
      <c r="I1397" s="23">
        <f t="shared" si="125"/>
        <v>5000</v>
      </c>
      <c r="J1397" s="24"/>
      <c r="K1397" s="167">
        <v>219</v>
      </c>
      <c r="L1397" s="16">
        <v>43747</v>
      </c>
      <c r="M1397" s="16">
        <v>43747</v>
      </c>
    </row>
    <row r="1398" spans="2:13" ht="21.75" customHeight="1" x14ac:dyDescent="0.3">
      <c r="B1398" s="126" t="s">
        <v>107</v>
      </c>
      <c r="C1398" s="132">
        <v>1070107</v>
      </c>
      <c r="D1398" s="124" t="s">
        <v>1659</v>
      </c>
      <c r="E1398" s="24">
        <v>1</v>
      </c>
      <c r="F1398" s="24">
        <v>8.0000000000000002E-3</v>
      </c>
      <c r="G1398" s="25">
        <f t="shared" si="129"/>
        <v>8.0000000000000002E-3</v>
      </c>
      <c r="H1398" s="240"/>
      <c r="I1398" s="23">
        <f t="shared" si="125"/>
        <v>3750</v>
      </c>
      <c r="J1398" s="24"/>
      <c r="K1398" s="167">
        <v>219</v>
      </c>
      <c r="L1398" s="16">
        <v>43747</v>
      </c>
      <c r="M1398" s="16">
        <v>43747</v>
      </c>
    </row>
    <row r="1399" spans="2:13" ht="21.75" customHeight="1" x14ac:dyDescent="0.3">
      <c r="B1399" s="126" t="s">
        <v>107</v>
      </c>
      <c r="C1399" s="132">
        <v>1071123</v>
      </c>
      <c r="D1399" s="124" t="s">
        <v>1660</v>
      </c>
      <c r="E1399" s="24">
        <v>1</v>
      </c>
      <c r="F1399" s="24">
        <v>8.0000000000000002E-3</v>
      </c>
      <c r="G1399" s="25">
        <f t="shared" si="129"/>
        <v>8.0000000000000002E-3</v>
      </c>
      <c r="H1399" s="240"/>
      <c r="I1399" s="23">
        <f t="shared" si="125"/>
        <v>3750</v>
      </c>
      <c r="J1399" s="24"/>
      <c r="K1399" s="167">
        <v>219</v>
      </c>
      <c r="L1399" s="16">
        <v>43747</v>
      </c>
      <c r="M1399" s="16">
        <v>43747</v>
      </c>
    </row>
    <row r="1400" spans="2:13" ht="21.75" customHeight="1" x14ac:dyDescent="0.3">
      <c r="B1400" s="126" t="s">
        <v>105</v>
      </c>
      <c r="C1400" s="132">
        <v>1103157</v>
      </c>
      <c r="D1400" s="124" t="s">
        <v>1653</v>
      </c>
      <c r="E1400" s="24">
        <v>1</v>
      </c>
      <c r="F1400" s="24">
        <v>7.0000000000000001E-3</v>
      </c>
      <c r="G1400" s="25">
        <f t="shared" si="129"/>
        <v>7.0000000000000001E-3</v>
      </c>
      <c r="H1400" s="240"/>
      <c r="I1400" s="23">
        <f t="shared" si="125"/>
        <v>4285.7142857142862</v>
      </c>
      <c r="J1400" s="24"/>
      <c r="K1400" s="167">
        <v>219</v>
      </c>
      <c r="L1400" s="16">
        <v>43747</v>
      </c>
      <c r="M1400" s="16">
        <v>43747</v>
      </c>
    </row>
    <row r="1401" spans="2:13" ht="21.75" customHeight="1" x14ac:dyDescent="0.3">
      <c r="B1401" s="126" t="s">
        <v>109</v>
      </c>
      <c r="C1401" s="132">
        <v>1702887</v>
      </c>
      <c r="D1401" s="24" t="s">
        <v>1654</v>
      </c>
      <c r="E1401" s="24">
        <v>1</v>
      </c>
      <c r="F1401" s="24">
        <v>7.0000000000000001E-3</v>
      </c>
      <c r="G1401" s="25">
        <f t="shared" si="129"/>
        <v>7.0000000000000001E-3</v>
      </c>
      <c r="H1401" s="240"/>
      <c r="I1401" s="23">
        <f t="shared" si="125"/>
        <v>4285.7142857142862</v>
      </c>
      <c r="J1401" s="24"/>
      <c r="K1401" s="167">
        <v>219</v>
      </c>
      <c r="L1401" s="16">
        <v>43747</v>
      </c>
      <c r="M1401" s="16">
        <v>43747</v>
      </c>
    </row>
    <row r="1402" spans="2:13" ht="21.75" customHeight="1" x14ac:dyDescent="0.3">
      <c r="B1402" s="126" t="s">
        <v>100</v>
      </c>
      <c r="C1402" s="132">
        <v>1053339</v>
      </c>
      <c r="D1402" s="24" t="s">
        <v>1661</v>
      </c>
      <c r="E1402" s="24">
        <v>1</v>
      </c>
      <c r="F1402" s="24">
        <v>8.0000000000000002E-3</v>
      </c>
      <c r="G1402" s="25">
        <f t="shared" si="129"/>
        <v>8.0000000000000002E-3</v>
      </c>
      <c r="H1402" s="240"/>
      <c r="I1402" s="23">
        <f t="shared" si="125"/>
        <v>3750</v>
      </c>
      <c r="J1402" s="24" t="s">
        <v>1667</v>
      </c>
      <c r="K1402" s="167">
        <v>219</v>
      </c>
      <c r="L1402" s="16">
        <v>43747</v>
      </c>
      <c r="M1402" s="16">
        <v>43747</v>
      </c>
    </row>
    <row r="1403" spans="2:13" ht="21.75" customHeight="1" x14ac:dyDescent="0.3">
      <c r="B1403" s="126" t="s">
        <v>100</v>
      </c>
      <c r="C1403" s="132">
        <v>1053338</v>
      </c>
      <c r="D1403" s="24" t="s">
        <v>1662</v>
      </c>
      <c r="E1403" s="24">
        <v>1</v>
      </c>
      <c r="F1403" s="24">
        <v>7.0000000000000001E-3</v>
      </c>
      <c r="G1403" s="25">
        <f t="shared" si="129"/>
        <v>7.0000000000000001E-3</v>
      </c>
      <c r="H1403" s="240"/>
      <c r="I1403" s="23">
        <f t="shared" si="125"/>
        <v>4285.7142857142862</v>
      </c>
      <c r="J1403" s="24" t="s">
        <v>1667</v>
      </c>
      <c r="K1403" s="167">
        <v>219</v>
      </c>
      <c r="L1403" s="16">
        <v>43747</v>
      </c>
      <c r="M1403" s="16">
        <v>43747</v>
      </c>
    </row>
    <row r="1404" spans="2:13" ht="21.75" customHeight="1" x14ac:dyDescent="0.3">
      <c r="B1404" s="126" t="s">
        <v>109</v>
      </c>
      <c r="C1404" s="132">
        <v>1702853</v>
      </c>
      <c r="D1404" s="24" t="s">
        <v>1663</v>
      </c>
      <c r="E1404" s="24">
        <v>1</v>
      </c>
      <c r="F1404" s="24">
        <v>7.0000000000000001E-3</v>
      </c>
      <c r="G1404" s="25">
        <f t="shared" si="129"/>
        <v>7.0000000000000001E-3</v>
      </c>
      <c r="H1404" s="240"/>
      <c r="I1404" s="23">
        <f t="shared" si="125"/>
        <v>4285.7142857142862</v>
      </c>
      <c r="J1404" s="24"/>
      <c r="K1404" s="167">
        <v>219</v>
      </c>
      <c r="L1404" s="16">
        <v>43747</v>
      </c>
      <c r="M1404" s="16">
        <v>43747</v>
      </c>
    </row>
    <row r="1405" spans="2:13" ht="21.75" customHeight="1" x14ac:dyDescent="0.3">
      <c r="B1405" s="126" t="s">
        <v>107</v>
      </c>
      <c r="C1405" s="132">
        <v>1073299</v>
      </c>
      <c r="D1405" s="24" t="s">
        <v>1664</v>
      </c>
      <c r="E1405" s="24">
        <v>1</v>
      </c>
      <c r="F1405" s="24">
        <v>0.01</v>
      </c>
      <c r="G1405" s="25">
        <f t="shared" si="129"/>
        <v>0.01</v>
      </c>
      <c r="H1405" s="240"/>
      <c r="I1405" s="23">
        <f t="shared" si="125"/>
        <v>3000</v>
      </c>
      <c r="J1405" s="24" t="s">
        <v>1667</v>
      </c>
      <c r="K1405" s="167">
        <v>219</v>
      </c>
      <c r="L1405" s="16">
        <v>43747</v>
      </c>
      <c r="M1405" s="16">
        <v>43747</v>
      </c>
    </row>
    <row r="1406" spans="2:13" ht="21.75" customHeight="1" x14ac:dyDescent="0.3">
      <c r="B1406" s="126" t="s">
        <v>47</v>
      </c>
      <c r="C1406" s="132">
        <v>1053247</v>
      </c>
      <c r="D1406" s="24" t="s">
        <v>1665</v>
      </c>
      <c r="E1406" s="24">
        <v>1</v>
      </c>
      <c r="F1406" s="24">
        <v>0.01</v>
      </c>
      <c r="G1406" s="25">
        <f t="shared" si="129"/>
        <v>0.01</v>
      </c>
      <c r="H1406" s="240"/>
      <c r="I1406" s="23">
        <f t="shared" si="125"/>
        <v>3000</v>
      </c>
      <c r="J1406" s="24" t="s">
        <v>1667</v>
      </c>
      <c r="K1406" s="167">
        <v>219</v>
      </c>
      <c r="L1406" s="16">
        <v>43747</v>
      </c>
      <c r="M1406" s="16">
        <v>43747</v>
      </c>
    </row>
    <row r="1407" spans="2:13" ht="21.75" customHeight="1" x14ac:dyDescent="0.3">
      <c r="B1407" s="126" t="s">
        <v>109</v>
      </c>
      <c r="C1407" s="132">
        <v>1702869</v>
      </c>
      <c r="D1407" s="24" t="s">
        <v>1666</v>
      </c>
      <c r="E1407" s="24">
        <v>1</v>
      </c>
      <c r="F1407" s="24">
        <v>7.0000000000000001E-3</v>
      </c>
      <c r="G1407" s="25">
        <f t="shared" si="129"/>
        <v>7.0000000000000001E-3</v>
      </c>
      <c r="H1407" s="241"/>
      <c r="I1407" s="23">
        <f t="shared" ref="I1407:I1470" si="130">1/F1407*$A$1</f>
        <v>4285.7142857142862</v>
      </c>
      <c r="J1407" s="24"/>
      <c r="K1407" s="167">
        <v>219</v>
      </c>
      <c r="L1407" s="16">
        <v>43747</v>
      </c>
      <c r="M1407" s="16">
        <v>43747</v>
      </c>
    </row>
    <row r="1408" spans="2:13" ht="21.75" customHeight="1" x14ac:dyDescent="0.3">
      <c r="B1408" s="171" t="s">
        <v>119</v>
      </c>
      <c r="C1408" s="132">
        <v>1005260</v>
      </c>
      <c r="D1408" s="24" t="s">
        <v>1668</v>
      </c>
      <c r="E1408" s="24">
        <v>1</v>
      </c>
      <c r="F1408" s="24">
        <v>5.0000000000000001E-3</v>
      </c>
      <c r="G1408" s="25">
        <f>F1408</f>
        <v>5.0000000000000001E-3</v>
      </c>
      <c r="H1408" s="239">
        <f>SUM(G1408:G1424)</f>
        <v>0.11599999999999999</v>
      </c>
      <c r="I1408" s="23">
        <f t="shared" si="130"/>
        <v>6000</v>
      </c>
      <c r="J1408" s="24"/>
      <c r="K1408" s="176">
        <v>220</v>
      </c>
      <c r="L1408" s="16">
        <v>43761</v>
      </c>
      <c r="M1408" s="16">
        <v>43761</v>
      </c>
    </row>
    <row r="1409" spans="2:13" ht="21.75" customHeight="1" x14ac:dyDescent="0.3">
      <c r="B1409" s="171" t="s">
        <v>119</v>
      </c>
      <c r="C1409" s="132">
        <v>1005261</v>
      </c>
      <c r="D1409" s="24" t="s">
        <v>1669</v>
      </c>
      <c r="E1409" s="24">
        <v>1</v>
      </c>
      <c r="F1409" s="24">
        <v>5.0000000000000001E-3</v>
      </c>
      <c r="G1409" s="25">
        <f t="shared" ref="G1409:G1424" si="131">F1409</f>
        <v>5.0000000000000001E-3</v>
      </c>
      <c r="H1409" s="240"/>
      <c r="I1409" s="23">
        <f t="shared" si="130"/>
        <v>6000</v>
      </c>
      <c r="J1409" s="24"/>
      <c r="K1409" s="176">
        <v>220</v>
      </c>
      <c r="L1409" s="16">
        <v>43761</v>
      </c>
      <c r="M1409" s="16">
        <v>43761</v>
      </c>
    </row>
    <row r="1410" spans="2:13" ht="21.75" customHeight="1" x14ac:dyDescent="0.3">
      <c r="B1410" s="171" t="s">
        <v>100</v>
      </c>
      <c r="C1410" s="132">
        <v>1050505</v>
      </c>
      <c r="D1410" s="24" t="s">
        <v>1670</v>
      </c>
      <c r="E1410" s="24">
        <v>1</v>
      </c>
      <c r="F1410" s="24">
        <v>6.0000000000000001E-3</v>
      </c>
      <c r="G1410" s="25">
        <f t="shared" si="131"/>
        <v>6.0000000000000001E-3</v>
      </c>
      <c r="H1410" s="240"/>
      <c r="I1410" s="23">
        <f t="shared" si="130"/>
        <v>5000</v>
      </c>
      <c r="J1410" s="24"/>
      <c r="K1410" s="176">
        <v>220</v>
      </c>
      <c r="L1410" s="16">
        <v>43761</v>
      </c>
      <c r="M1410" s="16">
        <v>43761</v>
      </c>
    </row>
    <row r="1411" spans="2:13" ht="21.75" customHeight="1" x14ac:dyDescent="0.3">
      <c r="B1411" s="171" t="s">
        <v>100</v>
      </c>
      <c r="C1411" s="132">
        <v>1051575</v>
      </c>
      <c r="D1411" s="24" t="s">
        <v>1670</v>
      </c>
      <c r="E1411" s="24">
        <v>1</v>
      </c>
      <c r="F1411" s="24">
        <v>6.0000000000000001E-3</v>
      </c>
      <c r="G1411" s="25">
        <f t="shared" si="131"/>
        <v>6.0000000000000001E-3</v>
      </c>
      <c r="H1411" s="240"/>
      <c r="I1411" s="23">
        <f t="shared" si="130"/>
        <v>5000</v>
      </c>
      <c r="J1411" s="24"/>
      <c r="K1411" s="176">
        <v>220</v>
      </c>
      <c r="L1411" s="16">
        <v>43761</v>
      </c>
      <c r="M1411" s="16">
        <v>43761</v>
      </c>
    </row>
    <row r="1412" spans="2:13" ht="21.75" customHeight="1" x14ac:dyDescent="0.3">
      <c r="B1412" s="171" t="s">
        <v>107</v>
      </c>
      <c r="C1412" s="132">
        <v>1070105</v>
      </c>
      <c r="D1412" s="24" t="s">
        <v>1671</v>
      </c>
      <c r="E1412" s="24">
        <v>1</v>
      </c>
      <c r="F1412" s="24">
        <v>7.0000000000000001E-3</v>
      </c>
      <c r="G1412" s="25">
        <f t="shared" si="131"/>
        <v>7.0000000000000001E-3</v>
      </c>
      <c r="H1412" s="240"/>
      <c r="I1412" s="23">
        <f t="shared" si="130"/>
        <v>4285.7142857142862</v>
      </c>
      <c r="J1412" s="24"/>
      <c r="K1412" s="176">
        <v>220</v>
      </c>
      <c r="L1412" s="16">
        <v>43761</v>
      </c>
      <c r="M1412" s="16">
        <v>43761</v>
      </c>
    </row>
    <row r="1413" spans="2:13" ht="21.75" customHeight="1" x14ac:dyDescent="0.3">
      <c r="B1413" s="171" t="s">
        <v>107</v>
      </c>
      <c r="C1413" s="132">
        <v>1071121</v>
      </c>
      <c r="D1413" s="24" t="s">
        <v>1672</v>
      </c>
      <c r="E1413" s="24">
        <v>1</v>
      </c>
      <c r="F1413" s="24">
        <v>7.0000000000000001E-3</v>
      </c>
      <c r="G1413" s="25">
        <f t="shared" si="131"/>
        <v>7.0000000000000001E-3</v>
      </c>
      <c r="H1413" s="240"/>
      <c r="I1413" s="23">
        <f t="shared" si="130"/>
        <v>4285.7142857142862</v>
      </c>
      <c r="J1413" s="24"/>
      <c r="K1413" s="176">
        <v>220</v>
      </c>
      <c r="L1413" s="16">
        <v>43761</v>
      </c>
      <c r="M1413" s="16">
        <v>43761</v>
      </c>
    </row>
    <row r="1414" spans="2:13" ht="21.75" customHeight="1" x14ac:dyDescent="0.3">
      <c r="B1414" s="171" t="s">
        <v>105</v>
      </c>
      <c r="C1414" s="132">
        <v>1103148</v>
      </c>
      <c r="D1414" s="24" t="s">
        <v>1673</v>
      </c>
      <c r="E1414" s="24">
        <v>1</v>
      </c>
      <c r="F1414" s="24">
        <v>6.0000000000000001E-3</v>
      </c>
      <c r="G1414" s="25">
        <f t="shared" si="131"/>
        <v>6.0000000000000001E-3</v>
      </c>
      <c r="H1414" s="240"/>
      <c r="I1414" s="23">
        <f t="shared" si="130"/>
        <v>5000</v>
      </c>
      <c r="J1414" s="24"/>
      <c r="K1414" s="176">
        <v>220</v>
      </c>
      <c r="L1414" s="16">
        <v>43761</v>
      </c>
      <c r="M1414" s="16">
        <v>43761</v>
      </c>
    </row>
    <row r="1415" spans="2:13" ht="21.75" customHeight="1" x14ac:dyDescent="0.3">
      <c r="B1415" s="171" t="s">
        <v>109</v>
      </c>
      <c r="C1415" s="132">
        <v>1702876</v>
      </c>
      <c r="D1415" s="24" t="s">
        <v>1674</v>
      </c>
      <c r="E1415" s="24">
        <v>1</v>
      </c>
      <c r="F1415" s="24">
        <v>6.0000000000000001E-3</v>
      </c>
      <c r="G1415" s="25">
        <f t="shared" si="131"/>
        <v>6.0000000000000001E-3</v>
      </c>
      <c r="H1415" s="240"/>
      <c r="I1415" s="23">
        <f t="shared" si="130"/>
        <v>5000</v>
      </c>
      <c r="J1415" s="24"/>
      <c r="K1415" s="176">
        <v>220</v>
      </c>
      <c r="L1415" s="16">
        <v>43761</v>
      </c>
      <c r="M1415" s="16">
        <v>43761</v>
      </c>
    </row>
    <row r="1416" spans="2:13" ht="21.75" customHeight="1" x14ac:dyDescent="0.3">
      <c r="B1416" s="171" t="s">
        <v>119</v>
      </c>
      <c r="C1416" s="132">
        <v>1005335</v>
      </c>
      <c r="D1416" s="24" t="s">
        <v>1686</v>
      </c>
      <c r="E1416" s="24">
        <v>1</v>
      </c>
      <c r="F1416" s="24">
        <v>7.0000000000000001E-3</v>
      </c>
      <c r="G1416" s="25">
        <f t="shared" si="131"/>
        <v>7.0000000000000001E-3</v>
      </c>
      <c r="H1416" s="240"/>
      <c r="I1416" s="23">
        <f t="shared" si="130"/>
        <v>4285.7142857142862</v>
      </c>
      <c r="J1416" s="24"/>
      <c r="K1416" s="176">
        <v>220</v>
      </c>
      <c r="L1416" s="16">
        <v>43761</v>
      </c>
      <c r="M1416" s="16">
        <v>43761</v>
      </c>
    </row>
    <row r="1417" spans="2:13" ht="21.75" customHeight="1" x14ac:dyDescent="0.3">
      <c r="B1417" s="171" t="s">
        <v>100</v>
      </c>
      <c r="C1417" s="132">
        <v>1053422</v>
      </c>
      <c r="D1417" s="24" t="s">
        <v>1687</v>
      </c>
      <c r="E1417" s="24">
        <v>1</v>
      </c>
      <c r="F1417" s="24">
        <v>6.0000000000000001E-3</v>
      </c>
      <c r="G1417" s="25">
        <f t="shared" si="131"/>
        <v>6.0000000000000001E-3</v>
      </c>
      <c r="H1417" s="240"/>
      <c r="I1417" s="23">
        <f t="shared" si="130"/>
        <v>5000</v>
      </c>
      <c r="J1417" s="24"/>
      <c r="K1417" s="176">
        <v>220</v>
      </c>
      <c r="L1417" s="16">
        <v>43761</v>
      </c>
      <c r="M1417" s="16">
        <v>43761</v>
      </c>
    </row>
    <row r="1418" spans="2:13" ht="21.75" customHeight="1" x14ac:dyDescent="0.3">
      <c r="B1418" s="171" t="s">
        <v>107</v>
      </c>
      <c r="C1418" s="132">
        <v>1073347</v>
      </c>
      <c r="D1418" s="24" t="s">
        <v>1688</v>
      </c>
      <c r="E1418" s="24">
        <v>1</v>
      </c>
      <c r="F1418" s="24">
        <v>6.0000000000000001E-3</v>
      </c>
      <c r="G1418" s="25">
        <f t="shared" si="131"/>
        <v>6.0000000000000001E-3</v>
      </c>
      <c r="H1418" s="240"/>
      <c r="I1418" s="23">
        <f t="shared" si="130"/>
        <v>5000</v>
      </c>
      <c r="J1418" s="24"/>
      <c r="K1418" s="176">
        <v>220</v>
      </c>
      <c r="L1418" s="16">
        <v>43761</v>
      </c>
      <c r="M1418" s="16">
        <v>43761</v>
      </c>
    </row>
    <row r="1419" spans="2:13" ht="21.75" customHeight="1" x14ac:dyDescent="0.3">
      <c r="B1419" s="171" t="s">
        <v>105</v>
      </c>
      <c r="C1419" s="132">
        <v>1103181</v>
      </c>
      <c r="D1419" s="24" t="s">
        <v>1689</v>
      </c>
      <c r="E1419" s="24">
        <v>1</v>
      </c>
      <c r="F1419" s="24">
        <v>6.0000000000000001E-3</v>
      </c>
      <c r="G1419" s="25">
        <f t="shared" si="131"/>
        <v>6.0000000000000001E-3</v>
      </c>
      <c r="H1419" s="240"/>
      <c r="I1419" s="23">
        <f t="shared" si="130"/>
        <v>5000</v>
      </c>
      <c r="J1419" s="24"/>
      <c r="K1419" s="176">
        <v>220</v>
      </c>
      <c r="L1419" s="16">
        <v>43761</v>
      </c>
      <c r="M1419" s="16">
        <v>43761</v>
      </c>
    </row>
    <row r="1420" spans="2:13" ht="21.75" customHeight="1" x14ac:dyDescent="0.3">
      <c r="B1420" s="171" t="s">
        <v>114</v>
      </c>
      <c r="C1420" s="132">
        <v>1012686</v>
      </c>
      <c r="D1420" s="24" t="s">
        <v>1690</v>
      </c>
      <c r="E1420" s="24">
        <v>1</v>
      </c>
      <c r="F1420" s="24">
        <v>0.01</v>
      </c>
      <c r="G1420" s="25">
        <f t="shared" si="131"/>
        <v>0.01</v>
      </c>
      <c r="H1420" s="240"/>
      <c r="I1420" s="23">
        <f t="shared" si="130"/>
        <v>3000</v>
      </c>
      <c r="J1420" s="24"/>
      <c r="K1420" s="176">
        <v>220</v>
      </c>
      <c r="L1420" s="16">
        <v>43761</v>
      </c>
      <c r="M1420" s="16">
        <v>43761</v>
      </c>
    </row>
    <row r="1421" spans="2:13" ht="21.75" customHeight="1" x14ac:dyDescent="0.3">
      <c r="B1421" s="171" t="s">
        <v>109</v>
      </c>
      <c r="C1421" s="132">
        <v>1702917</v>
      </c>
      <c r="D1421" s="24" t="s">
        <v>1691</v>
      </c>
      <c r="E1421" s="24">
        <v>1</v>
      </c>
      <c r="F1421" s="24">
        <v>6.0000000000000001E-3</v>
      </c>
      <c r="G1421" s="25">
        <f t="shared" si="131"/>
        <v>6.0000000000000001E-3</v>
      </c>
      <c r="H1421" s="240"/>
      <c r="I1421" s="23">
        <f t="shared" si="130"/>
        <v>5000</v>
      </c>
      <c r="J1421" s="24"/>
      <c r="K1421" s="176">
        <v>220</v>
      </c>
      <c r="L1421" s="16">
        <v>43761</v>
      </c>
      <c r="M1421" s="16">
        <v>43761</v>
      </c>
    </row>
    <row r="1422" spans="2:13" ht="21.75" customHeight="1" x14ac:dyDescent="0.3">
      <c r="B1422" s="126" t="s">
        <v>109</v>
      </c>
      <c r="C1422" s="132">
        <v>1702912</v>
      </c>
      <c r="D1422" s="24" t="s">
        <v>1701</v>
      </c>
      <c r="E1422" s="24">
        <v>1</v>
      </c>
      <c r="F1422" s="24">
        <v>7.0000000000000001E-3</v>
      </c>
      <c r="G1422" s="25">
        <f t="shared" si="131"/>
        <v>7.0000000000000001E-3</v>
      </c>
      <c r="H1422" s="240"/>
      <c r="I1422" s="23">
        <f t="shared" si="130"/>
        <v>4285.7142857142862</v>
      </c>
      <c r="J1422" s="24"/>
      <c r="K1422" s="176">
        <v>220</v>
      </c>
      <c r="L1422" s="16">
        <v>43761</v>
      </c>
      <c r="M1422" s="16">
        <v>43761</v>
      </c>
    </row>
    <row r="1423" spans="2:13" ht="21.75" customHeight="1" x14ac:dyDescent="0.3">
      <c r="B1423" s="126" t="s">
        <v>51</v>
      </c>
      <c r="C1423" s="132">
        <v>1115176</v>
      </c>
      <c r="D1423" s="24" t="s">
        <v>1681</v>
      </c>
      <c r="E1423" s="24">
        <v>1</v>
      </c>
      <c r="F1423" s="24">
        <v>0.01</v>
      </c>
      <c r="G1423" s="25">
        <f t="shared" si="131"/>
        <v>0.01</v>
      </c>
      <c r="H1423" s="240"/>
      <c r="I1423" s="23">
        <f t="shared" si="130"/>
        <v>3000</v>
      </c>
      <c r="J1423" s="24"/>
      <c r="K1423" s="176">
        <v>220</v>
      </c>
      <c r="L1423" s="16">
        <v>43761</v>
      </c>
      <c r="M1423" s="16">
        <v>43761</v>
      </c>
    </row>
    <row r="1424" spans="2:13" ht="21.75" customHeight="1" x14ac:dyDescent="0.3">
      <c r="B1424" s="126" t="s">
        <v>51</v>
      </c>
      <c r="C1424" s="132">
        <v>1115087</v>
      </c>
      <c r="D1424" s="24" t="s">
        <v>1682</v>
      </c>
      <c r="E1424" s="24">
        <v>1</v>
      </c>
      <c r="F1424" s="24">
        <v>0.01</v>
      </c>
      <c r="G1424" s="25">
        <f t="shared" si="131"/>
        <v>0.01</v>
      </c>
      <c r="H1424" s="240"/>
      <c r="I1424" s="23">
        <f t="shared" si="130"/>
        <v>3000</v>
      </c>
      <c r="J1424" s="24"/>
      <c r="K1424" s="176">
        <v>220</v>
      </c>
      <c r="L1424" s="16">
        <v>43761</v>
      </c>
      <c r="M1424" s="16">
        <v>43761</v>
      </c>
    </row>
    <row r="1425" spans="2:13" ht="21.75" customHeight="1" x14ac:dyDescent="0.3">
      <c r="B1425" s="126" t="s">
        <v>119</v>
      </c>
      <c r="C1425" s="172">
        <v>1005327</v>
      </c>
      <c r="D1425" s="124" t="s">
        <v>1675</v>
      </c>
      <c r="E1425" s="24">
        <v>1</v>
      </c>
      <c r="F1425" s="24">
        <v>5.0000000000000001E-3</v>
      </c>
      <c r="G1425" s="25">
        <f>F1425</f>
        <v>5.0000000000000001E-3</v>
      </c>
      <c r="H1425" s="239">
        <f>SUM(G1425:G1441)</f>
        <v>0.12100000000000002</v>
      </c>
      <c r="I1425" s="23">
        <f t="shared" si="130"/>
        <v>6000</v>
      </c>
      <c r="J1425" s="24"/>
      <c r="K1425" s="176">
        <v>220</v>
      </c>
      <c r="L1425" s="16">
        <v>43782</v>
      </c>
      <c r="M1425" s="16">
        <v>43782</v>
      </c>
    </row>
    <row r="1426" spans="2:13" ht="21.75" customHeight="1" x14ac:dyDescent="0.3">
      <c r="B1426" s="126" t="s">
        <v>100</v>
      </c>
      <c r="C1426" s="172">
        <v>1053416</v>
      </c>
      <c r="D1426" s="124" t="s">
        <v>1676</v>
      </c>
      <c r="E1426" s="24">
        <v>1</v>
      </c>
      <c r="F1426" s="24">
        <v>5.0000000000000001E-3</v>
      </c>
      <c r="G1426" s="25">
        <f t="shared" ref="G1426:G1441" si="132">F1426</f>
        <v>5.0000000000000001E-3</v>
      </c>
      <c r="H1426" s="240"/>
      <c r="I1426" s="23">
        <f t="shared" si="130"/>
        <v>6000</v>
      </c>
      <c r="J1426" s="24"/>
      <c r="K1426" s="176">
        <v>220</v>
      </c>
      <c r="L1426" s="16">
        <v>43782</v>
      </c>
      <c r="M1426" s="16">
        <v>43782</v>
      </c>
    </row>
    <row r="1427" spans="2:13" ht="21.75" customHeight="1" x14ac:dyDescent="0.3">
      <c r="B1427" s="126" t="s">
        <v>105</v>
      </c>
      <c r="C1427" s="172">
        <v>1103177</v>
      </c>
      <c r="D1427" s="124" t="s">
        <v>1677</v>
      </c>
      <c r="E1427" s="24">
        <v>1</v>
      </c>
      <c r="F1427" s="24">
        <v>6.0000000000000001E-3</v>
      </c>
      <c r="G1427" s="25">
        <f t="shared" si="132"/>
        <v>6.0000000000000001E-3</v>
      </c>
      <c r="H1427" s="240"/>
      <c r="I1427" s="23">
        <f t="shared" si="130"/>
        <v>5000</v>
      </c>
      <c r="J1427" s="24"/>
      <c r="K1427" s="176">
        <v>220</v>
      </c>
      <c r="L1427" s="16">
        <v>43782</v>
      </c>
      <c r="M1427" s="16">
        <v>43782</v>
      </c>
    </row>
    <row r="1428" spans="2:13" ht="21.75" customHeight="1" x14ac:dyDescent="0.3">
      <c r="B1428" s="126" t="s">
        <v>107</v>
      </c>
      <c r="C1428" s="172">
        <v>1073342</v>
      </c>
      <c r="D1428" s="124" t="s">
        <v>1678</v>
      </c>
      <c r="E1428" s="24">
        <v>1</v>
      </c>
      <c r="F1428" s="24">
        <v>7.0000000000000001E-3</v>
      </c>
      <c r="G1428" s="25">
        <f t="shared" si="132"/>
        <v>7.0000000000000001E-3</v>
      </c>
      <c r="H1428" s="240"/>
      <c r="I1428" s="23">
        <f t="shared" si="130"/>
        <v>4285.7142857142862</v>
      </c>
      <c r="J1428" s="24"/>
      <c r="K1428" s="176">
        <v>220</v>
      </c>
      <c r="L1428" s="16">
        <v>43782</v>
      </c>
      <c r="M1428" s="16">
        <v>43782</v>
      </c>
    </row>
    <row r="1429" spans="2:13" ht="21.75" customHeight="1" x14ac:dyDescent="0.3">
      <c r="B1429" s="126" t="s">
        <v>109</v>
      </c>
      <c r="C1429" s="172">
        <v>1702907</v>
      </c>
      <c r="D1429" s="124" t="s">
        <v>1679</v>
      </c>
      <c r="E1429" s="24">
        <v>1</v>
      </c>
      <c r="F1429" s="24">
        <v>6.0000000000000001E-3</v>
      </c>
      <c r="G1429" s="25">
        <f t="shared" si="132"/>
        <v>6.0000000000000001E-3</v>
      </c>
      <c r="H1429" s="240"/>
      <c r="I1429" s="23">
        <f t="shared" si="130"/>
        <v>5000</v>
      </c>
      <c r="J1429" s="24"/>
      <c r="K1429" s="176">
        <v>220</v>
      </c>
      <c r="L1429" s="16">
        <v>43782</v>
      </c>
      <c r="M1429" s="16">
        <v>43782</v>
      </c>
    </row>
    <row r="1430" spans="2:13" ht="21.75" customHeight="1" x14ac:dyDescent="0.3">
      <c r="B1430" s="126" t="s">
        <v>114</v>
      </c>
      <c r="C1430" s="172">
        <v>1012684</v>
      </c>
      <c r="D1430" s="124" t="s">
        <v>1680</v>
      </c>
      <c r="E1430" s="24">
        <v>1</v>
      </c>
      <c r="F1430" s="24">
        <v>8.0000000000000002E-3</v>
      </c>
      <c r="G1430" s="25">
        <f t="shared" si="132"/>
        <v>8.0000000000000002E-3</v>
      </c>
      <c r="H1430" s="240"/>
      <c r="I1430" s="23">
        <f t="shared" si="130"/>
        <v>3750</v>
      </c>
      <c r="J1430" s="24"/>
      <c r="K1430" s="176">
        <v>220</v>
      </c>
      <c r="L1430" s="16">
        <v>43782</v>
      </c>
      <c r="M1430" s="16">
        <v>43782</v>
      </c>
    </row>
    <row r="1431" spans="2:13" ht="21.75" customHeight="1" x14ac:dyDescent="0.3">
      <c r="B1431" s="126" t="s">
        <v>119</v>
      </c>
      <c r="C1431" s="172">
        <v>1005381</v>
      </c>
      <c r="D1431" s="124" t="s">
        <v>1692</v>
      </c>
      <c r="E1431" s="24">
        <v>1</v>
      </c>
      <c r="F1431" s="24">
        <v>6.0000000000000001E-3</v>
      </c>
      <c r="G1431" s="25">
        <f t="shared" si="132"/>
        <v>6.0000000000000001E-3</v>
      </c>
      <c r="H1431" s="240"/>
      <c r="I1431" s="23">
        <f t="shared" si="130"/>
        <v>5000</v>
      </c>
      <c r="J1431" s="24"/>
      <c r="K1431" s="176">
        <v>220</v>
      </c>
      <c r="L1431" s="16">
        <v>43782</v>
      </c>
      <c r="M1431" s="16">
        <v>43782</v>
      </c>
    </row>
    <row r="1432" spans="2:13" ht="21.75" customHeight="1" x14ac:dyDescent="0.3">
      <c r="B1432" s="126" t="s">
        <v>100</v>
      </c>
      <c r="C1432" s="172">
        <v>1053457</v>
      </c>
      <c r="D1432" s="124" t="s">
        <v>1693</v>
      </c>
      <c r="E1432" s="24">
        <v>1</v>
      </c>
      <c r="F1432" s="24">
        <v>7.0000000000000001E-3</v>
      </c>
      <c r="G1432" s="25">
        <f t="shared" si="132"/>
        <v>7.0000000000000001E-3</v>
      </c>
      <c r="H1432" s="240"/>
      <c r="I1432" s="23">
        <f t="shared" si="130"/>
        <v>4285.7142857142862</v>
      </c>
      <c r="J1432" s="24"/>
      <c r="K1432" s="176">
        <v>220</v>
      </c>
      <c r="L1432" s="16">
        <v>43782</v>
      </c>
      <c r="M1432" s="16">
        <v>43782</v>
      </c>
    </row>
    <row r="1433" spans="2:13" ht="21.75" customHeight="1" x14ac:dyDescent="0.3">
      <c r="B1433" s="126" t="s">
        <v>100</v>
      </c>
      <c r="C1433" s="172">
        <v>1053458</v>
      </c>
      <c r="D1433" s="124" t="s">
        <v>1694</v>
      </c>
      <c r="E1433" s="24">
        <v>1</v>
      </c>
      <c r="F1433" s="24">
        <v>7.0000000000000001E-3</v>
      </c>
      <c r="G1433" s="25">
        <f t="shared" si="132"/>
        <v>7.0000000000000001E-3</v>
      </c>
      <c r="H1433" s="240"/>
      <c r="I1433" s="23">
        <f t="shared" si="130"/>
        <v>4285.7142857142862</v>
      </c>
      <c r="J1433" s="24"/>
      <c r="K1433" s="176">
        <v>220</v>
      </c>
      <c r="L1433" s="16">
        <v>43782</v>
      </c>
      <c r="M1433" s="16">
        <v>43782</v>
      </c>
    </row>
    <row r="1434" spans="2:13" ht="21.75" customHeight="1" x14ac:dyDescent="0.3">
      <c r="B1434" s="126" t="s">
        <v>109</v>
      </c>
      <c r="C1434" s="172">
        <v>1702940</v>
      </c>
      <c r="D1434" s="124" t="s">
        <v>1695</v>
      </c>
      <c r="E1434" s="24">
        <v>1</v>
      </c>
      <c r="F1434" s="24">
        <v>6.0000000000000001E-3</v>
      </c>
      <c r="G1434" s="25">
        <f t="shared" si="132"/>
        <v>6.0000000000000001E-3</v>
      </c>
      <c r="H1434" s="240"/>
      <c r="I1434" s="23">
        <f t="shared" si="130"/>
        <v>5000</v>
      </c>
      <c r="J1434" s="24"/>
      <c r="K1434" s="176">
        <v>220</v>
      </c>
      <c r="L1434" s="16">
        <v>43782</v>
      </c>
      <c r="M1434" s="16">
        <v>43782</v>
      </c>
    </row>
    <row r="1435" spans="2:13" ht="21.75" customHeight="1" x14ac:dyDescent="0.3">
      <c r="B1435" s="126" t="s">
        <v>105</v>
      </c>
      <c r="C1435" s="172">
        <v>1103206</v>
      </c>
      <c r="D1435" s="124" t="s">
        <v>1696</v>
      </c>
      <c r="E1435" s="24">
        <v>1</v>
      </c>
      <c r="F1435" s="24">
        <v>6.0000000000000001E-3</v>
      </c>
      <c r="G1435" s="25">
        <f t="shared" si="132"/>
        <v>6.0000000000000001E-3</v>
      </c>
      <c r="H1435" s="240"/>
      <c r="I1435" s="23">
        <f t="shared" si="130"/>
        <v>5000</v>
      </c>
      <c r="J1435" s="24"/>
      <c r="K1435" s="176">
        <v>220</v>
      </c>
      <c r="L1435" s="16">
        <v>43782</v>
      </c>
      <c r="M1435" s="16">
        <v>43782</v>
      </c>
    </row>
    <row r="1436" spans="2:13" ht="21.75" customHeight="1" x14ac:dyDescent="0.3">
      <c r="B1436" s="126" t="s">
        <v>107</v>
      </c>
      <c r="C1436" s="172">
        <v>1073370</v>
      </c>
      <c r="D1436" s="124" t="s">
        <v>1697</v>
      </c>
      <c r="E1436" s="24">
        <v>1</v>
      </c>
      <c r="F1436" s="24">
        <v>8.0000000000000002E-3</v>
      </c>
      <c r="G1436" s="25">
        <f t="shared" si="132"/>
        <v>8.0000000000000002E-3</v>
      </c>
      <c r="H1436" s="240"/>
      <c r="I1436" s="23">
        <f t="shared" si="130"/>
        <v>3750</v>
      </c>
      <c r="J1436" s="24"/>
      <c r="K1436" s="176">
        <v>220</v>
      </c>
      <c r="L1436" s="16">
        <v>43782</v>
      </c>
      <c r="M1436" s="16">
        <v>43782</v>
      </c>
    </row>
    <row r="1437" spans="2:13" ht="21.75" customHeight="1" x14ac:dyDescent="0.3">
      <c r="B1437" s="126" t="s">
        <v>107</v>
      </c>
      <c r="C1437" s="172">
        <v>1073371</v>
      </c>
      <c r="D1437" s="124" t="s">
        <v>1698</v>
      </c>
      <c r="E1437" s="24">
        <v>1</v>
      </c>
      <c r="F1437" s="24">
        <v>8.0000000000000002E-3</v>
      </c>
      <c r="G1437" s="25">
        <f t="shared" si="132"/>
        <v>8.0000000000000002E-3</v>
      </c>
      <c r="H1437" s="240"/>
      <c r="I1437" s="23">
        <f t="shared" si="130"/>
        <v>3750</v>
      </c>
      <c r="J1437" s="24"/>
      <c r="K1437" s="176">
        <v>220</v>
      </c>
      <c r="L1437" s="16">
        <v>43782</v>
      </c>
      <c r="M1437" s="16">
        <v>43782</v>
      </c>
    </row>
    <row r="1438" spans="2:13" ht="21.75" customHeight="1" x14ac:dyDescent="0.3">
      <c r="B1438" s="126" t="s">
        <v>114</v>
      </c>
      <c r="C1438" s="172">
        <v>1012695</v>
      </c>
      <c r="D1438" s="124" t="s">
        <v>1699</v>
      </c>
      <c r="E1438" s="24">
        <v>1</v>
      </c>
      <c r="F1438" s="24">
        <v>8.0000000000000002E-3</v>
      </c>
      <c r="G1438" s="25">
        <f t="shared" si="132"/>
        <v>8.0000000000000002E-3</v>
      </c>
      <c r="H1438" s="240"/>
      <c r="I1438" s="23">
        <f t="shared" si="130"/>
        <v>3750</v>
      </c>
      <c r="J1438" s="24"/>
      <c r="K1438" s="176">
        <v>220</v>
      </c>
      <c r="L1438" s="16">
        <v>43782</v>
      </c>
      <c r="M1438" s="16">
        <v>43782</v>
      </c>
    </row>
    <row r="1439" spans="2:13" ht="21.75" customHeight="1" x14ac:dyDescent="0.3">
      <c r="B1439" s="126" t="s">
        <v>114</v>
      </c>
      <c r="C1439" s="172">
        <v>1012696</v>
      </c>
      <c r="D1439" s="124" t="s">
        <v>1700</v>
      </c>
      <c r="E1439" s="24">
        <v>1</v>
      </c>
      <c r="F1439" s="24">
        <v>8.0000000000000002E-3</v>
      </c>
      <c r="G1439" s="25">
        <f t="shared" si="132"/>
        <v>8.0000000000000002E-3</v>
      </c>
      <c r="H1439" s="240"/>
      <c r="I1439" s="23">
        <f t="shared" si="130"/>
        <v>3750</v>
      </c>
      <c r="J1439" s="24"/>
      <c r="K1439" s="176">
        <v>220</v>
      </c>
      <c r="L1439" s="16">
        <v>43782</v>
      </c>
      <c r="M1439" s="16">
        <v>43782</v>
      </c>
    </row>
    <row r="1440" spans="2:13" ht="21.75" customHeight="1" x14ac:dyDescent="0.3">
      <c r="B1440" s="126" t="s">
        <v>116</v>
      </c>
      <c r="C1440" s="172">
        <v>1115079</v>
      </c>
      <c r="D1440" s="124" t="s">
        <v>1702</v>
      </c>
      <c r="E1440" s="24">
        <v>1</v>
      </c>
      <c r="F1440" s="24">
        <v>0.01</v>
      </c>
      <c r="G1440" s="25">
        <f t="shared" si="132"/>
        <v>0.01</v>
      </c>
      <c r="H1440" s="240"/>
      <c r="I1440" s="23">
        <f t="shared" si="130"/>
        <v>3000</v>
      </c>
      <c r="J1440" s="24"/>
      <c r="K1440" s="176">
        <v>220</v>
      </c>
      <c r="L1440" s="16">
        <v>43782</v>
      </c>
      <c r="M1440" s="16">
        <v>43782</v>
      </c>
    </row>
    <row r="1441" spans="2:13" ht="21.75" customHeight="1" x14ac:dyDescent="0.3">
      <c r="B1441" s="126" t="s">
        <v>116</v>
      </c>
      <c r="C1441" s="172">
        <v>1115168</v>
      </c>
      <c r="D1441" s="124" t="s">
        <v>1703</v>
      </c>
      <c r="E1441" s="24">
        <v>1</v>
      </c>
      <c r="F1441" s="24">
        <v>0.01</v>
      </c>
      <c r="G1441" s="25">
        <f t="shared" si="132"/>
        <v>0.01</v>
      </c>
      <c r="H1441" s="241"/>
      <c r="I1441" s="23">
        <f t="shared" si="130"/>
        <v>3000</v>
      </c>
      <c r="J1441" s="24"/>
      <c r="K1441" s="176">
        <v>220</v>
      </c>
      <c r="L1441" s="16">
        <v>43782</v>
      </c>
      <c r="M1441" s="16">
        <v>43782</v>
      </c>
    </row>
    <row r="1442" spans="2:13" ht="21.75" customHeight="1" x14ac:dyDescent="0.3">
      <c r="B1442" s="126" t="s">
        <v>119</v>
      </c>
      <c r="C1442" s="172">
        <v>1005083</v>
      </c>
      <c r="D1442" s="124" t="s">
        <v>1743</v>
      </c>
      <c r="E1442" s="24">
        <v>1</v>
      </c>
      <c r="F1442" s="24">
        <v>6.0000000000000001E-3</v>
      </c>
      <c r="G1442" s="25">
        <f>F1442</f>
        <v>6.0000000000000001E-3</v>
      </c>
      <c r="H1442" s="239">
        <f>SUM(G1442:G1457)</f>
        <v>0.11100000000000004</v>
      </c>
      <c r="I1442" s="23">
        <f t="shared" si="130"/>
        <v>5000</v>
      </c>
      <c r="J1442" s="24" t="s">
        <v>1753</v>
      </c>
      <c r="K1442" s="181">
        <v>221</v>
      </c>
      <c r="L1442" s="16">
        <v>43803</v>
      </c>
      <c r="M1442" s="16">
        <v>43803</v>
      </c>
    </row>
    <row r="1443" spans="2:13" ht="21.75" customHeight="1" x14ac:dyDescent="0.3">
      <c r="B1443" s="126" t="s">
        <v>119</v>
      </c>
      <c r="C1443" s="172">
        <v>1005084</v>
      </c>
      <c r="D1443" s="124" t="s">
        <v>1744</v>
      </c>
      <c r="E1443" s="24">
        <v>1</v>
      </c>
      <c r="F1443" s="24">
        <v>6.0000000000000001E-3</v>
      </c>
      <c r="G1443" s="25">
        <f t="shared" ref="G1443:G1457" si="133">F1443</f>
        <v>6.0000000000000001E-3</v>
      </c>
      <c r="H1443" s="240"/>
      <c r="I1443" s="23">
        <f t="shared" si="130"/>
        <v>5000</v>
      </c>
      <c r="J1443" s="24" t="s">
        <v>1753</v>
      </c>
      <c r="K1443" s="181">
        <v>221</v>
      </c>
      <c r="L1443" s="16">
        <v>43803</v>
      </c>
      <c r="M1443" s="16">
        <v>43803</v>
      </c>
    </row>
    <row r="1444" spans="2:13" ht="21.75" customHeight="1" x14ac:dyDescent="0.3">
      <c r="B1444" s="126" t="s">
        <v>100</v>
      </c>
      <c r="C1444" s="172">
        <v>1050477</v>
      </c>
      <c r="D1444" s="124" t="s">
        <v>1745</v>
      </c>
      <c r="E1444" s="24">
        <v>1</v>
      </c>
      <c r="F1444" s="24">
        <v>6.0000000000000001E-3</v>
      </c>
      <c r="G1444" s="25">
        <f t="shared" si="133"/>
        <v>6.0000000000000001E-3</v>
      </c>
      <c r="H1444" s="240"/>
      <c r="I1444" s="23">
        <f t="shared" si="130"/>
        <v>5000</v>
      </c>
      <c r="J1444" s="24" t="s">
        <v>1751</v>
      </c>
      <c r="K1444" s="181">
        <v>221</v>
      </c>
      <c r="L1444" s="16">
        <v>43803</v>
      </c>
      <c r="M1444" s="16">
        <v>43803</v>
      </c>
    </row>
    <row r="1445" spans="2:13" ht="21.75" customHeight="1" x14ac:dyDescent="0.3">
      <c r="B1445" s="126" t="s">
        <v>100</v>
      </c>
      <c r="C1445" s="172">
        <v>1051544</v>
      </c>
      <c r="D1445" s="124" t="s">
        <v>1746</v>
      </c>
      <c r="E1445" s="24">
        <v>1</v>
      </c>
      <c r="F1445" s="24">
        <v>6.0000000000000001E-3</v>
      </c>
      <c r="G1445" s="25">
        <f t="shared" si="133"/>
        <v>6.0000000000000001E-3</v>
      </c>
      <c r="H1445" s="240"/>
      <c r="I1445" s="23">
        <f t="shared" si="130"/>
        <v>5000</v>
      </c>
      <c r="J1445" s="24" t="s">
        <v>1753</v>
      </c>
      <c r="K1445" s="181">
        <v>221</v>
      </c>
      <c r="L1445" s="16">
        <v>43803</v>
      </c>
      <c r="M1445" s="16">
        <v>43803</v>
      </c>
    </row>
    <row r="1446" spans="2:13" ht="21.75" customHeight="1" x14ac:dyDescent="0.3">
      <c r="B1446" s="126" t="s">
        <v>107</v>
      </c>
      <c r="C1446" s="172">
        <v>1073255</v>
      </c>
      <c r="D1446" s="124" t="s">
        <v>1747</v>
      </c>
      <c r="E1446" s="24">
        <v>1</v>
      </c>
      <c r="F1446" s="24">
        <v>6.0000000000000001E-3</v>
      </c>
      <c r="G1446" s="25">
        <f t="shared" si="133"/>
        <v>6.0000000000000001E-3</v>
      </c>
      <c r="H1446" s="240"/>
      <c r="I1446" s="23">
        <f t="shared" si="130"/>
        <v>5000</v>
      </c>
      <c r="J1446" s="24" t="s">
        <v>1621</v>
      </c>
      <c r="K1446" s="181">
        <v>221</v>
      </c>
      <c r="L1446" s="16">
        <v>43803</v>
      </c>
      <c r="M1446" s="16">
        <v>43803</v>
      </c>
    </row>
    <row r="1447" spans="2:13" ht="21.75" customHeight="1" x14ac:dyDescent="0.3">
      <c r="B1447" s="126" t="s">
        <v>105</v>
      </c>
      <c r="C1447" s="172">
        <v>1103072</v>
      </c>
      <c r="D1447" s="124" t="s">
        <v>1748</v>
      </c>
      <c r="E1447" s="24">
        <v>1</v>
      </c>
      <c r="F1447" s="24">
        <v>7.0000000000000001E-3</v>
      </c>
      <c r="G1447" s="25">
        <f t="shared" si="133"/>
        <v>7.0000000000000001E-3</v>
      </c>
      <c r="H1447" s="240"/>
      <c r="I1447" s="23">
        <f t="shared" si="130"/>
        <v>4285.7142857142862</v>
      </c>
      <c r="J1447" s="24"/>
      <c r="K1447" s="181">
        <v>221</v>
      </c>
      <c r="L1447" s="16">
        <v>43803</v>
      </c>
      <c r="M1447" s="16">
        <v>43803</v>
      </c>
    </row>
    <row r="1448" spans="2:13" ht="21.75" customHeight="1" x14ac:dyDescent="0.3">
      <c r="B1448" s="126" t="s">
        <v>109</v>
      </c>
      <c r="C1448" s="172">
        <v>1702807</v>
      </c>
      <c r="D1448" s="124" t="s">
        <v>1749</v>
      </c>
      <c r="E1448" s="24">
        <v>1</v>
      </c>
      <c r="F1448" s="24">
        <v>7.0000000000000001E-3</v>
      </c>
      <c r="G1448" s="25">
        <f t="shared" si="133"/>
        <v>7.0000000000000001E-3</v>
      </c>
      <c r="H1448" s="240"/>
      <c r="I1448" s="23">
        <f t="shared" si="130"/>
        <v>4285.7142857142862</v>
      </c>
      <c r="J1448" s="24"/>
      <c r="K1448" s="181">
        <v>221</v>
      </c>
      <c r="L1448" s="16">
        <v>43803</v>
      </c>
      <c r="M1448" s="16">
        <v>43803</v>
      </c>
    </row>
    <row r="1449" spans="2:13" ht="21.75" customHeight="1" x14ac:dyDescent="0.3">
      <c r="B1449" s="126" t="s">
        <v>119</v>
      </c>
      <c r="C1449" s="172">
        <v>1005442</v>
      </c>
      <c r="D1449" s="124" t="s">
        <v>1729</v>
      </c>
      <c r="E1449" s="24">
        <v>1</v>
      </c>
      <c r="F1449" s="24">
        <v>7.0000000000000001E-3</v>
      </c>
      <c r="G1449" s="25">
        <f t="shared" si="133"/>
        <v>7.0000000000000001E-3</v>
      </c>
      <c r="H1449" s="240"/>
      <c r="I1449" s="23">
        <f t="shared" si="130"/>
        <v>4285.7142857142862</v>
      </c>
      <c r="J1449" s="24" t="s">
        <v>1621</v>
      </c>
      <c r="K1449" s="181">
        <v>221</v>
      </c>
      <c r="L1449" s="16">
        <v>43803</v>
      </c>
      <c r="M1449" s="16">
        <v>43803</v>
      </c>
    </row>
    <row r="1450" spans="2:13" ht="21.75" customHeight="1" x14ac:dyDescent="0.3">
      <c r="B1450" s="126" t="s">
        <v>119</v>
      </c>
      <c r="C1450" s="172">
        <v>1005443</v>
      </c>
      <c r="D1450" s="124" t="s">
        <v>1730</v>
      </c>
      <c r="E1450" s="24">
        <v>1</v>
      </c>
      <c r="F1450" s="24">
        <v>7.0000000000000001E-3</v>
      </c>
      <c r="G1450" s="25">
        <f t="shared" si="133"/>
        <v>7.0000000000000001E-3</v>
      </c>
      <c r="H1450" s="240"/>
      <c r="I1450" s="23">
        <f t="shared" si="130"/>
        <v>4285.7142857142862</v>
      </c>
      <c r="J1450" s="24" t="s">
        <v>1621</v>
      </c>
      <c r="K1450" s="181">
        <v>221</v>
      </c>
      <c r="L1450" s="16">
        <v>43803</v>
      </c>
      <c r="M1450" s="16">
        <v>43803</v>
      </c>
    </row>
    <row r="1451" spans="2:13" ht="21.75" customHeight="1" x14ac:dyDescent="0.3">
      <c r="B1451" s="126" t="s">
        <v>100</v>
      </c>
      <c r="C1451" s="172">
        <v>1053506</v>
      </c>
      <c r="D1451" s="124" t="s">
        <v>1731</v>
      </c>
      <c r="E1451" s="24">
        <v>1</v>
      </c>
      <c r="F1451" s="24">
        <v>7.0000000000000001E-3</v>
      </c>
      <c r="G1451" s="25">
        <f t="shared" si="133"/>
        <v>7.0000000000000001E-3</v>
      </c>
      <c r="H1451" s="240"/>
      <c r="I1451" s="23">
        <f t="shared" si="130"/>
        <v>4285.7142857142862</v>
      </c>
      <c r="J1451" s="24" t="s">
        <v>1621</v>
      </c>
      <c r="K1451" s="181">
        <v>221</v>
      </c>
      <c r="L1451" s="16">
        <v>43803</v>
      </c>
      <c r="M1451" s="16">
        <v>43803</v>
      </c>
    </row>
    <row r="1452" spans="2:13" ht="21.75" customHeight="1" x14ac:dyDescent="0.3">
      <c r="B1452" s="126" t="s">
        <v>100</v>
      </c>
      <c r="C1452" s="172">
        <v>1053507</v>
      </c>
      <c r="D1452" s="124" t="s">
        <v>1732</v>
      </c>
      <c r="E1452" s="24">
        <v>1</v>
      </c>
      <c r="F1452" s="24">
        <v>7.0000000000000001E-3</v>
      </c>
      <c r="G1452" s="25">
        <f t="shared" si="133"/>
        <v>7.0000000000000001E-3</v>
      </c>
      <c r="H1452" s="240"/>
      <c r="I1452" s="23">
        <f t="shared" si="130"/>
        <v>4285.7142857142862</v>
      </c>
      <c r="J1452" s="24" t="s">
        <v>1621</v>
      </c>
      <c r="K1452" s="181">
        <v>221</v>
      </c>
      <c r="L1452" s="16">
        <v>43803</v>
      </c>
      <c r="M1452" s="16">
        <v>43803</v>
      </c>
    </row>
    <row r="1453" spans="2:13" ht="21.75" customHeight="1" x14ac:dyDescent="0.3">
      <c r="B1453" s="126" t="s">
        <v>107</v>
      </c>
      <c r="C1453" s="172">
        <v>1073395</v>
      </c>
      <c r="D1453" s="124" t="s">
        <v>1733</v>
      </c>
      <c r="E1453" s="24">
        <v>1</v>
      </c>
      <c r="F1453" s="24">
        <v>8.0000000000000002E-3</v>
      </c>
      <c r="G1453" s="25">
        <f t="shared" si="133"/>
        <v>8.0000000000000002E-3</v>
      </c>
      <c r="H1453" s="240"/>
      <c r="I1453" s="23">
        <f t="shared" si="130"/>
        <v>3750</v>
      </c>
      <c r="J1453" s="24" t="s">
        <v>1621</v>
      </c>
      <c r="K1453" s="181">
        <v>221</v>
      </c>
      <c r="L1453" s="16">
        <v>43803</v>
      </c>
      <c r="M1453" s="16">
        <v>43803</v>
      </c>
    </row>
    <row r="1454" spans="2:13" ht="21.75" customHeight="1" x14ac:dyDescent="0.3">
      <c r="B1454" s="126" t="s">
        <v>107</v>
      </c>
      <c r="C1454" s="172">
        <v>1073396</v>
      </c>
      <c r="D1454" s="124" t="s">
        <v>1734</v>
      </c>
      <c r="E1454" s="24">
        <v>1</v>
      </c>
      <c r="F1454" s="24">
        <v>8.0000000000000002E-3</v>
      </c>
      <c r="G1454" s="25">
        <f t="shared" si="133"/>
        <v>8.0000000000000002E-3</v>
      </c>
      <c r="H1454" s="240"/>
      <c r="I1454" s="23">
        <f t="shared" si="130"/>
        <v>3750</v>
      </c>
      <c r="J1454" s="24" t="s">
        <v>1621</v>
      </c>
      <c r="K1454" s="181">
        <v>221</v>
      </c>
      <c r="L1454" s="16">
        <v>43803</v>
      </c>
      <c r="M1454" s="16">
        <v>43803</v>
      </c>
    </row>
    <row r="1455" spans="2:13" ht="21.75" customHeight="1" x14ac:dyDescent="0.3">
      <c r="B1455" s="126" t="s">
        <v>105</v>
      </c>
      <c r="C1455" s="172">
        <v>1103225</v>
      </c>
      <c r="D1455" s="124" t="s">
        <v>1735</v>
      </c>
      <c r="E1455" s="24">
        <v>1</v>
      </c>
      <c r="F1455" s="24">
        <v>8.0000000000000002E-3</v>
      </c>
      <c r="G1455" s="25">
        <f t="shared" si="133"/>
        <v>8.0000000000000002E-3</v>
      </c>
      <c r="H1455" s="240"/>
      <c r="I1455" s="23">
        <f t="shared" si="130"/>
        <v>3750</v>
      </c>
      <c r="J1455" s="24"/>
      <c r="K1455" s="181">
        <v>221</v>
      </c>
      <c r="L1455" s="16">
        <v>43803</v>
      </c>
      <c r="M1455" s="16">
        <v>43803</v>
      </c>
    </row>
    <row r="1456" spans="2:13" ht="21.75" customHeight="1" x14ac:dyDescent="0.3">
      <c r="B1456" s="126" t="s">
        <v>105</v>
      </c>
      <c r="C1456" s="172">
        <v>1103226</v>
      </c>
      <c r="D1456" s="124" t="s">
        <v>1736</v>
      </c>
      <c r="E1456" s="24">
        <v>1</v>
      </c>
      <c r="F1456" s="24">
        <v>8.0000000000000002E-3</v>
      </c>
      <c r="G1456" s="25">
        <f t="shared" si="133"/>
        <v>8.0000000000000002E-3</v>
      </c>
      <c r="H1456" s="240"/>
      <c r="I1456" s="23">
        <f t="shared" si="130"/>
        <v>3750</v>
      </c>
      <c r="J1456" s="24"/>
      <c r="K1456" s="181">
        <v>221</v>
      </c>
      <c r="L1456" s="16">
        <v>43803</v>
      </c>
      <c r="M1456" s="16">
        <v>43803</v>
      </c>
    </row>
    <row r="1457" spans="2:13" ht="21.75" customHeight="1" x14ac:dyDescent="0.3">
      <c r="B1457" s="126" t="s">
        <v>109</v>
      </c>
      <c r="C1457" s="172">
        <v>1702965</v>
      </c>
      <c r="D1457" s="124" t="s">
        <v>1737</v>
      </c>
      <c r="E1457" s="24">
        <v>1</v>
      </c>
      <c r="F1457" s="24">
        <v>7.0000000000000001E-3</v>
      </c>
      <c r="G1457" s="25">
        <f t="shared" si="133"/>
        <v>7.0000000000000001E-3</v>
      </c>
      <c r="H1457" s="240"/>
      <c r="I1457" s="23">
        <f t="shared" si="130"/>
        <v>4285.7142857142862</v>
      </c>
      <c r="J1457" s="24"/>
      <c r="K1457" s="181">
        <v>221</v>
      </c>
      <c r="L1457" s="16">
        <v>43803</v>
      </c>
      <c r="M1457" s="16">
        <v>43803</v>
      </c>
    </row>
    <row r="1458" spans="2:13" ht="21.75" customHeight="1" x14ac:dyDescent="0.3">
      <c r="B1458" s="126" t="s">
        <v>119</v>
      </c>
      <c r="C1458" s="172">
        <v>1005092</v>
      </c>
      <c r="D1458" s="124" t="s">
        <v>1704</v>
      </c>
      <c r="E1458" s="24">
        <v>1</v>
      </c>
      <c r="F1458" s="24">
        <v>7.0000000000000001E-3</v>
      </c>
      <c r="G1458" s="25">
        <f>F1458</f>
        <v>7.0000000000000001E-3</v>
      </c>
      <c r="H1458" s="239">
        <f>SUM(G1458:G1469)</f>
        <v>0.105</v>
      </c>
      <c r="I1458" s="23">
        <f t="shared" si="130"/>
        <v>4285.7142857142862</v>
      </c>
      <c r="J1458" s="24" t="s">
        <v>1258</v>
      </c>
      <c r="K1458" s="181">
        <v>221</v>
      </c>
      <c r="L1458" s="16">
        <v>43817</v>
      </c>
      <c r="M1458" s="16">
        <v>43817</v>
      </c>
    </row>
    <row r="1459" spans="2:13" ht="21.75" customHeight="1" x14ac:dyDescent="0.3">
      <c r="B1459" s="126" t="s">
        <v>100</v>
      </c>
      <c r="C1459" s="172">
        <v>1050481</v>
      </c>
      <c r="D1459" s="124" t="s">
        <v>1705</v>
      </c>
      <c r="E1459" s="24">
        <v>1</v>
      </c>
      <c r="F1459" s="24">
        <v>8.9999999999999993E-3</v>
      </c>
      <c r="G1459" s="25">
        <f t="shared" ref="G1459:G1469" si="134">F1459</f>
        <v>8.9999999999999993E-3</v>
      </c>
      <c r="H1459" s="240"/>
      <c r="I1459" s="23">
        <f t="shared" si="130"/>
        <v>3333.3333333333335</v>
      </c>
      <c r="J1459" s="24" t="s">
        <v>1258</v>
      </c>
      <c r="K1459" s="181">
        <v>221</v>
      </c>
      <c r="L1459" s="16">
        <v>43817</v>
      </c>
      <c r="M1459" s="16">
        <v>43817</v>
      </c>
    </row>
    <row r="1460" spans="2:13" ht="21.75" customHeight="1" x14ac:dyDescent="0.3">
      <c r="B1460" s="126" t="s">
        <v>100</v>
      </c>
      <c r="C1460" s="172">
        <v>1051548</v>
      </c>
      <c r="D1460" s="124" t="s">
        <v>1706</v>
      </c>
      <c r="E1460" s="24">
        <v>1</v>
      </c>
      <c r="F1460" s="24">
        <v>8.0000000000000002E-3</v>
      </c>
      <c r="G1460" s="25">
        <f t="shared" si="134"/>
        <v>8.0000000000000002E-3</v>
      </c>
      <c r="H1460" s="240"/>
      <c r="I1460" s="23">
        <f t="shared" si="130"/>
        <v>3750</v>
      </c>
      <c r="J1460" s="24" t="s">
        <v>1258</v>
      </c>
      <c r="K1460" s="181">
        <v>221</v>
      </c>
      <c r="L1460" s="16">
        <v>43817</v>
      </c>
      <c r="M1460" s="16">
        <v>43817</v>
      </c>
    </row>
    <row r="1461" spans="2:13" ht="21.75" customHeight="1" x14ac:dyDescent="0.3">
      <c r="B1461" s="126" t="s">
        <v>107</v>
      </c>
      <c r="C1461" s="172">
        <v>1073258</v>
      </c>
      <c r="D1461" s="124" t="s">
        <v>1707</v>
      </c>
      <c r="E1461" s="24">
        <v>1</v>
      </c>
      <c r="F1461" s="24">
        <v>8.9999999999999993E-3</v>
      </c>
      <c r="G1461" s="25">
        <f t="shared" si="134"/>
        <v>8.9999999999999993E-3</v>
      </c>
      <c r="H1461" s="240"/>
      <c r="I1461" s="23">
        <f t="shared" si="130"/>
        <v>3333.3333333333335</v>
      </c>
      <c r="J1461" s="24" t="s">
        <v>1258</v>
      </c>
      <c r="K1461" s="181">
        <v>221</v>
      </c>
      <c r="L1461" s="16">
        <v>43817</v>
      </c>
      <c r="M1461" s="16">
        <v>43817</v>
      </c>
    </row>
    <row r="1462" spans="2:13" ht="21.75" customHeight="1" x14ac:dyDescent="0.3">
      <c r="B1462" s="126" t="s">
        <v>105</v>
      </c>
      <c r="C1462" s="172">
        <v>1103074</v>
      </c>
      <c r="D1462" s="124" t="s">
        <v>1708</v>
      </c>
      <c r="E1462" s="24">
        <v>1</v>
      </c>
      <c r="F1462" s="24">
        <v>8.9999999999999993E-3</v>
      </c>
      <c r="G1462" s="25">
        <f t="shared" si="134"/>
        <v>8.9999999999999993E-3</v>
      </c>
      <c r="H1462" s="240"/>
      <c r="I1462" s="23">
        <f t="shared" si="130"/>
        <v>3333.3333333333335</v>
      </c>
      <c r="J1462" s="24"/>
      <c r="K1462" s="181">
        <v>221</v>
      </c>
      <c r="L1462" s="16">
        <v>43817</v>
      </c>
      <c r="M1462" s="16">
        <v>43817</v>
      </c>
    </row>
    <row r="1463" spans="2:13" ht="21.75" customHeight="1" x14ac:dyDescent="0.3">
      <c r="B1463" s="126" t="s">
        <v>109</v>
      </c>
      <c r="C1463" s="172">
        <v>1702810</v>
      </c>
      <c r="D1463" s="124" t="s">
        <v>1709</v>
      </c>
      <c r="E1463" s="24">
        <v>1</v>
      </c>
      <c r="F1463" s="24">
        <v>7.0000000000000001E-3</v>
      </c>
      <c r="G1463" s="25">
        <f t="shared" si="134"/>
        <v>7.0000000000000001E-3</v>
      </c>
      <c r="H1463" s="240"/>
      <c r="I1463" s="23">
        <f t="shared" si="130"/>
        <v>4285.7142857142862</v>
      </c>
      <c r="J1463" s="24" t="s">
        <v>1258</v>
      </c>
      <c r="K1463" s="181">
        <v>221</v>
      </c>
      <c r="L1463" s="16">
        <v>43817</v>
      </c>
      <c r="M1463" s="16">
        <v>43817</v>
      </c>
    </row>
    <row r="1464" spans="2:13" ht="21.75" customHeight="1" x14ac:dyDescent="0.3">
      <c r="B1464" s="126" t="s">
        <v>119</v>
      </c>
      <c r="C1464" s="172">
        <v>1005416</v>
      </c>
      <c r="D1464" s="124" t="s">
        <v>1720</v>
      </c>
      <c r="E1464" s="24">
        <v>1</v>
      </c>
      <c r="F1464" s="24">
        <v>8.0000000000000002E-3</v>
      </c>
      <c r="G1464" s="25">
        <f t="shared" si="134"/>
        <v>8.0000000000000002E-3</v>
      </c>
      <c r="H1464" s="240"/>
      <c r="I1464" s="23">
        <f t="shared" si="130"/>
        <v>3750</v>
      </c>
      <c r="J1464" s="24" t="s">
        <v>1258</v>
      </c>
      <c r="K1464" s="181">
        <v>221</v>
      </c>
      <c r="L1464" s="16">
        <v>43817</v>
      </c>
      <c r="M1464" s="16">
        <v>43817</v>
      </c>
    </row>
    <row r="1465" spans="2:13" ht="21.75" customHeight="1" x14ac:dyDescent="0.3">
      <c r="B1465" s="126" t="s">
        <v>119</v>
      </c>
      <c r="C1465" s="172">
        <v>1005417</v>
      </c>
      <c r="D1465" s="124" t="s">
        <v>1721</v>
      </c>
      <c r="E1465" s="24">
        <v>1</v>
      </c>
      <c r="F1465" s="24">
        <v>8.0000000000000002E-3</v>
      </c>
      <c r="G1465" s="25">
        <f t="shared" si="134"/>
        <v>8.0000000000000002E-3</v>
      </c>
      <c r="H1465" s="240"/>
      <c r="I1465" s="23">
        <f t="shared" si="130"/>
        <v>3750</v>
      </c>
      <c r="J1465" s="24" t="s">
        <v>1258</v>
      </c>
      <c r="K1465" s="181">
        <v>221</v>
      </c>
      <c r="L1465" s="16">
        <v>43817</v>
      </c>
      <c r="M1465" s="16">
        <v>43817</v>
      </c>
    </row>
    <row r="1466" spans="2:13" ht="21.75" customHeight="1" x14ac:dyDescent="0.3">
      <c r="B1466" s="126" t="s">
        <v>100</v>
      </c>
      <c r="C1466" s="172">
        <v>1053491</v>
      </c>
      <c r="D1466" s="124" t="s">
        <v>1722</v>
      </c>
      <c r="E1466" s="24">
        <v>1</v>
      </c>
      <c r="F1466" s="24">
        <v>8.9999999999999993E-3</v>
      </c>
      <c r="G1466" s="25">
        <f t="shared" si="134"/>
        <v>8.9999999999999993E-3</v>
      </c>
      <c r="H1466" s="240"/>
      <c r="I1466" s="23">
        <f t="shared" si="130"/>
        <v>3333.3333333333335</v>
      </c>
      <c r="J1466" s="24" t="s">
        <v>1258</v>
      </c>
      <c r="K1466" s="181">
        <v>221</v>
      </c>
      <c r="L1466" s="16">
        <v>43817</v>
      </c>
      <c r="M1466" s="16">
        <v>43817</v>
      </c>
    </row>
    <row r="1467" spans="2:13" ht="21.75" customHeight="1" x14ac:dyDescent="0.3">
      <c r="B1467" s="126" t="s">
        <v>100</v>
      </c>
      <c r="C1467" s="172">
        <v>1053492</v>
      </c>
      <c r="D1467" s="124" t="s">
        <v>1723</v>
      </c>
      <c r="E1467" s="24">
        <v>1</v>
      </c>
      <c r="F1467" s="24">
        <v>8.9999999999999993E-3</v>
      </c>
      <c r="G1467" s="25">
        <f t="shared" si="134"/>
        <v>8.9999999999999993E-3</v>
      </c>
      <c r="H1467" s="240"/>
      <c r="I1467" s="23">
        <f t="shared" si="130"/>
        <v>3333.3333333333335</v>
      </c>
      <c r="J1467" s="24" t="s">
        <v>1258</v>
      </c>
      <c r="K1467" s="181">
        <v>221</v>
      </c>
      <c r="L1467" s="16">
        <v>43817</v>
      </c>
      <c r="M1467" s="16">
        <v>43817</v>
      </c>
    </row>
    <row r="1468" spans="2:13" ht="21.75" customHeight="1" x14ac:dyDescent="0.3">
      <c r="B1468" s="126" t="s">
        <v>109</v>
      </c>
      <c r="C1468" s="172">
        <v>1702954</v>
      </c>
      <c r="D1468" s="124" t="s">
        <v>1724</v>
      </c>
      <c r="E1468" s="24">
        <v>1</v>
      </c>
      <c r="F1468" s="24">
        <v>7.0000000000000001E-3</v>
      </c>
      <c r="G1468" s="25">
        <f t="shared" si="134"/>
        <v>7.0000000000000001E-3</v>
      </c>
      <c r="H1468" s="240"/>
      <c r="I1468" s="23">
        <f t="shared" si="130"/>
        <v>4285.7142857142862</v>
      </c>
      <c r="J1468" s="24" t="s">
        <v>1258</v>
      </c>
      <c r="K1468" s="181">
        <v>221</v>
      </c>
      <c r="L1468" s="16">
        <v>43817</v>
      </c>
      <c r="M1468" s="16">
        <v>43817</v>
      </c>
    </row>
    <row r="1469" spans="2:13" ht="21.75" customHeight="1" x14ac:dyDescent="0.3">
      <c r="B1469" s="126" t="s">
        <v>116</v>
      </c>
      <c r="C1469" s="172">
        <v>1112978</v>
      </c>
      <c r="D1469" s="124" t="s">
        <v>1719</v>
      </c>
      <c r="E1469" s="24">
        <v>1</v>
      </c>
      <c r="F1469" s="24">
        <v>1.4999999999999999E-2</v>
      </c>
      <c r="G1469" s="25">
        <f t="shared" si="134"/>
        <v>1.4999999999999999E-2</v>
      </c>
      <c r="H1469" s="240"/>
      <c r="I1469" s="23">
        <f t="shared" si="130"/>
        <v>2000.0000000000002</v>
      </c>
      <c r="J1469" s="24"/>
      <c r="K1469" s="181">
        <v>221</v>
      </c>
      <c r="L1469" s="16">
        <v>43817</v>
      </c>
      <c r="M1469" s="16">
        <v>43817</v>
      </c>
    </row>
    <row r="1470" spans="2:13" ht="21.75" customHeight="1" x14ac:dyDescent="0.3">
      <c r="B1470" s="126" t="s">
        <v>119</v>
      </c>
      <c r="C1470" s="172">
        <v>1005166</v>
      </c>
      <c r="D1470" s="124" t="s">
        <v>1738</v>
      </c>
      <c r="E1470" s="24">
        <v>1</v>
      </c>
      <c r="F1470" s="24">
        <v>6.0000000000000001E-3</v>
      </c>
      <c r="G1470" s="25">
        <f>F1470</f>
        <v>6.0000000000000001E-3</v>
      </c>
      <c r="H1470" s="239">
        <f>SUM(G1470:G1484)</f>
        <v>0.11200000000000002</v>
      </c>
      <c r="I1470" s="23">
        <f t="shared" si="130"/>
        <v>5000</v>
      </c>
      <c r="J1470" s="24" t="s">
        <v>1621</v>
      </c>
      <c r="K1470" s="181">
        <v>221</v>
      </c>
      <c r="L1470" s="16">
        <v>43831</v>
      </c>
      <c r="M1470" s="16">
        <v>43831</v>
      </c>
    </row>
    <row r="1471" spans="2:13" ht="21.75" customHeight="1" x14ac:dyDescent="0.3">
      <c r="B1471" s="126" t="s">
        <v>100</v>
      </c>
      <c r="C1471" s="172">
        <v>1050491</v>
      </c>
      <c r="D1471" s="124" t="s">
        <v>1739</v>
      </c>
      <c r="E1471" s="24">
        <v>1</v>
      </c>
      <c r="F1471" s="24">
        <v>6.0000000000000001E-3</v>
      </c>
      <c r="G1471" s="25">
        <f t="shared" ref="G1471:G1484" si="135">F1471</f>
        <v>6.0000000000000001E-3</v>
      </c>
      <c r="H1471" s="240"/>
      <c r="I1471" s="23">
        <f t="shared" ref="I1471:I1534" si="136">1/F1471*$A$1</f>
        <v>5000</v>
      </c>
      <c r="J1471" s="24"/>
      <c r="K1471" s="181">
        <v>221</v>
      </c>
      <c r="L1471" s="16">
        <v>43831</v>
      </c>
      <c r="M1471" s="16">
        <v>43831</v>
      </c>
    </row>
    <row r="1472" spans="2:13" ht="21.75" customHeight="1" x14ac:dyDescent="0.3">
      <c r="B1472" s="126" t="s">
        <v>100</v>
      </c>
      <c r="C1472" s="172">
        <v>1051559</v>
      </c>
      <c r="D1472" s="124" t="s">
        <v>1740</v>
      </c>
      <c r="E1472" s="24">
        <v>1</v>
      </c>
      <c r="F1472" s="24">
        <v>6.0000000000000001E-3</v>
      </c>
      <c r="G1472" s="25">
        <f t="shared" si="135"/>
        <v>6.0000000000000001E-3</v>
      </c>
      <c r="H1472" s="240"/>
      <c r="I1472" s="23">
        <f t="shared" si="136"/>
        <v>5000</v>
      </c>
      <c r="J1472" s="24" t="s">
        <v>1621</v>
      </c>
      <c r="K1472" s="181">
        <v>221</v>
      </c>
      <c r="L1472" s="16">
        <v>43831</v>
      </c>
      <c r="M1472" s="16">
        <v>43831</v>
      </c>
    </row>
    <row r="1473" spans="2:13" ht="21.75" customHeight="1" x14ac:dyDescent="0.3">
      <c r="B1473" s="126" t="s">
        <v>105</v>
      </c>
      <c r="C1473" s="172">
        <v>1103101</v>
      </c>
      <c r="D1473" s="124" t="s">
        <v>1750</v>
      </c>
      <c r="E1473" s="24">
        <v>1</v>
      </c>
      <c r="F1473" s="24">
        <v>8.0000000000000002E-3</v>
      </c>
      <c r="G1473" s="25">
        <f t="shared" si="135"/>
        <v>8.0000000000000002E-3</v>
      </c>
      <c r="H1473" s="240"/>
      <c r="I1473" s="23">
        <f t="shared" si="136"/>
        <v>3750</v>
      </c>
      <c r="J1473" s="24"/>
      <c r="K1473" s="181">
        <v>221</v>
      </c>
      <c r="L1473" s="16">
        <v>43831</v>
      </c>
      <c r="M1473" s="16">
        <v>43831</v>
      </c>
    </row>
    <row r="1474" spans="2:13" ht="21.75" customHeight="1" x14ac:dyDescent="0.3">
      <c r="B1474" s="126" t="s">
        <v>107</v>
      </c>
      <c r="C1474" s="172">
        <v>1073280</v>
      </c>
      <c r="D1474" s="124" t="s">
        <v>1741</v>
      </c>
      <c r="E1474" s="24">
        <v>1</v>
      </c>
      <c r="F1474" s="24">
        <v>8.0000000000000002E-3</v>
      </c>
      <c r="G1474" s="25">
        <f t="shared" si="135"/>
        <v>8.0000000000000002E-3</v>
      </c>
      <c r="H1474" s="240"/>
      <c r="I1474" s="23">
        <f t="shared" si="136"/>
        <v>3750</v>
      </c>
      <c r="J1474" s="24" t="s">
        <v>1621</v>
      </c>
      <c r="K1474" s="181">
        <v>221</v>
      </c>
      <c r="L1474" s="16">
        <v>43831</v>
      </c>
      <c r="M1474" s="16">
        <v>43831</v>
      </c>
    </row>
    <row r="1475" spans="2:13" ht="21.75" customHeight="1" x14ac:dyDescent="0.3">
      <c r="B1475" s="126" t="s">
        <v>109</v>
      </c>
      <c r="C1475" s="172">
        <v>1702837</v>
      </c>
      <c r="D1475" s="124" t="s">
        <v>1742</v>
      </c>
      <c r="E1475" s="24">
        <v>1</v>
      </c>
      <c r="F1475" s="24">
        <v>7.0000000000000001E-3</v>
      </c>
      <c r="G1475" s="25">
        <f t="shared" si="135"/>
        <v>7.0000000000000001E-3</v>
      </c>
      <c r="H1475" s="240"/>
      <c r="I1475" s="23">
        <f t="shared" si="136"/>
        <v>4285.7142857142862</v>
      </c>
      <c r="J1475" s="24" t="s">
        <v>1621</v>
      </c>
      <c r="K1475" s="181">
        <v>221</v>
      </c>
      <c r="L1475" s="16">
        <v>43831</v>
      </c>
      <c r="M1475" s="16">
        <v>43831</v>
      </c>
    </row>
    <row r="1476" spans="2:13" ht="21.75" customHeight="1" x14ac:dyDescent="0.3">
      <c r="B1476" s="126" t="s">
        <v>119</v>
      </c>
      <c r="C1476" s="172">
        <v>1005444</v>
      </c>
      <c r="D1476" s="124" t="s">
        <v>1710</v>
      </c>
      <c r="E1476" s="24">
        <v>1</v>
      </c>
      <c r="F1476" s="24">
        <v>7.0000000000000001E-3</v>
      </c>
      <c r="G1476" s="25">
        <f t="shared" si="135"/>
        <v>7.0000000000000001E-3</v>
      </c>
      <c r="H1476" s="240"/>
      <c r="I1476" s="23">
        <f t="shared" si="136"/>
        <v>4285.7142857142862</v>
      </c>
      <c r="J1476" s="24" t="s">
        <v>1258</v>
      </c>
      <c r="K1476" s="181">
        <v>221</v>
      </c>
      <c r="L1476" s="16">
        <v>43831</v>
      </c>
      <c r="M1476" s="16">
        <v>43831</v>
      </c>
    </row>
    <row r="1477" spans="2:13" ht="21.75" customHeight="1" x14ac:dyDescent="0.3">
      <c r="B1477" s="126" t="s">
        <v>119</v>
      </c>
      <c r="C1477" s="172">
        <v>1005445</v>
      </c>
      <c r="D1477" s="124" t="s">
        <v>1711</v>
      </c>
      <c r="E1477" s="24">
        <v>1</v>
      </c>
      <c r="F1477" s="24">
        <v>7.0000000000000001E-3</v>
      </c>
      <c r="G1477" s="25">
        <f t="shared" si="135"/>
        <v>7.0000000000000001E-3</v>
      </c>
      <c r="H1477" s="240"/>
      <c r="I1477" s="23">
        <f t="shared" si="136"/>
        <v>4285.7142857142862</v>
      </c>
      <c r="J1477" s="24" t="s">
        <v>1258</v>
      </c>
      <c r="K1477" s="181">
        <v>221</v>
      </c>
      <c r="L1477" s="16">
        <v>43831</v>
      </c>
      <c r="M1477" s="16">
        <v>43831</v>
      </c>
    </row>
    <row r="1478" spans="2:13" ht="21.75" customHeight="1" x14ac:dyDescent="0.3">
      <c r="B1478" s="126" t="s">
        <v>100</v>
      </c>
      <c r="C1478" s="172">
        <v>1053508</v>
      </c>
      <c r="D1478" s="124" t="s">
        <v>1712</v>
      </c>
      <c r="E1478" s="24">
        <v>1</v>
      </c>
      <c r="F1478" s="24">
        <v>7.0000000000000001E-3</v>
      </c>
      <c r="G1478" s="25">
        <f t="shared" si="135"/>
        <v>7.0000000000000001E-3</v>
      </c>
      <c r="H1478" s="240"/>
      <c r="I1478" s="23">
        <f t="shared" si="136"/>
        <v>4285.7142857142862</v>
      </c>
      <c r="J1478" s="24" t="s">
        <v>1258</v>
      </c>
      <c r="K1478" s="181">
        <v>221</v>
      </c>
      <c r="L1478" s="16">
        <v>43831</v>
      </c>
      <c r="M1478" s="16">
        <v>43831</v>
      </c>
    </row>
    <row r="1479" spans="2:13" ht="21.75" customHeight="1" x14ac:dyDescent="0.3">
      <c r="B1479" s="126" t="s">
        <v>100</v>
      </c>
      <c r="C1479" s="172">
        <v>1053509</v>
      </c>
      <c r="D1479" s="124" t="s">
        <v>1713</v>
      </c>
      <c r="E1479" s="24">
        <v>1</v>
      </c>
      <c r="F1479" s="24">
        <v>7.0000000000000001E-3</v>
      </c>
      <c r="G1479" s="25">
        <f t="shared" si="135"/>
        <v>7.0000000000000001E-3</v>
      </c>
      <c r="H1479" s="240"/>
      <c r="I1479" s="23">
        <f t="shared" si="136"/>
        <v>4285.7142857142862</v>
      </c>
      <c r="J1479" s="24" t="s">
        <v>1258</v>
      </c>
      <c r="K1479" s="181">
        <v>221</v>
      </c>
      <c r="L1479" s="16">
        <v>43831</v>
      </c>
      <c r="M1479" s="16">
        <v>43831</v>
      </c>
    </row>
    <row r="1480" spans="2:13" ht="21.75" customHeight="1" x14ac:dyDescent="0.3">
      <c r="B1480" s="126" t="s">
        <v>107</v>
      </c>
      <c r="C1480" s="172">
        <v>1073397</v>
      </c>
      <c r="D1480" s="124" t="s">
        <v>1714</v>
      </c>
      <c r="E1480" s="24">
        <v>1</v>
      </c>
      <c r="F1480" s="24">
        <v>8.0000000000000002E-3</v>
      </c>
      <c r="G1480" s="25">
        <f t="shared" si="135"/>
        <v>8.0000000000000002E-3</v>
      </c>
      <c r="H1480" s="240"/>
      <c r="I1480" s="23">
        <f t="shared" si="136"/>
        <v>3750</v>
      </c>
      <c r="J1480" s="24" t="s">
        <v>1258</v>
      </c>
      <c r="K1480" s="181">
        <v>221</v>
      </c>
      <c r="L1480" s="16">
        <v>43831</v>
      </c>
      <c r="M1480" s="16">
        <v>43831</v>
      </c>
    </row>
    <row r="1481" spans="2:13" ht="21.75" customHeight="1" x14ac:dyDescent="0.3">
      <c r="B1481" s="126" t="s">
        <v>107</v>
      </c>
      <c r="C1481" s="172">
        <v>1073398</v>
      </c>
      <c r="D1481" s="124" t="s">
        <v>1715</v>
      </c>
      <c r="E1481" s="24">
        <v>1</v>
      </c>
      <c r="F1481" s="24">
        <v>8.0000000000000002E-3</v>
      </c>
      <c r="G1481" s="25">
        <f t="shared" si="135"/>
        <v>8.0000000000000002E-3</v>
      </c>
      <c r="H1481" s="240"/>
      <c r="I1481" s="23">
        <f t="shared" si="136"/>
        <v>3750</v>
      </c>
      <c r="J1481" s="24" t="s">
        <v>1258</v>
      </c>
      <c r="K1481" s="181">
        <v>221</v>
      </c>
      <c r="L1481" s="16">
        <v>43831</v>
      </c>
      <c r="M1481" s="16">
        <v>43831</v>
      </c>
    </row>
    <row r="1482" spans="2:13" ht="21.75" customHeight="1" x14ac:dyDescent="0.3">
      <c r="B1482" s="126" t="s">
        <v>105</v>
      </c>
      <c r="C1482" s="172">
        <v>1103227</v>
      </c>
      <c r="D1482" s="124" t="s">
        <v>1716</v>
      </c>
      <c r="E1482" s="24">
        <v>1</v>
      </c>
      <c r="F1482" s="24">
        <v>0.01</v>
      </c>
      <c r="G1482" s="25">
        <f t="shared" si="135"/>
        <v>0.01</v>
      </c>
      <c r="H1482" s="240"/>
      <c r="I1482" s="23">
        <f t="shared" si="136"/>
        <v>3000</v>
      </c>
      <c r="J1482" s="24"/>
      <c r="K1482" s="181">
        <v>221</v>
      </c>
      <c r="L1482" s="16">
        <v>43831</v>
      </c>
      <c r="M1482" s="16">
        <v>43831</v>
      </c>
    </row>
    <row r="1483" spans="2:13" ht="21.75" customHeight="1" x14ac:dyDescent="0.3">
      <c r="B1483" s="126" t="s">
        <v>105</v>
      </c>
      <c r="C1483" s="172">
        <v>1103228</v>
      </c>
      <c r="D1483" s="124" t="s">
        <v>1717</v>
      </c>
      <c r="E1483" s="24">
        <v>1</v>
      </c>
      <c r="F1483" s="24">
        <v>0.01</v>
      </c>
      <c r="G1483" s="25">
        <f t="shared" si="135"/>
        <v>0.01</v>
      </c>
      <c r="H1483" s="240"/>
      <c r="I1483" s="23">
        <f t="shared" si="136"/>
        <v>3000</v>
      </c>
      <c r="J1483" s="24"/>
      <c r="K1483" s="181">
        <v>221</v>
      </c>
      <c r="L1483" s="16">
        <v>43831</v>
      </c>
      <c r="M1483" s="16">
        <v>43831</v>
      </c>
    </row>
    <row r="1484" spans="2:13" ht="21.75" customHeight="1" x14ac:dyDescent="0.3">
      <c r="B1484" s="126" t="s">
        <v>109</v>
      </c>
      <c r="C1484" s="172">
        <v>1702966</v>
      </c>
      <c r="D1484" s="124" t="s">
        <v>1718</v>
      </c>
      <c r="E1484" s="24">
        <v>1</v>
      </c>
      <c r="F1484" s="24">
        <v>7.0000000000000001E-3</v>
      </c>
      <c r="G1484" s="25">
        <f t="shared" si="135"/>
        <v>7.0000000000000001E-3</v>
      </c>
      <c r="H1484" s="241"/>
      <c r="I1484" s="23">
        <f t="shared" si="136"/>
        <v>4285.7142857142862</v>
      </c>
      <c r="J1484" s="24" t="s">
        <v>1258</v>
      </c>
      <c r="K1484" s="181">
        <v>221</v>
      </c>
      <c r="L1484" s="16">
        <v>43831</v>
      </c>
      <c r="M1484" s="16">
        <v>43831</v>
      </c>
    </row>
    <row r="1485" spans="2:13" ht="21.75" customHeight="1" x14ac:dyDescent="0.3">
      <c r="B1485" s="126" t="s">
        <v>119</v>
      </c>
      <c r="C1485" s="172">
        <v>1005399</v>
      </c>
      <c r="D1485" s="124" t="s">
        <v>1775</v>
      </c>
      <c r="E1485" s="24">
        <v>1</v>
      </c>
      <c r="F1485" s="24">
        <v>8.0000000000000002E-3</v>
      </c>
      <c r="G1485" s="25">
        <f>F1485</f>
        <v>8.0000000000000002E-3</v>
      </c>
      <c r="H1485" s="239">
        <f>SUM(G1485:G1496)</f>
        <v>0.10200000000000001</v>
      </c>
      <c r="I1485" s="23">
        <f t="shared" si="136"/>
        <v>3750</v>
      </c>
      <c r="J1485" s="24"/>
      <c r="K1485" s="184">
        <v>222</v>
      </c>
      <c r="L1485" s="16">
        <v>43845</v>
      </c>
      <c r="M1485" s="16">
        <v>43845</v>
      </c>
    </row>
    <row r="1486" spans="2:13" ht="21.75" customHeight="1" x14ac:dyDescent="0.3">
      <c r="B1486" s="126" t="s">
        <v>100</v>
      </c>
      <c r="C1486" s="172">
        <v>1050530</v>
      </c>
      <c r="D1486" s="124" t="s">
        <v>1776</v>
      </c>
      <c r="E1486" s="24">
        <v>1</v>
      </c>
      <c r="F1486" s="24">
        <v>7.0000000000000001E-3</v>
      </c>
      <c r="G1486" s="25">
        <f t="shared" ref="G1486:G1496" si="137">F1486</f>
        <v>7.0000000000000001E-3</v>
      </c>
      <c r="H1486" s="240"/>
      <c r="I1486" s="23">
        <f t="shared" si="136"/>
        <v>4285.7142857142862</v>
      </c>
      <c r="J1486" s="24"/>
      <c r="K1486" s="184">
        <v>222</v>
      </c>
      <c r="L1486" s="16">
        <v>43845</v>
      </c>
      <c r="M1486" s="16">
        <v>43845</v>
      </c>
    </row>
    <row r="1487" spans="2:13" ht="21.75" customHeight="1" x14ac:dyDescent="0.3">
      <c r="B1487" s="126" t="s">
        <v>100</v>
      </c>
      <c r="C1487" s="172">
        <v>1051601</v>
      </c>
      <c r="D1487" s="124" t="s">
        <v>1777</v>
      </c>
      <c r="E1487" s="24">
        <v>1</v>
      </c>
      <c r="F1487" s="24">
        <v>6.0000000000000001E-3</v>
      </c>
      <c r="G1487" s="25">
        <f t="shared" si="137"/>
        <v>6.0000000000000001E-3</v>
      </c>
      <c r="H1487" s="240"/>
      <c r="I1487" s="23">
        <f t="shared" si="136"/>
        <v>5000</v>
      </c>
      <c r="J1487" s="24"/>
      <c r="K1487" s="184">
        <v>222</v>
      </c>
      <c r="L1487" s="16">
        <v>43845</v>
      </c>
      <c r="M1487" s="16">
        <v>43845</v>
      </c>
    </row>
    <row r="1488" spans="2:13" ht="21.75" customHeight="1" x14ac:dyDescent="0.3">
      <c r="B1488" s="126" t="s">
        <v>107</v>
      </c>
      <c r="C1488" s="172">
        <v>1073378</v>
      </c>
      <c r="D1488" s="124" t="s">
        <v>1778</v>
      </c>
      <c r="E1488" s="24">
        <v>1</v>
      </c>
      <c r="F1488" s="24">
        <v>0.01</v>
      </c>
      <c r="G1488" s="25">
        <f t="shared" si="137"/>
        <v>0.01</v>
      </c>
      <c r="H1488" s="240"/>
      <c r="I1488" s="23">
        <f t="shared" si="136"/>
        <v>3000</v>
      </c>
      <c r="J1488" s="24"/>
      <c r="K1488" s="184">
        <v>222</v>
      </c>
      <c r="L1488" s="16">
        <v>43845</v>
      </c>
      <c r="M1488" s="16">
        <v>43845</v>
      </c>
    </row>
    <row r="1489" spans="2:13" ht="21.75" customHeight="1" x14ac:dyDescent="0.3">
      <c r="B1489" s="126" t="s">
        <v>105</v>
      </c>
      <c r="C1489" s="172">
        <v>1103212</v>
      </c>
      <c r="D1489" s="124" t="s">
        <v>1779</v>
      </c>
      <c r="E1489" s="24">
        <v>1</v>
      </c>
      <c r="F1489" s="24">
        <v>8.0000000000000002E-3</v>
      </c>
      <c r="G1489" s="25">
        <f t="shared" si="137"/>
        <v>8.0000000000000002E-3</v>
      </c>
      <c r="H1489" s="240"/>
      <c r="I1489" s="23">
        <f t="shared" si="136"/>
        <v>3750</v>
      </c>
      <c r="J1489" s="24"/>
      <c r="K1489" s="184">
        <v>222</v>
      </c>
      <c r="L1489" s="16">
        <v>43845</v>
      </c>
      <c r="M1489" s="16">
        <v>43845</v>
      </c>
    </row>
    <row r="1490" spans="2:13" ht="21.75" customHeight="1" x14ac:dyDescent="0.3">
      <c r="B1490" s="126" t="s">
        <v>109</v>
      </c>
      <c r="C1490" s="172">
        <v>1702945</v>
      </c>
      <c r="D1490" s="124" t="s">
        <v>1780</v>
      </c>
      <c r="E1490" s="24">
        <v>1</v>
      </c>
      <c r="F1490" s="24">
        <v>6.0000000000000001E-3</v>
      </c>
      <c r="G1490" s="25">
        <f t="shared" si="137"/>
        <v>6.0000000000000001E-3</v>
      </c>
      <c r="H1490" s="240"/>
      <c r="I1490" s="23">
        <f t="shared" si="136"/>
        <v>5000</v>
      </c>
      <c r="J1490" s="24"/>
      <c r="K1490" s="184">
        <v>222</v>
      </c>
      <c r="L1490" s="16">
        <v>43845</v>
      </c>
      <c r="M1490" s="16">
        <v>43845</v>
      </c>
    </row>
    <row r="1491" spans="2:13" ht="21.75" customHeight="1" x14ac:dyDescent="0.3">
      <c r="B1491" s="126" t="s">
        <v>119</v>
      </c>
      <c r="C1491" s="172">
        <v>1005457</v>
      </c>
      <c r="D1491" s="124" t="s">
        <v>1793</v>
      </c>
      <c r="E1491" s="24">
        <v>1</v>
      </c>
      <c r="F1491" s="24">
        <v>7.0000000000000001E-3</v>
      </c>
      <c r="G1491" s="25">
        <f t="shared" si="137"/>
        <v>7.0000000000000001E-3</v>
      </c>
      <c r="H1491" s="240"/>
      <c r="I1491" s="23">
        <f t="shared" si="136"/>
        <v>4285.7142857142862</v>
      </c>
      <c r="J1491" s="24" t="s">
        <v>1258</v>
      </c>
      <c r="K1491" s="184">
        <v>222</v>
      </c>
      <c r="L1491" s="16">
        <v>43845</v>
      </c>
      <c r="M1491" s="16">
        <v>43845</v>
      </c>
    </row>
    <row r="1492" spans="2:13" ht="21.75" customHeight="1" x14ac:dyDescent="0.3">
      <c r="B1492" s="126" t="s">
        <v>100</v>
      </c>
      <c r="C1492" s="172">
        <v>1053515</v>
      </c>
      <c r="D1492" s="124" t="s">
        <v>1794</v>
      </c>
      <c r="E1492" s="24">
        <v>1</v>
      </c>
      <c r="F1492" s="24">
        <v>7.0000000000000001E-3</v>
      </c>
      <c r="G1492" s="25">
        <f t="shared" si="137"/>
        <v>7.0000000000000001E-3</v>
      </c>
      <c r="H1492" s="240"/>
      <c r="I1492" s="23">
        <f t="shared" si="136"/>
        <v>4285.7142857142862</v>
      </c>
      <c r="J1492" s="24" t="s">
        <v>1258</v>
      </c>
      <c r="K1492" s="184">
        <v>222</v>
      </c>
      <c r="L1492" s="16">
        <v>43845</v>
      </c>
      <c r="M1492" s="16">
        <v>43845</v>
      </c>
    </row>
    <row r="1493" spans="2:13" ht="21.75" customHeight="1" x14ac:dyDescent="0.3">
      <c r="B1493" s="126" t="s">
        <v>105</v>
      </c>
      <c r="C1493" s="172">
        <v>1103231</v>
      </c>
      <c r="D1493" s="124" t="s">
        <v>1795</v>
      </c>
      <c r="E1493" s="24">
        <v>1</v>
      </c>
      <c r="F1493" s="24">
        <v>7.0000000000000001E-3</v>
      </c>
      <c r="G1493" s="25">
        <f t="shared" si="137"/>
        <v>7.0000000000000001E-3</v>
      </c>
      <c r="H1493" s="240"/>
      <c r="I1493" s="23">
        <f t="shared" si="136"/>
        <v>4285.7142857142862</v>
      </c>
      <c r="J1493" s="24"/>
      <c r="K1493" s="184">
        <v>222</v>
      </c>
      <c r="L1493" s="16">
        <v>43845</v>
      </c>
      <c r="M1493" s="16">
        <v>43845</v>
      </c>
    </row>
    <row r="1494" spans="2:13" ht="21.75" customHeight="1" x14ac:dyDescent="0.3">
      <c r="B1494" s="126" t="s">
        <v>109</v>
      </c>
      <c r="C1494" s="172">
        <v>1702969</v>
      </c>
      <c r="D1494" s="124" t="s">
        <v>1796</v>
      </c>
      <c r="E1494" s="24">
        <v>1</v>
      </c>
      <c r="F1494" s="24">
        <v>6.0000000000000001E-3</v>
      </c>
      <c r="G1494" s="25">
        <f t="shared" si="137"/>
        <v>6.0000000000000001E-3</v>
      </c>
      <c r="H1494" s="240"/>
      <c r="I1494" s="23">
        <f t="shared" si="136"/>
        <v>5000</v>
      </c>
      <c r="J1494" s="24" t="s">
        <v>1258</v>
      </c>
      <c r="K1494" s="184">
        <v>222</v>
      </c>
      <c r="L1494" s="16">
        <v>43845</v>
      </c>
      <c r="M1494" s="16">
        <v>43845</v>
      </c>
    </row>
    <row r="1495" spans="2:13" ht="21.75" customHeight="1" x14ac:dyDescent="0.3">
      <c r="B1495" s="126" t="s">
        <v>116</v>
      </c>
      <c r="C1495" s="172">
        <v>1115180</v>
      </c>
      <c r="D1495" s="124" t="s">
        <v>1797</v>
      </c>
      <c r="E1495" s="24">
        <v>1</v>
      </c>
      <c r="F1495" s="24">
        <v>1.4999999999999999E-2</v>
      </c>
      <c r="G1495" s="25">
        <f t="shared" si="137"/>
        <v>1.4999999999999999E-2</v>
      </c>
      <c r="H1495" s="240"/>
      <c r="I1495" s="23">
        <f t="shared" si="136"/>
        <v>2000.0000000000002</v>
      </c>
      <c r="J1495" s="24"/>
      <c r="K1495" s="184">
        <v>222</v>
      </c>
      <c r="L1495" s="16">
        <v>43845</v>
      </c>
      <c r="M1495" s="16">
        <v>43845</v>
      </c>
    </row>
    <row r="1496" spans="2:13" ht="21.75" customHeight="1" x14ac:dyDescent="0.3">
      <c r="B1496" s="126" t="s">
        <v>116</v>
      </c>
      <c r="C1496" s="172">
        <v>1115091</v>
      </c>
      <c r="D1496" s="124" t="s">
        <v>1798</v>
      </c>
      <c r="E1496" s="24">
        <v>1</v>
      </c>
      <c r="F1496" s="24">
        <v>1.4999999999999999E-2</v>
      </c>
      <c r="G1496" s="25">
        <f t="shared" si="137"/>
        <v>1.4999999999999999E-2</v>
      </c>
      <c r="H1496" s="240"/>
      <c r="I1496" s="23">
        <f t="shared" si="136"/>
        <v>2000.0000000000002</v>
      </c>
      <c r="J1496" s="24"/>
      <c r="K1496" s="184">
        <v>222</v>
      </c>
      <c r="L1496" s="16">
        <v>43845</v>
      </c>
      <c r="M1496" s="16">
        <v>43845</v>
      </c>
    </row>
    <row r="1497" spans="2:13" ht="21.75" customHeight="1" x14ac:dyDescent="0.3">
      <c r="B1497" s="126" t="s">
        <v>119</v>
      </c>
      <c r="C1497" s="172">
        <v>1005356</v>
      </c>
      <c r="D1497" s="124" t="s">
        <v>1760</v>
      </c>
      <c r="E1497" s="24">
        <v>1</v>
      </c>
      <c r="F1497" s="24">
        <v>6.0000000000000001E-3</v>
      </c>
      <c r="G1497" s="25">
        <f>F1497</f>
        <v>6.0000000000000001E-3</v>
      </c>
      <c r="H1497" s="239">
        <f>SUM(G1497:G1511)</f>
        <v>0.10800000000000001</v>
      </c>
      <c r="I1497" s="23">
        <f t="shared" si="136"/>
        <v>5000</v>
      </c>
      <c r="J1497" s="24"/>
      <c r="K1497" s="184">
        <v>222</v>
      </c>
      <c r="L1497" s="16">
        <v>43859</v>
      </c>
      <c r="M1497" s="16">
        <v>43859</v>
      </c>
    </row>
    <row r="1498" spans="2:13" ht="21.75" customHeight="1" x14ac:dyDescent="0.3">
      <c r="B1498" s="126" t="s">
        <v>100</v>
      </c>
      <c r="C1498" s="172">
        <v>1050520</v>
      </c>
      <c r="D1498" s="124" t="s">
        <v>1761</v>
      </c>
      <c r="E1498" s="24">
        <v>1</v>
      </c>
      <c r="F1498" s="24">
        <v>6.0000000000000001E-3</v>
      </c>
      <c r="G1498" s="25">
        <f t="shared" ref="G1498:G1511" si="138">F1498</f>
        <v>6.0000000000000001E-3</v>
      </c>
      <c r="H1498" s="240"/>
      <c r="I1498" s="23">
        <f t="shared" si="136"/>
        <v>5000</v>
      </c>
      <c r="J1498" s="24"/>
      <c r="K1498" s="184">
        <v>222</v>
      </c>
      <c r="L1498" s="16">
        <v>43859</v>
      </c>
      <c r="M1498" s="16">
        <v>43859</v>
      </c>
    </row>
    <row r="1499" spans="2:13" ht="21.75" customHeight="1" x14ac:dyDescent="0.3">
      <c r="B1499" s="126" t="s">
        <v>100</v>
      </c>
      <c r="C1499" s="172">
        <v>1051589</v>
      </c>
      <c r="D1499" s="124" t="s">
        <v>1762</v>
      </c>
      <c r="E1499" s="24">
        <v>1</v>
      </c>
      <c r="F1499" s="24">
        <v>5.0000000000000001E-3</v>
      </c>
      <c r="G1499" s="25">
        <f t="shared" si="138"/>
        <v>5.0000000000000001E-3</v>
      </c>
      <c r="H1499" s="240"/>
      <c r="I1499" s="23">
        <f t="shared" si="136"/>
        <v>6000</v>
      </c>
      <c r="J1499" s="24"/>
      <c r="K1499" s="184">
        <v>222</v>
      </c>
      <c r="L1499" s="16">
        <v>43859</v>
      </c>
      <c r="M1499" s="16">
        <v>43859</v>
      </c>
    </row>
    <row r="1500" spans="2:13" ht="21.75" customHeight="1" x14ac:dyDescent="0.3">
      <c r="B1500" s="126" t="s">
        <v>107</v>
      </c>
      <c r="C1500" s="172">
        <v>1070111</v>
      </c>
      <c r="D1500" s="124" t="s">
        <v>1763</v>
      </c>
      <c r="E1500" s="24">
        <v>1</v>
      </c>
      <c r="F1500" s="24">
        <v>7.0000000000000001E-3</v>
      </c>
      <c r="G1500" s="25">
        <f t="shared" si="138"/>
        <v>7.0000000000000001E-3</v>
      </c>
      <c r="H1500" s="240"/>
      <c r="I1500" s="23">
        <f t="shared" si="136"/>
        <v>4285.7142857142862</v>
      </c>
      <c r="J1500" s="24"/>
      <c r="K1500" s="184">
        <v>222</v>
      </c>
      <c r="L1500" s="16">
        <v>43859</v>
      </c>
      <c r="M1500" s="16">
        <v>43859</v>
      </c>
    </row>
    <row r="1501" spans="2:13" ht="21.75" customHeight="1" x14ac:dyDescent="0.3">
      <c r="B1501" s="126" t="s">
        <v>107</v>
      </c>
      <c r="C1501" s="172">
        <v>1071127</v>
      </c>
      <c r="D1501" s="124" t="s">
        <v>1764</v>
      </c>
      <c r="E1501" s="24">
        <v>1</v>
      </c>
      <c r="F1501" s="24">
        <v>7.0000000000000001E-3</v>
      </c>
      <c r="G1501" s="25">
        <f t="shared" si="138"/>
        <v>7.0000000000000001E-3</v>
      </c>
      <c r="H1501" s="240"/>
      <c r="I1501" s="23">
        <f t="shared" si="136"/>
        <v>4285.7142857142862</v>
      </c>
      <c r="J1501" s="24"/>
      <c r="K1501" s="184">
        <v>222</v>
      </c>
      <c r="L1501" s="16">
        <v>43859</v>
      </c>
      <c r="M1501" s="16">
        <v>43859</v>
      </c>
    </row>
    <row r="1502" spans="2:13" ht="21.75" customHeight="1" x14ac:dyDescent="0.3">
      <c r="B1502" s="126" t="s">
        <v>105</v>
      </c>
      <c r="C1502" s="172">
        <v>1103187</v>
      </c>
      <c r="D1502" s="124" t="s">
        <v>1765</v>
      </c>
      <c r="E1502" s="24">
        <v>1</v>
      </c>
      <c r="F1502" s="24">
        <v>6.0000000000000001E-3</v>
      </c>
      <c r="G1502" s="25">
        <f t="shared" si="138"/>
        <v>6.0000000000000001E-3</v>
      </c>
      <c r="H1502" s="240"/>
      <c r="I1502" s="23">
        <f t="shared" si="136"/>
        <v>5000</v>
      </c>
      <c r="J1502" s="24"/>
      <c r="K1502" s="184">
        <v>222</v>
      </c>
      <c r="L1502" s="16">
        <v>43859</v>
      </c>
      <c r="M1502" s="16">
        <v>43859</v>
      </c>
    </row>
    <row r="1503" spans="2:13" ht="21.75" customHeight="1" x14ac:dyDescent="0.3">
      <c r="B1503" s="126" t="s">
        <v>109</v>
      </c>
      <c r="C1503" s="172">
        <v>1702919</v>
      </c>
      <c r="D1503" s="124" t="s">
        <v>1766</v>
      </c>
      <c r="E1503" s="24">
        <v>1</v>
      </c>
      <c r="F1503" s="24">
        <v>5.0000000000000001E-3</v>
      </c>
      <c r="G1503" s="25">
        <f t="shared" si="138"/>
        <v>5.0000000000000001E-3</v>
      </c>
      <c r="H1503" s="240"/>
      <c r="I1503" s="23">
        <f t="shared" si="136"/>
        <v>6000</v>
      </c>
      <c r="J1503" s="24"/>
      <c r="K1503" s="184">
        <v>222</v>
      </c>
      <c r="L1503" s="16">
        <v>43859</v>
      </c>
      <c r="M1503" s="16">
        <v>43859</v>
      </c>
    </row>
    <row r="1504" spans="2:13" ht="21.75" customHeight="1" x14ac:dyDescent="0.3">
      <c r="B1504" s="126" t="s">
        <v>114</v>
      </c>
      <c r="C1504" s="172">
        <v>1012689</v>
      </c>
      <c r="D1504" s="124" t="s">
        <v>1767</v>
      </c>
      <c r="E1504" s="24">
        <v>1</v>
      </c>
      <c r="F1504" s="24">
        <v>0.01</v>
      </c>
      <c r="G1504" s="25">
        <f t="shared" si="138"/>
        <v>0.01</v>
      </c>
      <c r="H1504" s="240"/>
      <c r="I1504" s="23">
        <f t="shared" si="136"/>
        <v>3000</v>
      </c>
      <c r="J1504" s="24"/>
      <c r="K1504" s="184">
        <v>222</v>
      </c>
      <c r="L1504" s="16">
        <v>43859</v>
      </c>
      <c r="M1504" s="16">
        <v>43859</v>
      </c>
    </row>
    <row r="1505" spans="2:13" ht="21.75" customHeight="1" x14ac:dyDescent="0.3">
      <c r="B1505" s="126" t="s">
        <v>119</v>
      </c>
      <c r="C1505" s="172">
        <v>1005352</v>
      </c>
      <c r="D1505" s="124" t="s">
        <v>1768</v>
      </c>
      <c r="E1505" s="24">
        <v>1</v>
      </c>
      <c r="F1505" s="24">
        <v>7.0000000000000001E-3</v>
      </c>
      <c r="G1505" s="25">
        <f t="shared" si="138"/>
        <v>7.0000000000000001E-3</v>
      </c>
      <c r="H1505" s="240"/>
      <c r="I1505" s="23">
        <f t="shared" si="136"/>
        <v>4285.7142857142862</v>
      </c>
      <c r="J1505" s="24" t="s">
        <v>1258</v>
      </c>
      <c r="K1505" s="184">
        <v>222</v>
      </c>
      <c r="L1505" s="16">
        <v>43859</v>
      </c>
      <c r="M1505" s="16">
        <v>43859</v>
      </c>
    </row>
    <row r="1506" spans="2:13" ht="21.75" customHeight="1" x14ac:dyDescent="0.3">
      <c r="B1506" s="126" t="s">
        <v>100</v>
      </c>
      <c r="C1506" s="172">
        <v>1053434</v>
      </c>
      <c r="D1506" s="124" t="s">
        <v>1769</v>
      </c>
      <c r="E1506" s="24">
        <v>1</v>
      </c>
      <c r="F1506" s="24">
        <v>8.0000000000000002E-3</v>
      </c>
      <c r="G1506" s="25">
        <f t="shared" si="138"/>
        <v>8.0000000000000002E-3</v>
      </c>
      <c r="H1506" s="240"/>
      <c r="I1506" s="23">
        <f t="shared" si="136"/>
        <v>3750</v>
      </c>
      <c r="J1506" s="24" t="s">
        <v>1258</v>
      </c>
      <c r="K1506" s="184">
        <v>222</v>
      </c>
      <c r="L1506" s="16">
        <v>43859</v>
      </c>
      <c r="M1506" s="16">
        <v>43859</v>
      </c>
    </row>
    <row r="1507" spans="2:13" ht="21.75" customHeight="1" x14ac:dyDescent="0.3">
      <c r="B1507" s="126" t="s">
        <v>124</v>
      </c>
      <c r="C1507" s="172">
        <v>1082741</v>
      </c>
      <c r="D1507" s="124" t="s">
        <v>1770</v>
      </c>
      <c r="E1507" s="24">
        <v>1</v>
      </c>
      <c r="F1507" s="24">
        <v>8.0000000000000002E-3</v>
      </c>
      <c r="G1507" s="25">
        <f t="shared" si="138"/>
        <v>8.0000000000000002E-3</v>
      </c>
      <c r="H1507" s="240"/>
      <c r="I1507" s="23">
        <f t="shared" si="136"/>
        <v>3750</v>
      </c>
      <c r="J1507" s="24" t="s">
        <v>1258</v>
      </c>
      <c r="K1507" s="184">
        <v>222</v>
      </c>
      <c r="L1507" s="16">
        <v>43859</v>
      </c>
      <c r="M1507" s="16">
        <v>43859</v>
      </c>
    </row>
    <row r="1508" spans="2:13" ht="21.75" customHeight="1" x14ac:dyDescent="0.3">
      <c r="B1508" s="126" t="s">
        <v>107</v>
      </c>
      <c r="C1508" s="172">
        <v>1073354</v>
      </c>
      <c r="D1508" s="124" t="s">
        <v>1771</v>
      </c>
      <c r="E1508" s="24">
        <v>1</v>
      </c>
      <c r="F1508" s="24">
        <v>8.9999999999999993E-3</v>
      </c>
      <c r="G1508" s="25">
        <f t="shared" si="138"/>
        <v>8.9999999999999993E-3</v>
      </c>
      <c r="H1508" s="240"/>
      <c r="I1508" s="23">
        <f t="shared" si="136"/>
        <v>3333.3333333333335</v>
      </c>
      <c r="J1508" s="24" t="s">
        <v>1258</v>
      </c>
      <c r="K1508" s="184">
        <v>222</v>
      </c>
      <c r="L1508" s="16">
        <v>43859</v>
      </c>
      <c r="M1508" s="16">
        <v>43859</v>
      </c>
    </row>
    <row r="1509" spans="2:13" ht="21.75" customHeight="1" x14ac:dyDescent="0.3">
      <c r="B1509" s="126" t="s">
        <v>109</v>
      </c>
      <c r="C1509" s="172">
        <v>1702915</v>
      </c>
      <c r="D1509" s="124" t="s">
        <v>1772</v>
      </c>
      <c r="E1509" s="24">
        <v>1</v>
      </c>
      <c r="F1509" s="24">
        <v>7.0000000000000001E-3</v>
      </c>
      <c r="G1509" s="25">
        <f t="shared" si="138"/>
        <v>7.0000000000000001E-3</v>
      </c>
      <c r="H1509" s="240"/>
      <c r="I1509" s="23">
        <f t="shared" si="136"/>
        <v>4285.7142857142862</v>
      </c>
      <c r="J1509" s="24" t="s">
        <v>1258</v>
      </c>
      <c r="K1509" s="184">
        <v>222</v>
      </c>
      <c r="L1509" s="16">
        <v>43859</v>
      </c>
      <c r="M1509" s="16">
        <v>43859</v>
      </c>
    </row>
    <row r="1510" spans="2:13" ht="21.75" customHeight="1" x14ac:dyDescent="0.3">
      <c r="B1510" s="126" t="s">
        <v>105</v>
      </c>
      <c r="C1510" s="172">
        <v>1103183</v>
      </c>
      <c r="D1510" s="124" t="s">
        <v>1773</v>
      </c>
      <c r="E1510" s="24">
        <v>1</v>
      </c>
      <c r="F1510" s="24">
        <v>7.0000000000000001E-3</v>
      </c>
      <c r="G1510" s="25">
        <f t="shared" si="138"/>
        <v>7.0000000000000001E-3</v>
      </c>
      <c r="H1510" s="240"/>
      <c r="I1510" s="23">
        <f t="shared" si="136"/>
        <v>4285.7142857142862</v>
      </c>
      <c r="J1510" s="24" t="s">
        <v>1258</v>
      </c>
      <c r="K1510" s="184">
        <v>222</v>
      </c>
      <c r="L1510" s="16">
        <v>43859</v>
      </c>
      <c r="M1510" s="16">
        <v>43859</v>
      </c>
    </row>
    <row r="1511" spans="2:13" ht="21.75" customHeight="1" x14ac:dyDescent="0.3">
      <c r="B1511" s="126" t="s">
        <v>114</v>
      </c>
      <c r="C1511" s="172">
        <v>1012687</v>
      </c>
      <c r="D1511" s="124" t="s">
        <v>1774</v>
      </c>
      <c r="E1511" s="24">
        <v>1</v>
      </c>
      <c r="F1511" s="24">
        <v>0.01</v>
      </c>
      <c r="G1511" s="25">
        <f t="shared" si="138"/>
        <v>0.01</v>
      </c>
      <c r="H1511" s="240"/>
      <c r="I1511" s="23">
        <f t="shared" si="136"/>
        <v>3000</v>
      </c>
      <c r="J1511" s="24"/>
      <c r="K1511" s="184">
        <v>222</v>
      </c>
      <c r="L1511" s="16">
        <v>43859</v>
      </c>
      <c r="M1511" s="16">
        <v>43859</v>
      </c>
    </row>
    <row r="1512" spans="2:13" ht="21.75" customHeight="1" x14ac:dyDescent="0.3">
      <c r="B1512" s="126" t="s">
        <v>119</v>
      </c>
      <c r="C1512" s="172">
        <v>1005143</v>
      </c>
      <c r="D1512" s="124" t="s">
        <v>1814</v>
      </c>
      <c r="E1512" s="24">
        <v>1</v>
      </c>
      <c r="F1512" s="24">
        <v>6.0000000000000001E-3</v>
      </c>
      <c r="G1512" s="25">
        <f>F1512</f>
        <v>6.0000000000000001E-3</v>
      </c>
      <c r="H1512" s="239">
        <f>SUM(G1512:G1524)</f>
        <v>0.10100000000000001</v>
      </c>
      <c r="I1512" s="23">
        <f t="shared" si="136"/>
        <v>5000</v>
      </c>
      <c r="J1512" s="24"/>
      <c r="K1512" s="184">
        <v>223</v>
      </c>
      <c r="L1512" s="16">
        <v>43880</v>
      </c>
      <c r="M1512" s="16">
        <v>43880</v>
      </c>
    </row>
    <row r="1513" spans="2:13" ht="21.75" customHeight="1" x14ac:dyDescent="0.3">
      <c r="B1513" s="126" t="s">
        <v>100</v>
      </c>
      <c r="C1513" s="172">
        <v>1050486</v>
      </c>
      <c r="D1513" s="124" t="s">
        <v>1815</v>
      </c>
      <c r="E1513" s="24">
        <v>1</v>
      </c>
      <c r="F1513" s="24">
        <v>6.0000000000000001E-3</v>
      </c>
      <c r="G1513" s="25">
        <f t="shared" ref="G1513:G1524" si="139">F1513</f>
        <v>6.0000000000000001E-3</v>
      </c>
      <c r="H1513" s="240"/>
      <c r="I1513" s="23">
        <f t="shared" si="136"/>
        <v>5000</v>
      </c>
      <c r="J1513" s="24"/>
      <c r="K1513" s="184">
        <v>223</v>
      </c>
      <c r="L1513" s="16">
        <v>43880</v>
      </c>
      <c r="M1513" s="16">
        <v>43880</v>
      </c>
    </row>
    <row r="1514" spans="2:13" ht="21.75" customHeight="1" x14ac:dyDescent="0.3">
      <c r="B1514" s="126" t="s">
        <v>100</v>
      </c>
      <c r="C1514" s="172">
        <v>1051553</v>
      </c>
      <c r="D1514" s="124" t="s">
        <v>1816</v>
      </c>
      <c r="E1514" s="24">
        <v>1</v>
      </c>
      <c r="F1514" s="24">
        <v>6.0000000000000001E-3</v>
      </c>
      <c r="G1514" s="25">
        <f t="shared" si="139"/>
        <v>6.0000000000000001E-3</v>
      </c>
      <c r="H1514" s="240"/>
      <c r="I1514" s="23">
        <f t="shared" si="136"/>
        <v>5000</v>
      </c>
      <c r="J1514" s="24"/>
      <c r="K1514" s="184">
        <v>223</v>
      </c>
      <c r="L1514" s="16">
        <v>43880</v>
      </c>
      <c r="M1514" s="16">
        <v>43880</v>
      </c>
    </row>
    <row r="1515" spans="2:13" ht="21.75" customHeight="1" x14ac:dyDescent="0.3">
      <c r="B1515" s="126" t="s">
        <v>107</v>
      </c>
      <c r="C1515" s="172">
        <v>1073271</v>
      </c>
      <c r="D1515" s="124" t="s">
        <v>1817</v>
      </c>
      <c r="E1515" s="24">
        <v>1</v>
      </c>
      <c r="F1515" s="24">
        <v>7.0000000000000001E-3</v>
      </c>
      <c r="G1515" s="25">
        <f t="shared" si="139"/>
        <v>7.0000000000000001E-3</v>
      </c>
      <c r="H1515" s="240"/>
      <c r="I1515" s="23">
        <f t="shared" si="136"/>
        <v>4285.7142857142862</v>
      </c>
      <c r="J1515" s="24"/>
      <c r="K1515" s="184">
        <v>223</v>
      </c>
      <c r="L1515" s="16">
        <v>43880</v>
      </c>
      <c r="M1515" s="16">
        <v>43880</v>
      </c>
    </row>
    <row r="1516" spans="2:13" ht="21.75" customHeight="1" x14ac:dyDescent="0.3">
      <c r="B1516" s="126" t="s">
        <v>105</v>
      </c>
      <c r="C1516" s="172">
        <v>1103094</v>
      </c>
      <c r="D1516" s="124" t="s">
        <v>1818</v>
      </c>
      <c r="E1516" s="24">
        <v>1</v>
      </c>
      <c r="F1516" s="24">
        <v>8.0000000000000002E-3</v>
      </c>
      <c r="G1516" s="25">
        <f t="shared" si="139"/>
        <v>8.0000000000000002E-3</v>
      </c>
      <c r="H1516" s="240"/>
      <c r="I1516" s="23">
        <f t="shared" si="136"/>
        <v>3750</v>
      </c>
      <c r="J1516" s="24"/>
      <c r="K1516" s="184">
        <v>223</v>
      </c>
      <c r="L1516" s="16">
        <v>43880</v>
      </c>
      <c r="M1516" s="16">
        <v>43880</v>
      </c>
    </row>
    <row r="1517" spans="2:13" ht="21.75" customHeight="1" x14ac:dyDescent="0.3">
      <c r="B1517" s="126" t="s">
        <v>109</v>
      </c>
      <c r="C1517" s="172">
        <v>1702826</v>
      </c>
      <c r="D1517" s="124" t="s">
        <v>1819</v>
      </c>
      <c r="E1517" s="24">
        <v>1</v>
      </c>
      <c r="F1517" s="24">
        <v>6.0000000000000001E-3</v>
      </c>
      <c r="G1517" s="25">
        <f t="shared" si="139"/>
        <v>6.0000000000000001E-3</v>
      </c>
      <c r="H1517" s="240"/>
      <c r="I1517" s="23">
        <f t="shared" si="136"/>
        <v>5000</v>
      </c>
      <c r="J1517" s="24"/>
      <c r="K1517" s="184">
        <v>223</v>
      </c>
      <c r="L1517" s="16">
        <v>43880</v>
      </c>
      <c r="M1517" s="16">
        <v>43880</v>
      </c>
    </row>
    <row r="1518" spans="2:13" ht="21.75" customHeight="1" x14ac:dyDescent="0.3">
      <c r="B1518" s="126" t="s">
        <v>119</v>
      </c>
      <c r="C1518" s="172">
        <v>1005186</v>
      </c>
      <c r="D1518" s="124" t="s">
        <v>1824</v>
      </c>
      <c r="E1518" s="24">
        <v>1</v>
      </c>
      <c r="F1518" s="24">
        <v>8.9999999999999993E-3</v>
      </c>
      <c r="G1518" s="25">
        <f t="shared" si="139"/>
        <v>8.9999999999999993E-3</v>
      </c>
      <c r="H1518" s="240"/>
      <c r="I1518" s="23">
        <f t="shared" si="136"/>
        <v>3333.3333333333335</v>
      </c>
      <c r="J1518" s="24" t="s">
        <v>1258</v>
      </c>
      <c r="K1518" s="184">
        <v>223</v>
      </c>
      <c r="L1518" s="16">
        <v>43880</v>
      </c>
      <c r="M1518" s="16">
        <v>43880</v>
      </c>
    </row>
    <row r="1519" spans="2:13" ht="21.75" customHeight="1" x14ac:dyDescent="0.3">
      <c r="B1519" s="126" t="s">
        <v>100</v>
      </c>
      <c r="C1519" s="172">
        <v>1050493</v>
      </c>
      <c r="D1519" s="124" t="s">
        <v>1825</v>
      </c>
      <c r="E1519" s="24">
        <v>1</v>
      </c>
      <c r="F1519" s="24">
        <v>8.0000000000000002E-3</v>
      </c>
      <c r="G1519" s="25">
        <f t="shared" si="139"/>
        <v>8.0000000000000002E-3</v>
      </c>
      <c r="H1519" s="240"/>
      <c r="I1519" s="23">
        <f t="shared" si="136"/>
        <v>3750</v>
      </c>
      <c r="J1519" s="24" t="s">
        <v>1258</v>
      </c>
      <c r="K1519" s="184">
        <v>223</v>
      </c>
      <c r="L1519" s="16">
        <v>43880</v>
      </c>
      <c r="M1519" s="16">
        <v>43880</v>
      </c>
    </row>
    <row r="1520" spans="2:13" ht="21.75" customHeight="1" x14ac:dyDescent="0.3">
      <c r="B1520" s="126" t="s">
        <v>100</v>
      </c>
      <c r="C1520" s="172">
        <v>1051561</v>
      </c>
      <c r="D1520" s="124" t="s">
        <v>1826</v>
      </c>
      <c r="E1520" s="24">
        <v>1</v>
      </c>
      <c r="F1520" s="24">
        <v>8.0000000000000002E-3</v>
      </c>
      <c r="G1520" s="25">
        <f t="shared" si="139"/>
        <v>8.0000000000000002E-3</v>
      </c>
      <c r="H1520" s="240"/>
      <c r="I1520" s="23">
        <f t="shared" si="136"/>
        <v>3750</v>
      </c>
      <c r="J1520" s="24" t="s">
        <v>1258</v>
      </c>
      <c r="K1520" s="184">
        <v>223</v>
      </c>
      <c r="L1520" s="16">
        <v>43880</v>
      </c>
      <c r="M1520" s="16">
        <v>43880</v>
      </c>
    </row>
    <row r="1521" spans="2:13" ht="21.75" customHeight="1" x14ac:dyDescent="0.3">
      <c r="B1521" s="126" t="s">
        <v>109</v>
      </c>
      <c r="C1521" s="172">
        <v>1702845</v>
      </c>
      <c r="D1521" s="124" t="s">
        <v>1827</v>
      </c>
      <c r="E1521" s="24">
        <v>1</v>
      </c>
      <c r="F1521" s="24">
        <v>7.0000000000000001E-3</v>
      </c>
      <c r="G1521" s="25">
        <f t="shared" si="139"/>
        <v>7.0000000000000001E-3</v>
      </c>
      <c r="H1521" s="240"/>
      <c r="I1521" s="23">
        <f t="shared" si="136"/>
        <v>4285.7142857142862</v>
      </c>
      <c r="J1521" s="24" t="s">
        <v>1258</v>
      </c>
      <c r="K1521" s="184">
        <v>223</v>
      </c>
      <c r="L1521" s="16">
        <v>43880</v>
      </c>
      <c r="M1521" s="16">
        <v>43880</v>
      </c>
    </row>
    <row r="1522" spans="2:13" ht="21.75" customHeight="1" x14ac:dyDescent="0.3">
      <c r="B1522" s="126" t="s">
        <v>107</v>
      </c>
      <c r="C1522" s="172">
        <v>1073291</v>
      </c>
      <c r="D1522" s="124" t="s">
        <v>1828</v>
      </c>
      <c r="E1522" s="24">
        <v>1</v>
      </c>
      <c r="F1522" s="24">
        <v>8.9999999999999993E-3</v>
      </c>
      <c r="G1522" s="25">
        <f t="shared" si="139"/>
        <v>8.9999999999999993E-3</v>
      </c>
      <c r="H1522" s="240"/>
      <c r="I1522" s="23">
        <f t="shared" si="136"/>
        <v>3333.3333333333335</v>
      </c>
      <c r="J1522" s="24" t="s">
        <v>1258</v>
      </c>
      <c r="K1522" s="184">
        <v>223</v>
      </c>
      <c r="L1522" s="16">
        <v>43880</v>
      </c>
      <c r="M1522" s="16">
        <v>43880</v>
      </c>
    </row>
    <row r="1523" spans="2:13" ht="21.75" customHeight="1" x14ac:dyDescent="0.3">
      <c r="B1523" s="126" t="s">
        <v>114</v>
      </c>
      <c r="C1523" s="172">
        <v>1012673</v>
      </c>
      <c r="D1523" s="124" t="s">
        <v>1820</v>
      </c>
      <c r="E1523" s="24">
        <v>1</v>
      </c>
      <c r="F1523" s="24">
        <v>1.2999999999999999E-2</v>
      </c>
      <c r="G1523" s="25">
        <f t="shared" si="139"/>
        <v>1.2999999999999999E-2</v>
      </c>
      <c r="H1523" s="240"/>
      <c r="I1523" s="23">
        <f t="shared" si="136"/>
        <v>2307.6923076923076</v>
      </c>
      <c r="J1523" s="24"/>
      <c r="K1523" s="184">
        <v>223</v>
      </c>
      <c r="L1523" s="16">
        <v>43880</v>
      </c>
      <c r="M1523" s="16">
        <v>43880</v>
      </c>
    </row>
    <row r="1524" spans="2:13" ht="21.75" customHeight="1" x14ac:dyDescent="0.3">
      <c r="B1524" s="126" t="s">
        <v>112</v>
      </c>
      <c r="C1524" s="172">
        <v>1022285</v>
      </c>
      <c r="D1524" s="124" t="s">
        <v>1821</v>
      </c>
      <c r="E1524" s="24">
        <v>1</v>
      </c>
      <c r="F1524" s="24">
        <v>8.0000000000000002E-3</v>
      </c>
      <c r="G1524" s="25">
        <f t="shared" si="139"/>
        <v>8.0000000000000002E-3</v>
      </c>
      <c r="H1524" s="240"/>
      <c r="I1524" s="23">
        <f t="shared" si="136"/>
        <v>3750</v>
      </c>
      <c r="J1524" s="24"/>
      <c r="K1524" s="184">
        <v>223</v>
      </c>
      <c r="L1524" s="16">
        <v>43880</v>
      </c>
      <c r="M1524" s="16">
        <v>43880</v>
      </c>
    </row>
    <row r="1525" spans="2:13" ht="21.75" customHeight="1" x14ac:dyDescent="0.3">
      <c r="B1525" s="126" t="s">
        <v>119</v>
      </c>
      <c r="C1525" s="172">
        <v>1005310</v>
      </c>
      <c r="D1525" s="124" t="s">
        <v>1781</v>
      </c>
      <c r="E1525" s="24">
        <v>1</v>
      </c>
      <c r="F1525" s="24">
        <v>6.0000000000000001E-3</v>
      </c>
      <c r="G1525" s="25">
        <f>F1525</f>
        <v>6.0000000000000001E-3</v>
      </c>
      <c r="H1525" s="239">
        <f>SUM(G1525:G1538)</f>
        <v>0.10600000000000001</v>
      </c>
      <c r="I1525" s="23">
        <f t="shared" si="136"/>
        <v>5000</v>
      </c>
      <c r="J1525" s="24"/>
      <c r="K1525" s="184">
        <v>223</v>
      </c>
      <c r="L1525" s="16">
        <v>43894</v>
      </c>
      <c r="M1525" s="16">
        <v>43894</v>
      </c>
    </row>
    <row r="1526" spans="2:13" ht="21.75" customHeight="1" x14ac:dyDescent="0.3">
      <c r="B1526" s="126" t="s">
        <v>100</v>
      </c>
      <c r="C1526" s="172">
        <v>1053399</v>
      </c>
      <c r="D1526" s="124" t="s">
        <v>1782</v>
      </c>
      <c r="E1526" s="24">
        <v>1</v>
      </c>
      <c r="F1526" s="24">
        <v>6.0000000000000001E-3</v>
      </c>
      <c r="G1526" s="25">
        <f t="shared" ref="G1526:G1538" si="140">F1526</f>
        <v>6.0000000000000001E-3</v>
      </c>
      <c r="H1526" s="240"/>
      <c r="I1526" s="23">
        <f t="shared" si="136"/>
        <v>5000</v>
      </c>
      <c r="J1526" s="24"/>
      <c r="K1526" s="184">
        <v>223</v>
      </c>
      <c r="L1526" s="16">
        <v>43894</v>
      </c>
      <c r="M1526" s="16">
        <v>43894</v>
      </c>
    </row>
    <row r="1527" spans="2:13" ht="21.75" customHeight="1" x14ac:dyDescent="0.3">
      <c r="B1527" s="126" t="s">
        <v>100</v>
      </c>
      <c r="C1527" s="172">
        <v>1053400</v>
      </c>
      <c r="D1527" s="124" t="s">
        <v>1783</v>
      </c>
      <c r="E1527" s="24">
        <v>1</v>
      </c>
      <c r="F1527" s="24">
        <v>6.0000000000000001E-3</v>
      </c>
      <c r="G1527" s="25">
        <f t="shared" si="140"/>
        <v>6.0000000000000001E-3</v>
      </c>
      <c r="H1527" s="240"/>
      <c r="I1527" s="23">
        <f t="shared" si="136"/>
        <v>5000</v>
      </c>
      <c r="J1527" s="24"/>
      <c r="K1527" s="184">
        <v>223</v>
      </c>
      <c r="L1527" s="16">
        <v>43894</v>
      </c>
      <c r="M1527" s="16">
        <v>43894</v>
      </c>
    </row>
    <row r="1528" spans="2:13" ht="21.75" customHeight="1" x14ac:dyDescent="0.3">
      <c r="B1528" s="126" t="s">
        <v>105</v>
      </c>
      <c r="C1528" s="172">
        <v>1103169</v>
      </c>
      <c r="D1528" s="124" t="s">
        <v>1784</v>
      </c>
      <c r="E1528" s="24">
        <v>1</v>
      </c>
      <c r="F1528" s="24">
        <v>7.0000000000000001E-3</v>
      </c>
      <c r="G1528" s="25">
        <f t="shared" si="140"/>
        <v>7.0000000000000001E-3</v>
      </c>
      <c r="H1528" s="240"/>
      <c r="I1528" s="23">
        <f t="shared" si="136"/>
        <v>4285.7142857142862</v>
      </c>
      <c r="J1528" s="24"/>
      <c r="K1528" s="184">
        <v>223</v>
      </c>
      <c r="L1528" s="16">
        <v>43894</v>
      </c>
      <c r="M1528" s="16">
        <v>43894</v>
      </c>
    </row>
    <row r="1529" spans="2:13" ht="21.75" customHeight="1" x14ac:dyDescent="0.3">
      <c r="B1529" s="126" t="s">
        <v>109</v>
      </c>
      <c r="C1529" s="172">
        <v>1702892</v>
      </c>
      <c r="D1529" s="124" t="s">
        <v>1785</v>
      </c>
      <c r="E1529" s="24">
        <v>1</v>
      </c>
      <c r="F1529" s="24">
        <v>6.0000000000000001E-3</v>
      </c>
      <c r="G1529" s="25">
        <f t="shared" si="140"/>
        <v>6.0000000000000001E-3</v>
      </c>
      <c r="H1529" s="240"/>
      <c r="I1529" s="23">
        <f t="shared" si="136"/>
        <v>5000</v>
      </c>
      <c r="J1529" s="24"/>
      <c r="K1529" s="184">
        <v>223</v>
      </c>
      <c r="L1529" s="16">
        <v>43894</v>
      </c>
      <c r="M1529" s="16">
        <v>43894</v>
      </c>
    </row>
    <row r="1530" spans="2:13" ht="21.75" customHeight="1" x14ac:dyDescent="0.3">
      <c r="B1530" s="126" t="s">
        <v>109</v>
      </c>
      <c r="C1530" s="172">
        <v>1702886</v>
      </c>
      <c r="D1530" s="124" t="s">
        <v>1788</v>
      </c>
      <c r="E1530" s="24">
        <v>1</v>
      </c>
      <c r="F1530" s="24">
        <v>7.0000000000000001E-3</v>
      </c>
      <c r="G1530" s="25">
        <f t="shared" si="140"/>
        <v>7.0000000000000001E-3</v>
      </c>
      <c r="H1530" s="240"/>
      <c r="I1530" s="23">
        <f t="shared" si="136"/>
        <v>4285.7142857142862</v>
      </c>
      <c r="J1530" s="24"/>
      <c r="K1530" s="184">
        <v>223</v>
      </c>
      <c r="L1530" s="16">
        <v>43894</v>
      </c>
      <c r="M1530" s="16">
        <v>43894</v>
      </c>
    </row>
    <row r="1531" spans="2:13" ht="21.75" customHeight="1" x14ac:dyDescent="0.3">
      <c r="B1531" s="126" t="s">
        <v>100</v>
      </c>
      <c r="C1531" s="172">
        <v>1053383</v>
      </c>
      <c r="D1531" s="124" t="s">
        <v>1789</v>
      </c>
      <c r="E1531" s="24">
        <v>1</v>
      </c>
      <c r="F1531" s="24">
        <v>7.0000000000000001E-3</v>
      </c>
      <c r="G1531" s="25">
        <f t="shared" si="140"/>
        <v>7.0000000000000001E-3</v>
      </c>
      <c r="H1531" s="240"/>
      <c r="I1531" s="23">
        <f t="shared" si="136"/>
        <v>4285.7142857142862</v>
      </c>
      <c r="J1531" s="24"/>
      <c r="K1531" s="184">
        <v>223</v>
      </c>
      <c r="L1531" s="16">
        <v>43894</v>
      </c>
      <c r="M1531" s="16">
        <v>43894</v>
      </c>
    </row>
    <row r="1532" spans="2:13" ht="21.75" customHeight="1" x14ac:dyDescent="0.3">
      <c r="B1532" s="126" t="s">
        <v>100</v>
      </c>
      <c r="C1532" s="172">
        <v>1053384</v>
      </c>
      <c r="D1532" s="124" t="s">
        <v>1790</v>
      </c>
      <c r="E1532" s="24">
        <v>1</v>
      </c>
      <c r="F1532" s="24">
        <v>7.0000000000000001E-3</v>
      </c>
      <c r="G1532" s="25">
        <f t="shared" si="140"/>
        <v>7.0000000000000001E-3</v>
      </c>
      <c r="H1532" s="240"/>
      <c r="I1532" s="23">
        <f t="shared" si="136"/>
        <v>4285.7142857142862</v>
      </c>
      <c r="J1532" s="24"/>
      <c r="K1532" s="184">
        <v>223</v>
      </c>
      <c r="L1532" s="16">
        <v>43894</v>
      </c>
      <c r="M1532" s="16">
        <v>43894</v>
      </c>
    </row>
    <row r="1533" spans="2:13" ht="21.75" customHeight="1" x14ac:dyDescent="0.3">
      <c r="B1533" s="126" t="s">
        <v>107</v>
      </c>
      <c r="C1533" s="172">
        <v>1073329</v>
      </c>
      <c r="D1533" s="124" t="s">
        <v>1791</v>
      </c>
      <c r="E1533" s="24">
        <v>1</v>
      </c>
      <c r="F1533" s="24">
        <v>8.0000000000000002E-3</v>
      </c>
      <c r="G1533" s="25">
        <f t="shared" si="140"/>
        <v>8.0000000000000002E-3</v>
      </c>
      <c r="H1533" s="240"/>
      <c r="I1533" s="23">
        <f t="shared" si="136"/>
        <v>3750</v>
      </c>
      <c r="J1533" s="24"/>
      <c r="K1533" s="184">
        <v>223</v>
      </c>
      <c r="L1533" s="16">
        <v>43894</v>
      </c>
      <c r="M1533" s="16">
        <v>43894</v>
      </c>
    </row>
    <row r="1534" spans="2:13" ht="21.75" customHeight="1" x14ac:dyDescent="0.3">
      <c r="B1534" s="126" t="s">
        <v>107</v>
      </c>
      <c r="C1534" s="172">
        <v>1073330</v>
      </c>
      <c r="D1534" s="124" t="s">
        <v>1792</v>
      </c>
      <c r="E1534" s="24">
        <v>1</v>
      </c>
      <c r="F1534" s="24">
        <v>8.0000000000000002E-3</v>
      </c>
      <c r="G1534" s="25">
        <f t="shared" si="140"/>
        <v>8.0000000000000002E-3</v>
      </c>
      <c r="H1534" s="240"/>
      <c r="I1534" s="23">
        <f t="shared" si="136"/>
        <v>3750</v>
      </c>
      <c r="J1534" s="24"/>
      <c r="K1534" s="184">
        <v>223</v>
      </c>
      <c r="L1534" s="16">
        <v>43894</v>
      </c>
      <c r="M1534" s="16">
        <v>43894</v>
      </c>
    </row>
    <row r="1535" spans="2:13" ht="21.75" customHeight="1" x14ac:dyDescent="0.3">
      <c r="B1535" s="126" t="s">
        <v>112</v>
      </c>
      <c r="C1535" s="172">
        <v>1022288</v>
      </c>
      <c r="D1535" s="124" t="s">
        <v>1822</v>
      </c>
      <c r="E1535" s="24">
        <v>1</v>
      </c>
      <c r="F1535" s="24">
        <v>7.0000000000000001E-3</v>
      </c>
      <c r="G1535" s="25">
        <f t="shared" si="140"/>
        <v>7.0000000000000001E-3</v>
      </c>
      <c r="H1535" s="240"/>
      <c r="I1535" s="23">
        <f t="shared" ref="I1535:I1598" si="141">1/F1535*$A$1</f>
        <v>4285.7142857142862</v>
      </c>
      <c r="J1535" s="24"/>
      <c r="K1535" s="184">
        <v>223</v>
      </c>
      <c r="L1535" s="16">
        <v>43894</v>
      </c>
      <c r="M1535" s="16">
        <v>43894</v>
      </c>
    </row>
    <row r="1536" spans="2:13" ht="21.75" customHeight="1" x14ac:dyDescent="0.3">
      <c r="B1536" s="126" t="s">
        <v>105</v>
      </c>
      <c r="C1536" s="172">
        <v>1103204</v>
      </c>
      <c r="D1536" s="124" t="s">
        <v>1823</v>
      </c>
      <c r="E1536" s="24">
        <v>1</v>
      </c>
      <c r="F1536" s="24">
        <v>7.0000000000000001E-3</v>
      </c>
      <c r="G1536" s="25">
        <f t="shared" si="140"/>
        <v>7.0000000000000001E-3</v>
      </c>
      <c r="H1536" s="240"/>
      <c r="I1536" s="23">
        <f t="shared" si="141"/>
        <v>4285.7142857142862</v>
      </c>
      <c r="J1536" s="24"/>
      <c r="K1536" s="184">
        <v>223</v>
      </c>
      <c r="L1536" s="16">
        <v>43894</v>
      </c>
      <c r="M1536" s="16">
        <v>43894</v>
      </c>
    </row>
    <row r="1537" spans="2:13" ht="21.75" customHeight="1" x14ac:dyDescent="0.3">
      <c r="B1537" s="126" t="s">
        <v>116</v>
      </c>
      <c r="C1537" s="172">
        <v>1115061</v>
      </c>
      <c r="D1537" s="124" t="s">
        <v>1786</v>
      </c>
      <c r="E1537" s="24">
        <v>1</v>
      </c>
      <c r="F1537" s="24">
        <v>1.2E-2</v>
      </c>
      <c r="G1537" s="25">
        <f t="shared" si="140"/>
        <v>1.2E-2</v>
      </c>
      <c r="H1537" s="240"/>
      <c r="I1537" s="23">
        <f t="shared" si="141"/>
        <v>2500</v>
      </c>
      <c r="J1537" s="24"/>
      <c r="K1537" s="184">
        <v>223</v>
      </c>
      <c r="L1537" s="16">
        <v>43894</v>
      </c>
      <c r="M1537" s="16">
        <v>43894</v>
      </c>
    </row>
    <row r="1538" spans="2:13" ht="21.75" customHeight="1" x14ac:dyDescent="0.3">
      <c r="B1538" s="126" t="s">
        <v>116</v>
      </c>
      <c r="C1538" s="172">
        <v>1115072</v>
      </c>
      <c r="D1538" s="124" t="s">
        <v>1787</v>
      </c>
      <c r="E1538" s="24">
        <v>1</v>
      </c>
      <c r="F1538" s="24">
        <v>1.2E-2</v>
      </c>
      <c r="G1538" s="25">
        <f t="shared" si="140"/>
        <v>1.2E-2</v>
      </c>
      <c r="H1538" s="240"/>
      <c r="I1538" s="23">
        <f t="shared" si="141"/>
        <v>2500</v>
      </c>
      <c r="J1538" s="24"/>
      <c r="K1538" s="184">
        <v>223</v>
      </c>
      <c r="L1538" s="16">
        <v>43894</v>
      </c>
      <c r="M1538" s="16">
        <v>43894</v>
      </c>
    </row>
    <row r="1539" spans="2:13" ht="21.75" customHeight="1" x14ac:dyDescent="0.3">
      <c r="B1539" s="126" t="s">
        <v>119</v>
      </c>
      <c r="C1539" s="172">
        <v>1005324</v>
      </c>
      <c r="D1539" s="124" t="s">
        <v>1799</v>
      </c>
      <c r="E1539" s="24">
        <v>1</v>
      </c>
      <c r="F1539" s="24">
        <v>6.0000000000000001E-3</v>
      </c>
      <c r="G1539" s="25">
        <f>F1539</f>
        <v>6.0000000000000001E-3</v>
      </c>
      <c r="H1539" s="239">
        <f>SUM(G1539:G1553)</f>
        <v>0.10600000000000002</v>
      </c>
      <c r="I1539" s="23">
        <f t="shared" si="141"/>
        <v>5000</v>
      </c>
      <c r="J1539" s="24" t="s">
        <v>1258</v>
      </c>
      <c r="K1539" s="184">
        <v>223</v>
      </c>
      <c r="L1539" s="16">
        <v>43908</v>
      </c>
      <c r="M1539" s="16">
        <v>43908</v>
      </c>
    </row>
    <row r="1540" spans="2:13" ht="21.75" customHeight="1" x14ac:dyDescent="0.3">
      <c r="B1540" s="126" t="s">
        <v>100</v>
      </c>
      <c r="C1540" s="172">
        <v>1050516</v>
      </c>
      <c r="D1540" s="124" t="s">
        <v>1800</v>
      </c>
      <c r="E1540" s="24">
        <v>1</v>
      </c>
      <c r="F1540" s="24">
        <v>6.0000000000000001E-3</v>
      </c>
      <c r="G1540" s="25">
        <f t="shared" ref="G1540:G1553" si="142">F1540</f>
        <v>6.0000000000000001E-3</v>
      </c>
      <c r="H1540" s="240"/>
      <c r="I1540" s="23">
        <f t="shared" si="141"/>
        <v>5000</v>
      </c>
      <c r="J1540" s="24" t="s">
        <v>1258</v>
      </c>
      <c r="K1540" s="184">
        <v>223</v>
      </c>
      <c r="L1540" s="16">
        <v>43908</v>
      </c>
      <c r="M1540" s="16">
        <v>43908</v>
      </c>
    </row>
    <row r="1541" spans="2:13" ht="21.75" customHeight="1" x14ac:dyDescent="0.3">
      <c r="B1541" s="126" t="s">
        <v>100</v>
      </c>
      <c r="C1541" s="172">
        <v>1051586</v>
      </c>
      <c r="D1541" s="124" t="s">
        <v>1801</v>
      </c>
      <c r="E1541" s="24">
        <v>1</v>
      </c>
      <c r="F1541" s="24">
        <v>6.0000000000000001E-3</v>
      </c>
      <c r="G1541" s="25">
        <f t="shared" si="142"/>
        <v>6.0000000000000001E-3</v>
      </c>
      <c r="H1541" s="240"/>
      <c r="I1541" s="23">
        <f t="shared" si="141"/>
        <v>5000</v>
      </c>
      <c r="J1541" s="24" t="s">
        <v>1258</v>
      </c>
      <c r="K1541" s="184">
        <v>223</v>
      </c>
      <c r="L1541" s="16">
        <v>43908</v>
      </c>
      <c r="M1541" s="16">
        <v>43908</v>
      </c>
    </row>
    <row r="1542" spans="2:13" ht="21.75" customHeight="1" x14ac:dyDescent="0.3">
      <c r="B1542" s="126" t="s">
        <v>107</v>
      </c>
      <c r="C1542" s="172">
        <v>1070110</v>
      </c>
      <c r="D1542" s="124" t="s">
        <v>1802</v>
      </c>
      <c r="E1542" s="24">
        <v>1</v>
      </c>
      <c r="F1542" s="24">
        <v>7.0000000000000001E-3</v>
      </c>
      <c r="G1542" s="25">
        <f t="shared" si="142"/>
        <v>7.0000000000000001E-3</v>
      </c>
      <c r="H1542" s="240"/>
      <c r="I1542" s="23">
        <f t="shared" si="141"/>
        <v>4285.7142857142862</v>
      </c>
      <c r="J1542" s="24" t="s">
        <v>1258</v>
      </c>
      <c r="K1542" s="184">
        <v>223</v>
      </c>
      <c r="L1542" s="16">
        <v>43908</v>
      </c>
      <c r="M1542" s="16">
        <v>43908</v>
      </c>
    </row>
    <row r="1543" spans="2:13" ht="21.75" customHeight="1" x14ac:dyDescent="0.3">
      <c r="B1543" s="126" t="s">
        <v>107</v>
      </c>
      <c r="C1543" s="172">
        <v>1071126</v>
      </c>
      <c r="D1543" s="124" t="s">
        <v>1803</v>
      </c>
      <c r="E1543" s="24">
        <v>1</v>
      </c>
      <c r="F1543" s="24">
        <v>7.0000000000000001E-3</v>
      </c>
      <c r="G1543" s="25">
        <f t="shared" si="142"/>
        <v>7.0000000000000001E-3</v>
      </c>
      <c r="H1543" s="240"/>
      <c r="I1543" s="23">
        <f t="shared" si="141"/>
        <v>4285.7142857142862</v>
      </c>
      <c r="J1543" s="24" t="s">
        <v>1258</v>
      </c>
      <c r="K1543" s="184">
        <v>223</v>
      </c>
      <c r="L1543" s="16">
        <v>43908</v>
      </c>
      <c r="M1543" s="16">
        <v>43908</v>
      </c>
    </row>
    <row r="1544" spans="2:13" ht="21.75" customHeight="1" x14ac:dyDescent="0.3">
      <c r="B1544" s="126" t="s">
        <v>105</v>
      </c>
      <c r="C1544" s="172">
        <v>1103175</v>
      </c>
      <c r="D1544" s="124" t="s">
        <v>1804</v>
      </c>
      <c r="E1544" s="24">
        <v>1</v>
      </c>
      <c r="F1544" s="24">
        <v>6.0000000000000001E-3</v>
      </c>
      <c r="G1544" s="25">
        <f t="shared" si="142"/>
        <v>6.0000000000000001E-3</v>
      </c>
      <c r="H1544" s="240"/>
      <c r="I1544" s="23">
        <f t="shared" si="141"/>
        <v>5000</v>
      </c>
      <c r="J1544" s="24"/>
      <c r="K1544" s="184">
        <v>223</v>
      </c>
      <c r="L1544" s="16">
        <v>43908</v>
      </c>
      <c r="M1544" s="16">
        <v>43908</v>
      </c>
    </row>
    <row r="1545" spans="2:13" ht="21.75" customHeight="1" x14ac:dyDescent="0.3">
      <c r="B1545" s="126" t="s">
        <v>109</v>
      </c>
      <c r="C1545" s="172">
        <v>1702905</v>
      </c>
      <c r="D1545" s="124" t="s">
        <v>1805</v>
      </c>
      <c r="E1545" s="24">
        <v>1</v>
      </c>
      <c r="F1545" s="24">
        <v>5.0000000000000001E-3</v>
      </c>
      <c r="G1545" s="25">
        <f t="shared" si="142"/>
        <v>5.0000000000000001E-3</v>
      </c>
      <c r="H1545" s="240"/>
      <c r="I1545" s="23">
        <f t="shared" si="141"/>
        <v>6000</v>
      </c>
      <c r="J1545" s="24"/>
      <c r="K1545" s="184">
        <v>223</v>
      </c>
      <c r="L1545" s="16">
        <v>43908</v>
      </c>
      <c r="M1545" s="16">
        <v>43908</v>
      </c>
    </row>
    <row r="1546" spans="2:13" ht="21.75" customHeight="1" x14ac:dyDescent="0.3">
      <c r="B1546" s="126" t="s">
        <v>119</v>
      </c>
      <c r="C1546" s="172">
        <v>1005403</v>
      </c>
      <c r="D1546" s="124" t="s">
        <v>1806</v>
      </c>
      <c r="E1546" s="24">
        <v>1</v>
      </c>
      <c r="F1546" s="24">
        <v>8.0000000000000002E-3</v>
      </c>
      <c r="G1546" s="25">
        <f t="shared" si="142"/>
        <v>8.0000000000000002E-3</v>
      </c>
      <c r="H1546" s="240"/>
      <c r="I1546" s="23">
        <f t="shared" si="141"/>
        <v>3750</v>
      </c>
      <c r="J1546" s="24"/>
      <c r="K1546" s="184">
        <v>223</v>
      </c>
      <c r="L1546" s="16">
        <v>43908</v>
      </c>
      <c r="M1546" s="16">
        <v>43908</v>
      </c>
    </row>
    <row r="1547" spans="2:13" ht="21.75" customHeight="1" x14ac:dyDescent="0.3">
      <c r="B1547" s="126" t="s">
        <v>119</v>
      </c>
      <c r="C1547" s="172">
        <v>1005404</v>
      </c>
      <c r="D1547" s="124" t="s">
        <v>1807</v>
      </c>
      <c r="E1547" s="24">
        <v>1</v>
      </c>
      <c r="F1547" s="24">
        <v>8.0000000000000002E-3</v>
      </c>
      <c r="G1547" s="25">
        <f t="shared" si="142"/>
        <v>8.0000000000000002E-3</v>
      </c>
      <c r="H1547" s="240"/>
      <c r="I1547" s="23">
        <f t="shared" si="141"/>
        <v>3750</v>
      </c>
      <c r="J1547" s="24"/>
      <c r="K1547" s="184">
        <v>223</v>
      </c>
      <c r="L1547" s="16">
        <v>43908</v>
      </c>
      <c r="M1547" s="16">
        <v>43908</v>
      </c>
    </row>
    <row r="1548" spans="2:13" ht="21.75" customHeight="1" x14ac:dyDescent="0.3">
      <c r="B1548" s="126" t="s">
        <v>100</v>
      </c>
      <c r="C1548" s="172">
        <v>1053474</v>
      </c>
      <c r="D1548" s="124" t="s">
        <v>1808</v>
      </c>
      <c r="E1548" s="24">
        <v>1</v>
      </c>
      <c r="F1548" s="24">
        <v>7.0000000000000001E-3</v>
      </c>
      <c r="G1548" s="25">
        <f t="shared" si="142"/>
        <v>7.0000000000000001E-3</v>
      </c>
      <c r="H1548" s="240"/>
      <c r="I1548" s="23">
        <f t="shared" si="141"/>
        <v>4285.7142857142862</v>
      </c>
      <c r="J1548" s="24"/>
      <c r="K1548" s="184">
        <v>223</v>
      </c>
      <c r="L1548" s="16">
        <v>43908</v>
      </c>
      <c r="M1548" s="16">
        <v>43908</v>
      </c>
    </row>
    <row r="1549" spans="2:13" ht="21.75" customHeight="1" x14ac:dyDescent="0.3">
      <c r="B1549" s="126" t="s">
        <v>100</v>
      </c>
      <c r="C1549" s="172">
        <v>1053475</v>
      </c>
      <c r="D1549" s="124" t="s">
        <v>1809</v>
      </c>
      <c r="E1549" s="24">
        <v>1</v>
      </c>
      <c r="F1549" s="24">
        <v>7.0000000000000001E-3</v>
      </c>
      <c r="G1549" s="25">
        <f t="shared" si="142"/>
        <v>7.0000000000000001E-3</v>
      </c>
      <c r="H1549" s="240"/>
      <c r="I1549" s="23">
        <f t="shared" si="141"/>
        <v>4285.7142857142862</v>
      </c>
      <c r="J1549" s="24"/>
      <c r="K1549" s="184">
        <v>223</v>
      </c>
      <c r="L1549" s="16">
        <v>43908</v>
      </c>
      <c r="M1549" s="16">
        <v>43908</v>
      </c>
    </row>
    <row r="1550" spans="2:13" ht="21.75" customHeight="1" x14ac:dyDescent="0.3">
      <c r="B1550" s="126" t="s">
        <v>109</v>
      </c>
      <c r="C1550" s="172">
        <v>1702948</v>
      </c>
      <c r="D1550" s="124" t="s">
        <v>1810</v>
      </c>
      <c r="E1550" s="24">
        <v>1</v>
      </c>
      <c r="F1550" s="24">
        <v>7.0000000000000001E-3</v>
      </c>
      <c r="G1550" s="25">
        <f t="shared" si="142"/>
        <v>7.0000000000000001E-3</v>
      </c>
      <c r="H1550" s="240"/>
      <c r="I1550" s="23">
        <f t="shared" si="141"/>
        <v>4285.7142857142862</v>
      </c>
      <c r="J1550" s="24"/>
      <c r="K1550" s="184">
        <v>223</v>
      </c>
      <c r="L1550" s="16">
        <v>43908</v>
      </c>
      <c r="M1550" s="16">
        <v>43908</v>
      </c>
    </row>
    <row r="1551" spans="2:13" ht="21.75" customHeight="1" x14ac:dyDescent="0.3">
      <c r="B1551" s="126" t="s">
        <v>105</v>
      </c>
      <c r="C1551" s="172">
        <v>1103215</v>
      </c>
      <c r="D1551" s="124" t="s">
        <v>1811</v>
      </c>
      <c r="E1551" s="24">
        <v>1</v>
      </c>
      <c r="F1551" s="24">
        <v>8.0000000000000002E-3</v>
      </c>
      <c r="G1551" s="25">
        <f t="shared" si="142"/>
        <v>8.0000000000000002E-3</v>
      </c>
      <c r="H1551" s="240"/>
      <c r="I1551" s="23">
        <f t="shared" si="141"/>
        <v>3750</v>
      </c>
      <c r="J1551" s="24"/>
      <c r="K1551" s="184">
        <v>223</v>
      </c>
      <c r="L1551" s="16">
        <v>43908</v>
      </c>
      <c r="M1551" s="16">
        <v>43908</v>
      </c>
    </row>
    <row r="1552" spans="2:13" ht="21.75" customHeight="1" x14ac:dyDescent="0.3">
      <c r="B1552" s="126" t="s">
        <v>107</v>
      </c>
      <c r="C1552" s="172">
        <v>1073381</v>
      </c>
      <c r="D1552" s="124" t="s">
        <v>1812</v>
      </c>
      <c r="E1552" s="24">
        <v>1</v>
      </c>
      <c r="F1552" s="24">
        <v>8.0000000000000002E-3</v>
      </c>
      <c r="G1552" s="25">
        <f t="shared" si="142"/>
        <v>8.0000000000000002E-3</v>
      </c>
      <c r="H1552" s="240"/>
      <c r="I1552" s="23">
        <f t="shared" si="141"/>
        <v>3750</v>
      </c>
      <c r="J1552" s="24"/>
      <c r="K1552" s="184">
        <v>223</v>
      </c>
      <c r="L1552" s="16">
        <v>43908</v>
      </c>
      <c r="M1552" s="16">
        <v>43908</v>
      </c>
    </row>
    <row r="1553" spans="2:13" ht="21.75" customHeight="1" x14ac:dyDescent="0.3">
      <c r="B1553" s="126" t="s">
        <v>114</v>
      </c>
      <c r="C1553" s="172">
        <v>1012699</v>
      </c>
      <c r="D1553" s="124" t="s">
        <v>1813</v>
      </c>
      <c r="E1553" s="24">
        <v>1</v>
      </c>
      <c r="F1553" s="24">
        <v>0.01</v>
      </c>
      <c r="G1553" s="25">
        <f t="shared" si="142"/>
        <v>0.01</v>
      </c>
      <c r="H1553" s="241"/>
      <c r="I1553" s="23">
        <f t="shared" si="141"/>
        <v>3000</v>
      </c>
      <c r="J1553" s="24"/>
      <c r="K1553" s="184">
        <v>223</v>
      </c>
      <c r="L1553" s="16">
        <v>43908</v>
      </c>
      <c r="M1553" s="16">
        <v>43908</v>
      </c>
    </row>
    <row r="1554" spans="2:13" ht="21.75" customHeight="1" x14ac:dyDescent="0.3">
      <c r="B1554" s="126" t="s">
        <v>119</v>
      </c>
      <c r="C1554" s="172">
        <v>1005407</v>
      </c>
      <c r="D1554" s="191" t="s">
        <v>1829</v>
      </c>
      <c r="E1554" s="24">
        <v>1</v>
      </c>
      <c r="F1554" s="24">
        <v>5.0000000000000001E-3</v>
      </c>
      <c r="G1554" s="25">
        <f>F1554</f>
        <v>5.0000000000000001E-3</v>
      </c>
      <c r="H1554" s="239">
        <f>SUM(G1554:G1568)</f>
        <v>0.10600000000000001</v>
      </c>
      <c r="I1554" s="23">
        <f t="shared" si="141"/>
        <v>6000</v>
      </c>
      <c r="J1554" s="24"/>
      <c r="K1554" s="190">
        <v>224</v>
      </c>
      <c r="L1554" s="16">
        <v>43922</v>
      </c>
      <c r="M1554" s="16">
        <v>43922</v>
      </c>
    </row>
    <row r="1555" spans="2:13" ht="21.75" customHeight="1" x14ac:dyDescent="0.3">
      <c r="B1555" s="126" t="s">
        <v>100</v>
      </c>
      <c r="C1555" s="172">
        <v>1053484</v>
      </c>
      <c r="D1555" s="191" t="s">
        <v>1830</v>
      </c>
      <c r="E1555" s="24">
        <v>1</v>
      </c>
      <c r="F1555" s="24">
        <v>5.0000000000000001E-3</v>
      </c>
      <c r="G1555" s="25">
        <f t="shared" ref="G1555:G1568" si="143">F1555</f>
        <v>5.0000000000000001E-3</v>
      </c>
      <c r="H1555" s="240"/>
      <c r="I1555" s="23">
        <f t="shared" si="141"/>
        <v>6000</v>
      </c>
      <c r="J1555" s="24"/>
      <c r="K1555" s="190">
        <v>224</v>
      </c>
      <c r="L1555" s="16">
        <v>43922</v>
      </c>
      <c r="M1555" s="16">
        <v>43922</v>
      </c>
    </row>
    <row r="1556" spans="2:13" ht="21.75" customHeight="1" x14ac:dyDescent="0.3">
      <c r="B1556" s="126" t="s">
        <v>112</v>
      </c>
      <c r="C1556" s="172">
        <v>1012701</v>
      </c>
      <c r="D1556" s="191" t="s">
        <v>1831</v>
      </c>
      <c r="E1556" s="24">
        <v>1</v>
      </c>
      <c r="F1556" s="24">
        <v>6.0000000000000001E-3</v>
      </c>
      <c r="G1556" s="25">
        <f t="shared" si="143"/>
        <v>6.0000000000000001E-3</v>
      </c>
      <c r="H1556" s="240"/>
      <c r="I1556" s="23">
        <f t="shared" si="141"/>
        <v>5000</v>
      </c>
      <c r="J1556" s="24"/>
      <c r="K1556" s="190">
        <v>224</v>
      </c>
      <c r="L1556" s="16">
        <v>43922</v>
      </c>
      <c r="M1556" s="16">
        <v>43922</v>
      </c>
    </row>
    <row r="1557" spans="2:13" ht="21.75" customHeight="1" x14ac:dyDescent="0.3">
      <c r="B1557" s="126" t="s">
        <v>107</v>
      </c>
      <c r="C1557" s="172">
        <v>1073385</v>
      </c>
      <c r="D1557" s="191" t="s">
        <v>1832</v>
      </c>
      <c r="E1557" s="24">
        <v>1</v>
      </c>
      <c r="F1557" s="24">
        <v>7.0000000000000001E-3</v>
      </c>
      <c r="G1557" s="25">
        <f t="shared" si="143"/>
        <v>7.0000000000000001E-3</v>
      </c>
      <c r="H1557" s="240"/>
      <c r="I1557" s="23">
        <f t="shared" si="141"/>
        <v>4285.7142857142862</v>
      </c>
      <c r="J1557" s="24"/>
      <c r="K1557" s="190">
        <v>224</v>
      </c>
      <c r="L1557" s="16">
        <v>43922</v>
      </c>
      <c r="M1557" s="16">
        <v>43922</v>
      </c>
    </row>
    <row r="1558" spans="2:13" ht="21.75" customHeight="1" x14ac:dyDescent="0.3">
      <c r="B1558" s="126" t="s">
        <v>100</v>
      </c>
      <c r="C1558" s="172">
        <v>1053481</v>
      </c>
      <c r="D1558" s="191" t="s">
        <v>1833</v>
      </c>
      <c r="E1558" s="24">
        <v>1</v>
      </c>
      <c r="F1558" s="24">
        <v>6.0000000000000001E-3</v>
      </c>
      <c r="G1558" s="25">
        <f t="shared" si="143"/>
        <v>6.0000000000000001E-3</v>
      </c>
      <c r="H1558" s="240"/>
      <c r="I1558" s="23">
        <f t="shared" si="141"/>
        <v>5000</v>
      </c>
      <c r="J1558" s="24"/>
      <c r="K1558" s="190">
        <v>224</v>
      </c>
      <c r="L1558" s="16">
        <v>43922</v>
      </c>
      <c r="M1558" s="16">
        <v>43922</v>
      </c>
    </row>
    <row r="1559" spans="2:13" ht="21.75" customHeight="1" x14ac:dyDescent="0.3">
      <c r="B1559" s="126" t="s">
        <v>119</v>
      </c>
      <c r="C1559" s="172">
        <v>1005406</v>
      </c>
      <c r="D1559" s="191" t="s">
        <v>1834</v>
      </c>
      <c r="E1559" s="24">
        <v>1</v>
      </c>
      <c r="F1559" s="24">
        <v>7.0000000000000001E-3</v>
      </c>
      <c r="G1559" s="25">
        <f t="shared" si="143"/>
        <v>7.0000000000000001E-3</v>
      </c>
      <c r="H1559" s="240"/>
      <c r="I1559" s="23">
        <f t="shared" si="141"/>
        <v>4285.7142857142862</v>
      </c>
      <c r="J1559" s="24"/>
      <c r="K1559" s="190">
        <v>224</v>
      </c>
      <c r="L1559" s="16">
        <v>43922</v>
      </c>
      <c r="M1559" s="16">
        <v>43922</v>
      </c>
    </row>
    <row r="1560" spans="2:13" ht="21.75" customHeight="1" x14ac:dyDescent="0.3">
      <c r="B1560" s="126" t="s">
        <v>100</v>
      </c>
      <c r="C1560" s="172">
        <v>1053483</v>
      </c>
      <c r="D1560" s="191" t="s">
        <v>1835</v>
      </c>
      <c r="E1560" s="24">
        <v>1</v>
      </c>
      <c r="F1560" s="24">
        <v>6.0000000000000001E-3</v>
      </c>
      <c r="G1560" s="25">
        <f t="shared" si="143"/>
        <v>6.0000000000000001E-3</v>
      </c>
      <c r="H1560" s="240"/>
      <c r="I1560" s="23">
        <f t="shared" si="141"/>
        <v>5000</v>
      </c>
      <c r="J1560" s="24"/>
      <c r="K1560" s="190">
        <v>224</v>
      </c>
      <c r="L1560" s="16">
        <v>43922</v>
      </c>
      <c r="M1560" s="16">
        <v>43922</v>
      </c>
    </row>
    <row r="1561" spans="2:13" ht="21.75" customHeight="1" x14ac:dyDescent="0.3">
      <c r="B1561" s="126" t="s">
        <v>107</v>
      </c>
      <c r="C1561" s="172">
        <v>1073384</v>
      </c>
      <c r="D1561" s="191" t="s">
        <v>1836</v>
      </c>
      <c r="E1561" s="24">
        <v>1</v>
      </c>
      <c r="F1561" s="24">
        <v>7.0000000000000001E-3</v>
      </c>
      <c r="G1561" s="25">
        <f t="shared" si="143"/>
        <v>7.0000000000000001E-3</v>
      </c>
      <c r="H1561" s="240"/>
      <c r="I1561" s="23">
        <f t="shared" si="141"/>
        <v>4285.7142857142862</v>
      </c>
      <c r="J1561" s="24"/>
      <c r="K1561" s="190">
        <v>224</v>
      </c>
      <c r="L1561" s="16">
        <v>43922</v>
      </c>
      <c r="M1561" s="16">
        <v>43922</v>
      </c>
    </row>
    <row r="1562" spans="2:13" ht="21.75" customHeight="1" x14ac:dyDescent="0.3">
      <c r="B1562" s="126" t="s">
        <v>109</v>
      </c>
      <c r="C1562" s="172">
        <v>1702902</v>
      </c>
      <c r="D1562" s="124" t="s">
        <v>1843</v>
      </c>
      <c r="E1562" s="24">
        <v>1</v>
      </c>
      <c r="F1562" s="24">
        <v>6.0000000000000001E-3</v>
      </c>
      <c r="G1562" s="25">
        <f t="shared" si="143"/>
        <v>6.0000000000000001E-3</v>
      </c>
      <c r="H1562" s="240"/>
      <c r="I1562" s="23">
        <f t="shared" si="141"/>
        <v>5000</v>
      </c>
      <c r="J1562" s="24"/>
      <c r="K1562" s="190">
        <v>224</v>
      </c>
      <c r="L1562" s="16">
        <v>43922</v>
      </c>
      <c r="M1562" s="16">
        <v>43922</v>
      </c>
    </row>
    <row r="1563" spans="2:13" ht="21.75" customHeight="1" x14ac:dyDescent="0.3">
      <c r="B1563" s="126" t="s">
        <v>119</v>
      </c>
      <c r="C1563" s="172">
        <v>1005486</v>
      </c>
      <c r="D1563" s="124" t="s">
        <v>1851</v>
      </c>
      <c r="E1563" s="24">
        <v>1</v>
      </c>
      <c r="F1563" s="24">
        <v>8.9999999999999993E-3</v>
      </c>
      <c r="G1563" s="25">
        <f t="shared" si="143"/>
        <v>8.9999999999999993E-3</v>
      </c>
      <c r="H1563" s="240"/>
      <c r="I1563" s="23">
        <f t="shared" si="141"/>
        <v>3333.3333333333335</v>
      </c>
      <c r="J1563" s="24"/>
      <c r="K1563" s="190">
        <v>224</v>
      </c>
      <c r="L1563" s="16">
        <v>43922</v>
      </c>
      <c r="M1563" s="16">
        <v>43922</v>
      </c>
    </row>
    <row r="1564" spans="2:13" ht="21.75" customHeight="1" x14ac:dyDescent="0.3">
      <c r="B1564" s="126" t="s">
        <v>114</v>
      </c>
      <c r="C1564" s="172">
        <v>1012710</v>
      </c>
      <c r="D1564" s="124" t="s">
        <v>1852</v>
      </c>
      <c r="E1564" s="24">
        <v>1</v>
      </c>
      <c r="F1564" s="24">
        <v>0.01</v>
      </c>
      <c r="G1564" s="25">
        <f t="shared" si="143"/>
        <v>0.01</v>
      </c>
      <c r="H1564" s="240"/>
      <c r="I1564" s="23">
        <f t="shared" si="141"/>
        <v>3000</v>
      </c>
      <c r="J1564" s="24"/>
      <c r="K1564" s="190">
        <v>224</v>
      </c>
      <c r="L1564" s="16">
        <v>43922</v>
      </c>
      <c r="M1564" s="16">
        <v>43922</v>
      </c>
    </row>
    <row r="1565" spans="2:13" ht="21.75" customHeight="1" x14ac:dyDescent="0.3">
      <c r="B1565" s="126" t="s">
        <v>119</v>
      </c>
      <c r="C1565" s="172">
        <v>1005131</v>
      </c>
      <c r="D1565" s="124" t="s">
        <v>1844</v>
      </c>
      <c r="E1565" s="24">
        <v>1</v>
      </c>
      <c r="F1565" s="24">
        <v>8.0000000000000002E-3</v>
      </c>
      <c r="G1565" s="25">
        <f t="shared" si="143"/>
        <v>8.0000000000000002E-3</v>
      </c>
      <c r="H1565" s="240"/>
      <c r="I1565" s="23">
        <f t="shared" si="141"/>
        <v>3750</v>
      </c>
      <c r="J1565" s="24"/>
      <c r="K1565" s="190">
        <v>224</v>
      </c>
      <c r="L1565" s="16">
        <v>43922</v>
      </c>
      <c r="M1565" s="16">
        <v>43922</v>
      </c>
    </row>
    <row r="1566" spans="2:13" ht="21.75" customHeight="1" x14ac:dyDescent="0.3">
      <c r="B1566" s="126" t="s">
        <v>100</v>
      </c>
      <c r="C1566" s="172">
        <v>1053295</v>
      </c>
      <c r="D1566" s="124" t="s">
        <v>1845</v>
      </c>
      <c r="E1566" s="24">
        <v>1</v>
      </c>
      <c r="F1566" s="24">
        <v>8.0000000000000002E-3</v>
      </c>
      <c r="G1566" s="25">
        <f t="shared" si="143"/>
        <v>8.0000000000000002E-3</v>
      </c>
      <c r="H1566" s="240"/>
      <c r="I1566" s="23">
        <f t="shared" si="141"/>
        <v>3750</v>
      </c>
      <c r="J1566" s="24"/>
      <c r="K1566" s="190">
        <v>224</v>
      </c>
      <c r="L1566" s="16">
        <v>43922</v>
      </c>
      <c r="M1566" s="16">
        <v>43922</v>
      </c>
    </row>
    <row r="1567" spans="2:13" ht="21.75" customHeight="1" x14ac:dyDescent="0.3">
      <c r="B1567" s="126" t="s">
        <v>107</v>
      </c>
      <c r="C1567" s="172">
        <v>1073269</v>
      </c>
      <c r="D1567" s="124" t="s">
        <v>1846</v>
      </c>
      <c r="E1567" s="24">
        <v>1</v>
      </c>
      <c r="F1567" s="24">
        <v>8.0000000000000002E-3</v>
      </c>
      <c r="G1567" s="25">
        <f t="shared" si="143"/>
        <v>8.0000000000000002E-3</v>
      </c>
      <c r="H1567" s="240"/>
      <c r="I1567" s="23">
        <f t="shared" si="141"/>
        <v>3750</v>
      </c>
      <c r="J1567" s="24"/>
      <c r="K1567" s="190">
        <v>224</v>
      </c>
      <c r="L1567" s="16">
        <v>43922</v>
      </c>
      <c r="M1567" s="16">
        <v>43922</v>
      </c>
    </row>
    <row r="1568" spans="2:13" ht="21.75" customHeight="1" x14ac:dyDescent="0.3">
      <c r="B1568" s="126" t="s">
        <v>105</v>
      </c>
      <c r="C1568" s="172">
        <v>1103086</v>
      </c>
      <c r="D1568" s="124" t="s">
        <v>1847</v>
      </c>
      <c r="E1568" s="24">
        <v>1</v>
      </c>
      <c r="F1568" s="24">
        <v>8.0000000000000002E-3</v>
      </c>
      <c r="G1568" s="25">
        <f t="shared" si="143"/>
        <v>8.0000000000000002E-3</v>
      </c>
      <c r="H1568" s="240"/>
      <c r="I1568" s="23">
        <f t="shared" si="141"/>
        <v>3750</v>
      </c>
      <c r="J1568" s="24"/>
      <c r="K1568" s="190">
        <v>224</v>
      </c>
      <c r="L1568" s="16">
        <v>43922</v>
      </c>
      <c r="M1568" s="16">
        <v>43922</v>
      </c>
    </row>
    <row r="1569" spans="2:13" ht="21.75" customHeight="1" x14ac:dyDescent="0.3">
      <c r="B1569" s="126" t="s">
        <v>119</v>
      </c>
      <c r="C1569" s="172">
        <v>1005407</v>
      </c>
      <c r="D1569" s="191" t="s">
        <v>1829</v>
      </c>
      <c r="E1569" s="24">
        <v>1</v>
      </c>
      <c r="F1569" s="24">
        <v>5.0000000000000001E-3</v>
      </c>
      <c r="G1569" s="25">
        <f>F1569</f>
        <v>5.0000000000000001E-3</v>
      </c>
      <c r="H1569" s="242">
        <f>SUM(G1569:G1581)</f>
        <v>9.9999999999999978E-2</v>
      </c>
      <c r="I1569" s="23">
        <f t="shared" si="141"/>
        <v>6000</v>
      </c>
      <c r="J1569" s="24"/>
      <c r="K1569" s="190">
        <v>224</v>
      </c>
      <c r="L1569" s="16">
        <v>43922</v>
      </c>
      <c r="M1569" s="16">
        <v>43936</v>
      </c>
    </row>
    <row r="1570" spans="2:13" ht="21.75" customHeight="1" x14ac:dyDescent="0.3">
      <c r="B1570" s="126" t="s">
        <v>100</v>
      </c>
      <c r="C1570" s="172">
        <v>1053484</v>
      </c>
      <c r="D1570" s="191" t="s">
        <v>1830</v>
      </c>
      <c r="E1570" s="24">
        <v>1</v>
      </c>
      <c r="F1570" s="24">
        <v>5.0000000000000001E-3</v>
      </c>
      <c r="G1570" s="25">
        <f t="shared" ref="G1570:G1581" si="144">F1570</f>
        <v>5.0000000000000001E-3</v>
      </c>
      <c r="H1570" s="242"/>
      <c r="I1570" s="23">
        <f t="shared" si="141"/>
        <v>6000</v>
      </c>
      <c r="J1570" s="24"/>
      <c r="K1570" s="190">
        <v>224</v>
      </c>
      <c r="L1570" s="16">
        <v>43922</v>
      </c>
      <c r="M1570" s="16">
        <v>43936</v>
      </c>
    </row>
    <row r="1571" spans="2:13" ht="21.75" customHeight="1" x14ac:dyDescent="0.3">
      <c r="B1571" s="126" t="s">
        <v>112</v>
      </c>
      <c r="C1571" s="172">
        <v>1012701</v>
      </c>
      <c r="D1571" s="191" t="s">
        <v>1831</v>
      </c>
      <c r="E1571" s="24">
        <v>1</v>
      </c>
      <c r="F1571" s="24">
        <v>6.0000000000000001E-3</v>
      </c>
      <c r="G1571" s="25">
        <f t="shared" si="144"/>
        <v>6.0000000000000001E-3</v>
      </c>
      <c r="H1571" s="242"/>
      <c r="I1571" s="23">
        <f t="shared" si="141"/>
        <v>5000</v>
      </c>
      <c r="J1571" s="24"/>
      <c r="K1571" s="190">
        <v>224</v>
      </c>
      <c r="L1571" s="16">
        <v>43922</v>
      </c>
      <c r="M1571" s="16">
        <v>43936</v>
      </c>
    </row>
    <row r="1572" spans="2:13" ht="21.75" customHeight="1" x14ac:dyDescent="0.3">
      <c r="B1572" s="126" t="s">
        <v>107</v>
      </c>
      <c r="C1572" s="172">
        <v>1073385</v>
      </c>
      <c r="D1572" s="191" t="s">
        <v>1832</v>
      </c>
      <c r="E1572" s="24">
        <v>1</v>
      </c>
      <c r="F1572" s="24">
        <v>7.0000000000000001E-3</v>
      </c>
      <c r="G1572" s="25">
        <f t="shared" si="144"/>
        <v>7.0000000000000001E-3</v>
      </c>
      <c r="H1572" s="242"/>
      <c r="I1572" s="23">
        <f t="shared" si="141"/>
        <v>4285.7142857142862</v>
      </c>
      <c r="J1572" s="24"/>
      <c r="K1572" s="190">
        <v>224</v>
      </c>
      <c r="L1572" s="16">
        <v>43922</v>
      </c>
      <c r="M1572" s="16">
        <v>43936</v>
      </c>
    </row>
    <row r="1573" spans="2:13" ht="21.75" customHeight="1" x14ac:dyDescent="0.3">
      <c r="B1573" s="126" t="s">
        <v>100</v>
      </c>
      <c r="C1573" s="172">
        <v>1053479</v>
      </c>
      <c r="D1573" s="191" t="s">
        <v>1839</v>
      </c>
      <c r="E1573" s="24">
        <v>1</v>
      </c>
      <c r="F1573" s="24">
        <v>6.0000000000000001E-3</v>
      </c>
      <c r="G1573" s="25">
        <f t="shared" si="144"/>
        <v>6.0000000000000001E-3</v>
      </c>
      <c r="H1573" s="242"/>
      <c r="I1573" s="23">
        <f t="shared" si="141"/>
        <v>5000</v>
      </c>
      <c r="J1573" s="24"/>
      <c r="K1573" s="190">
        <v>224</v>
      </c>
      <c r="L1573" s="16">
        <v>43936</v>
      </c>
      <c r="M1573" s="16">
        <v>43936</v>
      </c>
    </row>
    <row r="1574" spans="2:13" ht="21.75" customHeight="1" x14ac:dyDescent="0.3">
      <c r="B1574" s="126" t="s">
        <v>107</v>
      </c>
      <c r="C1574" s="172">
        <v>1073382</v>
      </c>
      <c r="D1574" s="191" t="s">
        <v>1840</v>
      </c>
      <c r="E1574" s="24">
        <v>1</v>
      </c>
      <c r="F1574" s="24">
        <v>7.0000000000000001E-3</v>
      </c>
      <c r="G1574" s="25">
        <f t="shared" si="144"/>
        <v>7.0000000000000001E-3</v>
      </c>
      <c r="H1574" s="242"/>
      <c r="I1574" s="23">
        <f t="shared" si="141"/>
        <v>4285.7142857142862</v>
      </c>
      <c r="J1574" s="24"/>
      <c r="K1574" s="190">
        <v>224</v>
      </c>
      <c r="L1574" s="16">
        <v>43936</v>
      </c>
      <c r="M1574" s="16">
        <v>43936</v>
      </c>
    </row>
    <row r="1575" spans="2:13" ht="21.75" customHeight="1" x14ac:dyDescent="0.3">
      <c r="B1575" s="126" t="s">
        <v>100</v>
      </c>
      <c r="C1575" s="172">
        <v>1053482</v>
      </c>
      <c r="D1575" s="191" t="s">
        <v>1841</v>
      </c>
      <c r="E1575" s="24">
        <v>1</v>
      </c>
      <c r="F1575" s="24">
        <v>6.0000000000000001E-3</v>
      </c>
      <c r="G1575" s="25">
        <f t="shared" si="144"/>
        <v>6.0000000000000001E-3</v>
      </c>
      <c r="H1575" s="242"/>
      <c r="I1575" s="23">
        <f t="shared" si="141"/>
        <v>5000</v>
      </c>
      <c r="J1575" s="24"/>
      <c r="K1575" s="190">
        <v>224</v>
      </c>
      <c r="L1575" s="16">
        <v>43936</v>
      </c>
      <c r="M1575" s="16">
        <v>43936</v>
      </c>
    </row>
    <row r="1576" spans="2:13" ht="21.75" customHeight="1" x14ac:dyDescent="0.3">
      <c r="B1576" s="126" t="s">
        <v>119</v>
      </c>
      <c r="C1576" s="172">
        <v>1005408</v>
      </c>
      <c r="D1576" s="191" t="s">
        <v>1842</v>
      </c>
      <c r="E1576" s="24">
        <v>1</v>
      </c>
      <c r="F1576" s="24">
        <v>7.0000000000000001E-3</v>
      </c>
      <c r="G1576" s="25">
        <f t="shared" si="144"/>
        <v>7.0000000000000001E-3</v>
      </c>
      <c r="H1576" s="242"/>
      <c r="I1576" s="23">
        <f t="shared" si="141"/>
        <v>4285.7142857142862</v>
      </c>
      <c r="J1576" s="24"/>
      <c r="K1576" s="190">
        <v>224</v>
      </c>
      <c r="L1576" s="16">
        <v>43936</v>
      </c>
      <c r="M1576" s="16">
        <v>43936</v>
      </c>
    </row>
    <row r="1577" spans="2:13" ht="21.75" customHeight="1" x14ac:dyDescent="0.3">
      <c r="B1577" s="126" t="s">
        <v>109</v>
      </c>
      <c r="C1577" s="172">
        <v>1702953</v>
      </c>
      <c r="D1577" s="124" t="s">
        <v>1848</v>
      </c>
      <c r="E1577" s="24">
        <v>1</v>
      </c>
      <c r="F1577" s="24">
        <v>8.0000000000000002E-3</v>
      </c>
      <c r="G1577" s="25">
        <f t="shared" si="144"/>
        <v>8.0000000000000002E-3</v>
      </c>
      <c r="H1577" s="242"/>
      <c r="I1577" s="23">
        <f t="shared" si="141"/>
        <v>3750</v>
      </c>
      <c r="J1577" s="24"/>
      <c r="K1577" s="190">
        <v>224</v>
      </c>
      <c r="L1577" s="16">
        <v>43936</v>
      </c>
      <c r="M1577" s="16">
        <v>43936</v>
      </c>
    </row>
    <row r="1578" spans="2:13" ht="21.75" customHeight="1" x14ac:dyDescent="0.3">
      <c r="B1578" s="126" t="s">
        <v>116</v>
      </c>
      <c r="C1578" s="172">
        <v>1115088</v>
      </c>
      <c r="D1578" s="124" t="s">
        <v>1849</v>
      </c>
      <c r="E1578" s="24">
        <v>1</v>
      </c>
      <c r="F1578" s="24">
        <v>1.2999999999999999E-2</v>
      </c>
      <c r="G1578" s="25">
        <f t="shared" si="144"/>
        <v>1.2999999999999999E-2</v>
      </c>
      <c r="H1578" s="242"/>
      <c r="I1578" s="23">
        <f t="shared" si="141"/>
        <v>2307.6923076923076</v>
      </c>
      <c r="J1578" s="24"/>
      <c r="K1578" s="190">
        <v>224</v>
      </c>
      <c r="L1578" s="16">
        <v>43936</v>
      </c>
      <c r="M1578" s="16">
        <v>43936</v>
      </c>
    </row>
    <row r="1579" spans="2:13" ht="21.75" customHeight="1" x14ac:dyDescent="0.3">
      <c r="B1579" s="126" t="s">
        <v>116</v>
      </c>
      <c r="C1579" s="172">
        <v>1115177</v>
      </c>
      <c r="D1579" s="124" t="s">
        <v>1850</v>
      </c>
      <c r="E1579" s="24">
        <v>1</v>
      </c>
      <c r="F1579" s="24">
        <v>1.2999999999999999E-2</v>
      </c>
      <c r="G1579" s="25">
        <f t="shared" si="144"/>
        <v>1.2999999999999999E-2</v>
      </c>
      <c r="H1579" s="242"/>
      <c r="I1579" s="23">
        <f t="shared" si="141"/>
        <v>2307.6923076923076</v>
      </c>
      <c r="J1579" s="24"/>
      <c r="K1579" s="190">
        <v>224</v>
      </c>
      <c r="L1579" s="16">
        <v>43936</v>
      </c>
      <c r="M1579" s="16">
        <v>43936</v>
      </c>
    </row>
    <row r="1580" spans="2:13" ht="21.75" customHeight="1" x14ac:dyDescent="0.3">
      <c r="B1580" s="126" t="s">
        <v>119</v>
      </c>
      <c r="C1580" s="172">
        <v>1005373</v>
      </c>
      <c r="D1580" s="124" t="s">
        <v>1864</v>
      </c>
      <c r="E1580" s="24">
        <v>1</v>
      </c>
      <c r="F1580" s="24">
        <v>8.9999999999999993E-3</v>
      </c>
      <c r="G1580" s="25">
        <f t="shared" si="144"/>
        <v>8.9999999999999993E-3</v>
      </c>
      <c r="H1580" s="242"/>
      <c r="I1580" s="23">
        <f t="shared" si="141"/>
        <v>3333.3333333333335</v>
      </c>
      <c r="J1580" s="24"/>
      <c r="K1580" s="190">
        <v>224</v>
      </c>
      <c r="L1580" s="16">
        <v>43936</v>
      </c>
      <c r="M1580" s="16">
        <v>43936</v>
      </c>
    </row>
    <row r="1581" spans="2:13" ht="21.75" customHeight="1" x14ac:dyDescent="0.3">
      <c r="B1581" s="126" t="s">
        <v>100</v>
      </c>
      <c r="C1581" s="172">
        <v>1053472</v>
      </c>
      <c r="D1581" s="124" t="s">
        <v>1865</v>
      </c>
      <c r="E1581" s="24">
        <v>1</v>
      </c>
      <c r="F1581" s="24">
        <v>8.0000000000000002E-3</v>
      </c>
      <c r="G1581" s="25">
        <f t="shared" si="144"/>
        <v>8.0000000000000002E-3</v>
      </c>
      <c r="H1581" s="242"/>
      <c r="I1581" s="23">
        <f t="shared" si="141"/>
        <v>3750</v>
      </c>
      <c r="J1581" s="24"/>
      <c r="K1581" s="190">
        <v>224</v>
      </c>
      <c r="L1581" s="16">
        <v>43936</v>
      </c>
      <c r="M1581" s="16">
        <v>43936</v>
      </c>
    </row>
    <row r="1582" spans="2:13" ht="21.75" customHeight="1" x14ac:dyDescent="0.3">
      <c r="B1582" s="126" t="s">
        <v>119</v>
      </c>
      <c r="C1582" s="172">
        <v>1005418</v>
      </c>
      <c r="D1582" s="191" t="s">
        <v>1859</v>
      </c>
      <c r="E1582" s="24">
        <v>1</v>
      </c>
      <c r="F1582" s="24">
        <v>7.0000000000000001E-3</v>
      </c>
      <c r="G1582" s="25">
        <f>F1582</f>
        <v>7.0000000000000001E-3</v>
      </c>
      <c r="H1582" s="239">
        <f>SUM(G1582:G1593)</f>
        <v>0.10300000000000002</v>
      </c>
      <c r="I1582" s="23">
        <f t="shared" si="141"/>
        <v>4285.7142857142862</v>
      </c>
      <c r="J1582" s="24"/>
      <c r="K1582" s="190">
        <v>224</v>
      </c>
      <c r="L1582" s="16">
        <v>43950</v>
      </c>
      <c r="M1582" s="16">
        <v>43950</v>
      </c>
    </row>
    <row r="1583" spans="2:13" ht="21.75" customHeight="1" x14ac:dyDescent="0.3">
      <c r="B1583" s="126" t="s">
        <v>100</v>
      </c>
      <c r="C1583" s="172">
        <v>1053493</v>
      </c>
      <c r="D1583" s="191" t="s">
        <v>1860</v>
      </c>
      <c r="E1583" s="24">
        <v>1</v>
      </c>
      <c r="F1583" s="24">
        <v>8.0000000000000002E-3</v>
      </c>
      <c r="G1583" s="25">
        <f t="shared" ref="G1583:G1607" si="145">F1583</f>
        <v>8.0000000000000002E-3</v>
      </c>
      <c r="H1583" s="240"/>
      <c r="I1583" s="23">
        <f t="shared" si="141"/>
        <v>3750</v>
      </c>
      <c r="J1583" s="24"/>
      <c r="K1583" s="190">
        <v>224</v>
      </c>
      <c r="L1583" s="16">
        <v>43950</v>
      </c>
      <c r="M1583" s="16">
        <v>43950</v>
      </c>
    </row>
    <row r="1584" spans="2:13" ht="21.75" customHeight="1" x14ac:dyDescent="0.3">
      <c r="B1584" s="126" t="s">
        <v>105</v>
      </c>
      <c r="C1584" s="172">
        <v>1103220</v>
      </c>
      <c r="D1584" s="191" t="s">
        <v>1861</v>
      </c>
      <c r="E1584" s="24">
        <v>1</v>
      </c>
      <c r="F1584" s="24">
        <v>7.0000000000000001E-3</v>
      </c>
      <c r="G1584" s="25">
        <f t="shared" si="145"/>
        <v>7.0000000000000001E-3</v>
      </c>
      <c r="H1584" s="240"/>
      <c r="I1584" s="23">
        <f t="shared" si="141"/>
        <v>4285.7142857142862</v>
      </c>
      <c r="J1584" s="24"/>
      <c r="K1584" s="190">
        <v>224</v>
      </c>
      <c r="L1584" s="16">
        <v>43950</v>
      </c>
      <c r="M1584" s="16">
        <v>43950</v>
      </c>
    </row>
    <row r="1585" spans="2:13" ht="21.75" customHeight="1" x14ac:dyDescent="0.3">
      <c r="B1585" s="126" t="s">
        <v>107</v>
      </c>
      <c r="C1585" s="172">
        <v>1073363</v>
      </c>
      <c r="D1585" s="191" t="s">
        <v>1862</v>
      </c>
      <c r="E1585" s="24">
        <v>1</v>
      </c>
      <c r="F1585" s="24">
        <v>8.9999999999999993E-3</v>
      </c>
      <c r="G1585" s="25">
        <f t="shared" si="145"/>
        <v>8.9999999999999993E-3</v>
      </c>
      <c r="H1585" s="240"/>
      <c r="I1585" s="23">
        <f t="shared" si="141"/>
        <v>3333.3333333333335</v>
      </c>
      <c r="J1585" s="24"/>
      <c r="K1585" s="190">
        <v>224</v>
      </c>
      <c r="L1585" s="16">
        <v>43950</v>
      </c>
      <c r="M1585" s="16">
        <v>43950</v>
      </c>
    </row>
    <row r="1586" spans="2:13" ht="21.75" customHeight="1" x14ac:dyDescent="0.3">
      <c r="B1586" s="126" t="s">
        <v>109</v>
      </c>
      <c r="C1586" s="172">
        <v>1702955</v>
      </c>
      <c r="D1586" s="191" t="s">
        <v>1863</v>
      </c>
      <c r="E1586" s="24">
        <v>1</v>
      </c>
      <c r="F1586" s="24">
        <v>6.0000000000000001E-3</v>
      </c>
      <c r="G1586" s="25">
        <f t="shared" si="145"/>
        <v>6.0000000000000001E-3</v>
      </c>
      <c r="H1586" s="240"/>
      <c r="I1586" s="23">
        <f t="shared" si="141"/>
        <v>5000</v>
      </c>
      <c r="J1586" s="24"/>
      <c r="K1586" s="190">
        <v>224</v>
      </c>
      <c r="L1586" s="16">
        <v>43950</v>
      </c>
      <c r="M1586" s="16">
        <v>43950</v>
      </c>
    </row>
    <row r="1587" spans="2:13" ht="21.75" customHeight="1" x14ac:dyDescent="0.3">
      <c r="B1587" s="126" t="s">
        <v>119</v>
      </c>
      <c r="C1587" s="172">
        <v>1005378</v>
      </c>
      <c r="D1587" s="191" t="s">
        <v>1853</v>
      </c>
      <c r="E1587" s="24">
        <v>1</v>
      </c>
      <c r="F1587" s="24">
        <v>8.0000000000000002E-3</v>
      </c>
      <c r="G1587" s="25">
        <f t="shared" si="145"/>
        <v>8.0000000000000002E-3</v>
      </c>
      <c r="H1587" s="240"/>
      <c r="I1587" s="23">
        <f t="shared" si="141"/>
        <v>3750</v>
      </c>
      <c r="J1587" s="24"/>
      <c r="K1587" s="190">
        <v>224</v>
      </c>
      <c r="L1587" s="16">
        <v>43950</v>
      </c>
      <c r="M1587" s="16">
        <v>43950</v>
      </c>
    </row>
    <row r="1588" spans="2:13" ht="21.75" customHeight="1" x14ac:dyDescent="0.3">
      <c r="B1588" s="126" t="s">
        <v>100</v>
      </c>
      <c r="C1588" s="172">
        <v>1053449</v>
      </c>
      <c r="D1588" s="124" t="s">
        <v>1854</v>
      </c>
      <c r="E1588" s="24">
        <v>1</v>
      </c>
      <c r="F1588" s="24">
        <v>8.0000000000000002E-3</v>
      </c>
      <c r="G1588" s="25">
        <f t="shared" si="145"/>
        <v>8.0000000000000002E-3</v>
      </c>
      <c r="H1588" s="240"/>
      <c r="I1588" s="23">
        <f t="shared" si="141"/>
        <v>3750</v>
      </c>
      <c r="J1588" s="24"/>
      <c r="K1588" s="190">
        <v>224</v>
      </c>
      <c r="L1588" s="16">
        <v>43950</v>
      </c>
      <c r="M1588" s="16">
        <v>43950</v>
      </c>
    </row>
    <row r="1589" spans="2:13" ht="21.75" customHeight="1" x14ac:dyDescent="0.3">
      <c r="B1589" s="126" t="s">
        <v>109</v>
      </c>
      <c r="C1589" s="172">
        <v>1702932</v>
      </c>
      <c r="D1589" s="124" t="s">
        <v>1855</v>
      </c>
      <c r="E1589" s="24">
        <v>1</v>
      </c>
      <c r="F1589" s="24">
        <v>7.0000000000000001E-3</v>
      </c>
      <c r="G1589" s="25">
        <f t="shared" si="145"/>
        <v>7.0000000000000001E-3</v>
      </c>
      <c r="H1589" s="240"/>
      <c r="I1589" s="23">
        <f t="shared" si="141"/>
        <v>4285.7142857142862</v>
      </c>
      <c r="J1589" s="24"/>
      <c r="K1589" s="190">
        <v>224</v>
      </c>
      <c r="L1589" s="16">
        <v>43950</v>
      </c>
      <c r="M1589" s="16">
        <v>43950</v>
      </c>
    </row>
    <row r="1590" spans="2:13" ht="21.75" customHeight="1" x14ac:dyDescent="0.3">
      <c r="B1590" s="126" t="s">
        <v>119</v>
      </c>
      <c r="C1590" s="172">
        <v>1005379</v>
      </c>
      <c r="D1590" s="124" t="s">
        <v>1856</v>
      </c>
      <c r="E1590" s="24">
        <v>1</v>
      </c>
      <c r="F1590" s="24">
        <v>8.0000000000000002E-3</v>
      </c>
      <c r="G1590" s="25">
        <f t="shared" si="145"/>
        <v>8.0000000000000002E-3</v>
      </c>
      <c r="H1590" s="240"/>
      <c r="I1590" s="23">
        <f t="shared" si="141"/>
        <v>3750</v>
      </c>
      <c r="J1590" s="24"/>
      <c r="K1590" s="190">
        <v>224</v>
      </c>
      <c r="L1590" s="16">
        <v>43950</v>
      </c>
      <c r="M1590" s="16">
        <v>43950</v>
      </c>
    </row>
    <row r="1591" spans="2:13" ht="21.75" customHeight="1" x14ac:dyDescent="0.3">
      <c r="B1591" s="126" t="s">
        <v>100</v>
      </c>
      <c r="C1591" s="172">
        <v>1053450</v>
      </c>
      <c r="D1591" s="124" t="s">
        <v>1857</v>
      </c>
      <c r="E1591" s="24">
        <v>1</v>
      </c>
      <c r="F1591" s="24">
        <v>8.0000000000000002E-3</v>
      </c>
      <c r="G1591" s="25">
        <f t="shared" si="145"/>
        <v>8.0000000000000002E-3</v>
      </c>
      <c r="H1591" s="240"/>
      <c r="I1591" s="23">
        <f t="shared" si="141"/>
        <v>3750</v>
      </c>
      <c r="J1591" s="24"/>
      <c r="K1591" s="190">
        <v>224</v>
      </c>
      <c r="L1591" s="16">
        <v>43950</v>
      </c>
      <c r="M1591" s="16">
        <v>43950</v>
      </c>
    </row>
    <row r="1592" spans="2:13" ht="21.75" customHeight="1" x14ac:dyDescent="0.3">
      <c r="B1592" s="126" t="s">
        <v>109</v>
      </c>
      <c r="C1592" s="172">
        <v>1702933</v>
      </c>
      <c r="D1592" s="124" t="s">
        <v>1858</v>
      </c>
      <c r="E1592" s="24">
        <v>1</v>
      </c>
      <c r="F1592" s="24">
        <v>7.0000000000000001E-3</v>
      </c>
      <c r="G1592" s="25">
        <f t="shared" si="145"/>
        <v>7.0000000000000001E-3</v>
      </c>
      <c r="H1592" s="240"/>
      <c r="I1592" s="23">
        <f t="shared" si="141"/>
        <v>4285.7142857142862</v>
      </c>
      <c r="J1592" s="24"/>
      <c r="K1592" s="190">
        <v>224</v>
      </c>
      <c r="L1592" s="16">
        <v>43950</v>
      </c>
      <c r="M1592" s="16">
        <v>43950</v>
      </c>
    </row>
    <row r="1593" spans="2:13" ht="21.75" customHeight="1" x14ac:dyDescent="0.3">
      <c r="B1593" s="126" t="s">
        <v>114</v>
      </c>
      <c r="C1593" s="172">
        <v>1012621</v>
      </c>
      <c r="D1593" s="124" t="s">
        <v>1866</v>
      </c>
      <c r="E1593" s="24">
        <v>1</v>
      </c>
      <c r="F1593" s="24">
        <v>0.02</v>
      </c>
      <c r="G1593" s="25">
        <f t="shared" si="145"/>
        <v>0.02</v>
      </c>
      <c r="H1593" s="241"/>
      <c r="I1593" s="23">
        <f t="shared" si="141"/>
        <v>1500</v>
      </c>
      <c r="J1593" s="24"/>
      <c r="K1593" s="196">
        <v>224</v>
      </c>
      <c r="L1593" s="16">
        <v>43950</v>
      </c>
      <c r="M1593" s="16">
        <v>43950</v>
      </c>
    </row>
    <row r="1594" spans="2:13" ht="21.75" customHeight="1" x14ac:dyDescent="0.3">
      <c r="B1594" s="126" t="s">
        <v>119</v>
      </c>
      <c r="C1594" s="160">
        <v>1005328</v>
      </c>
      <c r="D1594" s="24" t="s">
        <v>1892</v>
      </c>
      <c r="E1594" s="24">
        <v>1</v>
      </c>
      <c r="F1594" s="24">
        <v>6.0000000000000001E-3</v>
      </c>
      <c r="G1594" s="25">
        <f t="shared" si="145"/>
        <v>6.0000000000000001E-3</v>
      </c>
      <c r="H1594" s="240">
        <f>SUM(G1594:G1607)</f>
        <v>0.10600000000000001</v>
      </c>
      <c r="I1594" s="23">
        <f t="shared" si="141"/>
        <v>5000</v>
      </c>
      <c r="J1594" s="24" t="s">
        <v>1258</v>
      </c>
      <c r="K1594" s="196">
        <v>225</v>
      </c>
      <c r="L1594" s="16">
        <v>43964</v>
      </c>
      <c r="M1594" s="16">
        <v>43964</v>
      </c>
    </row>
    <row r="1595" spans="2:13" ht="21.75" customHeight="1" x14ac:dyDescent="0.3">
      <c r="B1595" s="126" t="s">
        <v>119</v>
      </c>
      <c r="C1595" s="160">
        <v>1005329</v>
      </c>
      <c r="D1595" s="24" t="s">
        <v>1893</v>
      </c>
      <c r="E1595" s="24">
        <v>1</v>
      </c>
      <c r="F1595" s="24">
        <v>6.0000000000000001E-3</v>
      </c>
      <c r="G1595" s="25">
        <f t="shared" si="145"/>
        <v>6.0000000000000001E-3</v>
      </c>
      <c r="H1595" s="240"/>
      <c r="I1595" s="23">
        <f t="shared" si="141"/>
        <v>5000</v>
      </c>
      <c r="J1595" s="24" t="s">
        <v>1258</v>
      </c>
      <c r="K1595" s="196">
        <v>225</v>
      </c>
      <c r="L1595" s="16">
        <v>43964</v>
      </c>
      <c r="M1595" s="16">
        <v>43964</v>
      </c>
    </row>
    <row r="1596" spans="2:13" ht="21.75" customHeight="1" x14ac:dyDescent="0.3">
      <c r="B1596" s="126" t="s">
        <v>100</v>
      </c>
      <c r="C1596" s="160">
        <v>1051587</v>
      </c>
      <c r="D1596" s="24" t="s">
        <v>1894</v>
      </c>
      <c r="E1596" s="24">
        <v>1</v>
      </c>
      <c r="F1596" s="24">
        <v>7.0000000000000001E-3</v>
      </c>
      <c r="G1596" s="25">
        <f t="shared" si="145"/>
        <v>7.0000000000000001E-3</v>
      </c>
      <c r="H1596" s="240"/>
      <c r="I1596" s="23">
        <f t="shared" si="141"/>
        <v>4285.7142857142862</v>
      </c>
      <c r="J1596" s="24" t="s">
        <v>1258</v>
      </c>
      <c r="K1596" s="196">
        <v>225</v>
      </c>
      <c r="L1596" s="16">
        <v>43964</v>
      </c>
      <c r="M1596" s="16">
        <v>43964</v>
      </c>
    </row>
    <row r="1597" spans="2:13" ht="21.75" customHeight="1" x14ac:dyDescent="0.3">
      <c r="B1597" s="126" t="s">
        <v>100</v>
      </c>
      <c r="C1597" s="160">
        <v>1050517</v>
      </c>
      <c r="D1597" s="24" t="s">
        <v>1894</v>
      </c>
      <c r="E1597" s="24">
        <v>1</v>
      </c>
      <c r="F1597" s="24">
        <v>7.0000000000000001E-3</v>
      </c>
      <c r="G1597" s="25">
        <f t="shared" si="145"/>
        <v>7.0000000000000001E-3</v>
      </c>
      <c r="H1597" s="240"/>
      <c r="I1597" s="23">
        <f t="shared" si="141"/>
        <v>4285.7142857142862</v>
      </c>
      <c r="J1597" s="24" t="s">
        <v>1258</v>
      </c>
      <c r="K1597" s="196">
        <v>225</v>
      </c>
      <c r="L1597" s="16">
        <v>43964</v>
      </c>
      <c r="M1597" s="16">
        <v>43964</v>
      </c>
    </row>
    <row r="1598" spans="2:13" ht="21.75" customHeight="1" x14ac:dyDescent="0.3">
      <c r="B1598" s="126" t="s">
        <v>105</v>
      </c>
      <c r="C1598" s="160">
        <v>1103178</v>
      </c>
      <c r="D1598" s="24" t="s">
        <v>1895</v>
      </c>
      <c r="E1598" s="24">
        <v>1</v>
      </c>
      <c r="F1598" s="24">
        <v>8.0000000000000002E-3</v>
      </c>
      <c r="G1598" s="25">
        <f t="shared" si="145"/>
        <v>8.0000000000000002E-3</v>
      </c>
      <c r="H1598" s="240"/>
      <c r="I1598" s="23">
        <f t="shared" si="141"/>
        <v>3750</v>
      </c>
      <c r="J1598" s="24"/>
      <c r="K1598" s="196">
        <v>225</v>
      </c>
      <c r="L1598" s="16">
        <v>43964</v>
      </c>
      <c r="M1598" s="16">
        <v>43964</v>
      </c>
    </row>
    <row r="1599" spans="2:13" ht="21.75" customHeight="1" x14ac:dyDescent="0.3">
      <c r="B1599" s="126" t="s">
        <v>107</v>
      </c>
      <c r="C1599" s="160">
        <v>1073343</v>
      </c>
      <c r="D1599" s="24" t="s">
        <v>1896</v>
      </c>
      <c r="E1599" s="24">
        <v>1</v>
      </c>
      <c r="F1599" s="24">
        <v>8.9999999999999993E-3</v>
      </c>
      <c r="G1599" s="25">
        <f t="shared" si="145"/>
        <v>8.9999999999999993E-3</v>
      </c>
      <c r="H1599" s="240"/>
      <c r="I1599" s="23">
        <f t="shared" ref="I1599:I1662" si="146">1/F1599*$A$1</f>
        <v>3333.3333333333335</v>
      </c>
      <c r="J1599" s="24" t="s">
        <v>1258</v>
      </c>
      <c r="K1599" s="196">
        <v>225</v>
      </c>
      <c r="L1599" s="16">
        <v>43964</v>
      </c>
      <c r="M1599" s="16">
        <v>43964</v>
      </c>
    </row>
    <row r="1600" spans="2:13" ht="21.75" customHeight="1" x14ac:dyDescent="0.3">
      <c r="B1600" s="126" t="s">
        <v>109</v>
      </c>
      <c r="C1600" s="160">
        <v>1702908</v>
      </c>
      <c r="D1600" s="24" t="s">
        <v>1897</v>
      </c>
      <c r="E1600" s="24">
        <v>1</v>
      </c>
      <c r="F1600" s="24">
        <v>7.0000000000000001E-3</v>
      </c>
      <c r="G1600" s="25">
        <f t="shared" si="145"/>
        <v>7.0000000000000001E-3</v>
      </c>
      <c r="H1600" s="240"/>
      <c r="I1600" s="23">
        <f t="shared" si="146"/>
        <v>4285.7142857142862</v>
      </c>
      <c r="J1600" s="24" t="s">
        <v>1258</v>
      </c>
      <c r="K1600" s="196">
        <v>225</v>
      </c>
      <c r="L1600" s="16">
        <v>43964</v>
      </c>
      <c r="M1600" s="16">
        <v>43964</v>
      </c>
    </row>
    <row r="1601" spans="2:13" ht="21.75" customHeight="1" x14ac:dyDescent="0.3">
      <c r="B1601" s="126" t="s">
        <v>119</v>
      </c>
      <c r="C1601" s="160">
        <v>1004739</v>
      </c>
      <c r="D1601" s="24" t="s">
        <v>1885</v>
      </c>
      <c r="E1601" s="24">
        <v>1</v>
      </c>
      <c r="F1601" s="24">
        <v>8.0000000000000002E-3</v>
      </c>
      <c r="G1601" s="25">
        <f t="shared" si="145"/>
        <v>8.0000000000000002E-3</v>
      </c>
      <c r="H1601" s="240"/>
      <c r="I1601" s="23">
        <f t="shared" si="146"/>
        <v>3750</v>
      </c>
      <c r="J1601" s="24"/>
      <c r="K1601" s="196">
        <v>225</v>
      </c>
      <c r="L1601" s="16">
        <v>43964</v>
      </c>
      <c r="M1601" s="16">
        <v>43964</v>
      </c>
    </row>
    <row r="1602" spans="2:13" ht="21.75" customHeight="1" x14ac:dyDescent="0.3">
      <c r="B1602" s="126" t="s">
        <v>119</v>
      </c>
      <c r="C1602" s="160">
        <v>1050423</v>
      </c>
      <c r="D1602" s="24" t="s">
        <v>1886</v>
      </c>
      <c r="E1602" s="24">
        <v>1</v>
      </c>
      <c r="F1602" s="24">
        <v>7.0000000000000001E-3</v>
      </c>
      <c r="G1602" s="25">
        <f t="shared" si="145"/>
        <v>7.0000000000000001E-3</v>
      </c>
      <c r="H1602" s="240"/>
      <c r="I1602" s="23">
        <f t="shared" si="146"/>
        <v>4285.7142857142862</v>
      </c>
      <c r="J1602" s="24"/>
      <c r="K1602" s="196">
        <v>225</v>
      </c>
      <c r="L1602" s="16">
        <v>43964</v>
      </c>
      <c r="M1602" s="16">
        <v>43964</v>
      </c>
    </row>
    <row r="1603" spans="2:13" ht="21.75" customHeight="1" x14ac:dyDescent="0.3">
      <c r="B1603" s="126" t="s">
        <v>100</v>
      </c>
      <c r="C1603" s="160">
        <v>1051491</v>
      </c>
      <c r="D1603" s="24" t="s">
        <v>1887</v>
      </c>
      <c r="E1603" s="24">
        <v>1</v>
      </c>
      <c r="F1603" s="24">
        <v>7.0000000000000001E-3</v>
      </c>
      <c r="G1603" s="25">
        <f t="shared" si="145"/>
        <v>7.0000000000000001E-3</v>
      </c>
      <c r="H1603" s="240"/>
      <c r="I1603" s="23">
        <f t="shared" si="146"/>
        <v>4285.7142857142862</v>
      </c>
      <c r="J1603" s="24"/>
      <c r="K1603" s="196">
        <v>225</v>
      </c>
      <c r="L1603" s="16">
        <v>43964</v>
      </c>
      <c r="M1603" s="16">
        <v>43964</v>
      </c>
    </row>
    <row r="1604" spans="2:13" ht="21.75" customHeight="1" x14ac:dyDescent="0.3">
      <c r="B1604" s="126" t="s">
        <v>100</v>
      </c>
      <c r="C1604" s="160">
        <v>1070079</v>
      </c>
      <c r="D1604" s="24" t="s">
        <v>1888</v>
      </c>
      <c r="E1604" s="24">
        <v>1</v>
      </c>
      <c r="F1604" s="24">
        <v>8.9999999999999993E-3</v>
      </c>
      <c r="G1604" s="25">
        <f t="shared" si="145"/>
        <v>8.9999999999999993E-3</v>
      </c>
      <c r="H1604" s="240"/>
      <c r="I1604" s="23">
        <f t="shared" si="146"/>
        <v>3333.3333333333335</v>
      </c>
      <c r="J1604" s="24"/>
      <c r="K1604" s="196">
        <v>225</v>
      </c>
      <c r="L1604" s="16">
        <v>43964</v>
      </c>
      <c r="M1604" s="16">
        <v>43964</v>
      </c>
    </row>
    <row r="1605" spans="2:13" ht="21.75" customHeight="1" x14ac:dyDescent="0.3">
      <c r="B1605" s="126" t="s">
        <v>107</v>
      </c>
      <c r="C1605" s="160">
        <v>1071096</v>
      </c>
      <c r="D1605" s="24" t="s">
        <v>1889</v>
      </c>
      <c r="E1605" s="24">
        <v>1</v>
      </c>
      <c r="F1605" s="24">
        <v>8.9999999999999993E-3</v>
      </c>
      <c r="G1605" s="25">
        <f t="shared" si="145"/>
        <v>8.9999999999999993E-3</v>
      </c>
      <c r="H1605" s="240"/>
      <c r="I1605" s="23">
        <f t="shared" si="146"/>
        <v>3333.3333333333335</v>
      </c>
      <c r="J1605" s="24"/>
      <c r="K1605" s="196">
        <v>225</v>
      </c>
      <c r="L1605" s="16">
        <v>43964</v>
      </c>
      <c r="M1605" s="16">
        <v>43964</v>
      </c>
    </row>
    <row r="1606" spans="2:13" ht="21.75" customHeight="1" x14ac:dyDescent="0.3">
      <c r="B1606" s="126" t="s">
        <v>105</v>
      </c>
      <c r="C1606" s="160">
        <v>1102920</v>
      </c>
      <c r="D1606" s="24" t="s">
        <v>1890</v>
      </c>
      <c r="E1606" s="24">
        <v>1</v>
      </c>
      <c r="F1606" s="24">
        <v>8.0000000000000002E-3</v>
      </c>
      <c r="G1606" s="25">
        <f t="shared" si="145"/>
        <v>8.0000000000000002E-3</v>
      </c>
      <c r="H1606" s="240"/>
      <c r="I1606" s="23">
        <f t="shared" si="146"/>
        <v>3750</v>
      </c>
      <c r="J1606" s="24"/>
      <c r="K1606" s="196">
        <v>225</v>
      </c>
      <c r="L1606" s="16">
        <v>43964</v>
      </c>
      <c r="M1606" s="16">
        <v>43964</v>
      </c>
    </row>
    <row r="1607" spans="2:13" ht="21.75" customHeight="1" x14ac:dyDescent="0.3">
      <c r="B1607" s="126" t="s">
        <v>109</v>
      </c>
      <c r="C1607" s="160">
        <v>1702681</v>
      </c>
      <c r="D1607" s="24" t="s">
        <v>1891</v>
      </c>
      <c r="E1607" s="24">
        <v>1</v>
      </c>
      <c r="F1607" s="24">
        <v>8.0000000000000002E-3</v>
      </c>
      <c r="G1607" s="25">
        <f t="shared" si="145"/>
        <v>8.0000000000000002E-3</v>
      </c>
      <c r="H1607" s="240"/>
      <c r="I1607" s="23">
        <f t="shared" si="146"/>
        <v>3750</v>
      </c>
      <c r="J1607" s="24"/>
      <c r="K1607" s="196">
        <v>225</v>
      </c>
      <c r="L1607" s="16">
        <v>43964</v>
      </c>
      <c r="M1607" s="16">
        <v>43964</v>
      </c>
    </row>
    <row r="1608" spans="2:13" ht="21.75" customHeight="1" x14ac:dyDescent="0.3">
      <c r="B1608" s="126" t="s">
        <v>119</v>
      </c>
      <c r="C1608" s="160">
        <v>1005461</v>
      </c>
      <c r="D1608" s="126" t="s">
        <v>1884</v>
      </c>
      <c r="E1608" s="24">
        <v>1</v>
      </c>
      <c r="F1608" s="24">
        <v>7.0000000000000001E-3</v>
      </c>
      <c r="G1608" s="25">
        <f>F1608</f>
        <v>7.0000000000000001E-3</v>
      </c>
      <c r="H1608" s="239">
        <f>SUM(G1608:G1623)</f>
        <v>0.11600000000000003</v>
      </c>
      <c r="I1608" s="23">
        <f t="shared" si="146"/>
        <v>4285.7142857142862</v>
      </c>
      <c r="J1608" s="24"/>
      <c r="K1608" s="196">
        <v>225</v>
      </c>
      <c r="L1608" s="16">
        <v>43978</v>
      </c>
      <c r="M1608" s="16">
        <v>43978</v>
      </c>
    </row>
    <row r="1609" spans="2:13" ht="21.75" customHeight="1" x14ac:dyDescent="0.3">
      <c r="B1609" s="126" t="s">
        <v>109</v>
      </c>
      <c r="C1609" s="132">
        <v>1702967</v>
      </c>
      <c r="D1609" s="24" t="s">
        <v>1913</v>
      </c>
      <c r="E1609" s="24">
        <v>1</v>
      </c>
      <c r="F1609" s="24">
        <v>6.0000000000000001E-3</v>
      </c>
      <c r="G1609" s="25">
        <f>F1609</f>
        <v>6.0000000000000001E-3</v>
      </c>
      <c r="H1609" s="240"/>
      <c r="I1609" s="23">
        <f t="shared" ref="I1609" si="147">1/F1609*$A$1</f>
        <v>5000</v>
      </c>
      <c r="J1609" s="24" t="s">
        <v>1258</v>
      </c>
      <c r="K1609" s="197">
        <v>225</v>
      </c>
      <c r="L1609" s="16">
        <v>43978</v>
      </c>
      <c r="M1609" s="16">
        <v>43978</v>
      </c>
    </row>
    <row r="1610" spans="2:13" ht="21.75" customHeight="1" x14ac:dyDescent="0.3">
      <c r="B1610" s="126" t="s">
        <v>119</v>
      </c>
      <c r="C1610" s="132">
        <v>1005489</v>
      </c>
      <c r="D1610" s="24" t="s">
        <v>1898</v>
      </c>
      <c r="E1610" s="24">
        <v>1</v>
      </c>
      <c r="F1610" s="24">
        <v>7.0000000000000001E-3</v>
      </c>
      <c r="G1610" s="25">
        <f>F1610</f>
        <v>7.0000000000000001E-3</v>
      </c>
      <c r="H1610" s="240"/>
      <c r="I1610" s="23">
        <f t="shared" si="146"/>
        <v>4285.7142857142862</v>
      </c>
      <c r="J1610" s="24" t="s">
        <v>1258</v>
      </c>
      <c r="K1610" s="196">
        <v>225</v>
      </c>
      <c r="L1610" s="16">
        <v>43978</v>
      </c>
      <c r="M1610" s="16">
        <v>43978</v>
      </c>
    </row>
    <row r="1611" spans="2:13" ht="21.75" customHeight="1" x14ac:dyDescent="0.3">
      <c r="B1611" s="126" t="s">
        <v>119</v>
      </c>
      <c r="C1611" s="132">
        <v>1005490</v>
      </c>
      <c r="D1611" s="24" t="s">
        <v>1899</v>
      </c>
      <c r="E1611" s="24">
        <v>1</v>
      </c>
      <c r="F1611" s="24">
        <v>7.0000000000000001E-3</v>
      </c>
      <c r="G1611" s="25">
        <f t="shared" ref="G1611:G1623" si="148">F1611</f>
        <v>7.0000000000000001E-3</v>
      </c>
      <c r="H1611" s="240"/>
      <c r="I1611" s="23">
        <f t="shared" si="146"/>
        <v>4285.7142857142862</v>
      </c>
      <c r="J1611" s="24" t="s">
        <v>1258</v>
      </c>
      <c r="K1611" s="196">
        <v>225</v>
      </c>
      <c r="L1611" s="16">
        <v>43978</v>
      </c>
      <c r="M1611" s="16">
        <v>43978</v>
      </c>
    </row>
    <row r="1612" spans="2:13" ht="21.75" customHeight="1" x14ac:dyDescent="0.3">
      <c r="B1612" s="126" t="s">
        <v>100</v>
      </c>
      <c r="C1612" s="132">
        <v>1053533</v>
      </c>
      <c r="D1612" s="24" t="s">
        <v>1900</v>
      </c>
      <c r="E1612" s="24">
        <v>1</v>
      </c>
      <c r="F1612" s="24">
        <v>7.0000000000000001E-3</v>
      </c>
      <c r="G1612" s="25">
        <f t="shared" si="148"/>
        <v>7.0000000000000001E-3</v>
      </c>
      <c r="H1612" s="240"/>
      <c r="I1612" s="23">
        <f t="shared" si="146"/>
        <v>4285.7142857142862</v>
      </c>
      <c r="J1612" s="24" t="s">
        <v>1258</v>
      </c>
      <c r="K1612" s="196">
        <v>225</v>
      </c>
      <c r="L1612" s="16">
        <v>43978</v>
      </c>
      <c r="M1612" s="16">
        <v>43978</v>
      </c>
    </row>
    <row r="1613" spans="2:13" ht="21.75" customHeight="1" x14ac:dyDescent="0.3">
      <c r="B1613" s="126" t="s">
        <v>100</v>
      </c>
      <c r="C1613" s="132">
        <v>1053534</v>
      </c>
      <c r="D1613" s="24" t="s">
        <v>1901</v>
      </c>
      <c r="E1613" s="24">
        <v>1</v>
      </c>
      <c r="F1613" s="24">
        <v>6.0000000000000001E-3</v>
      </c>
      <c r="G1613" s="25">
        <f t="shared" si="148"/>
        <v>6.0000000000000001E-3</v>
      </c>
      <c r="H1613" s="240"/>
      <c r="I1613" s="23">
        <f t="shared" si="146"/>
        <v>5000</v>
      </c>
      <c r="J1613" s="24" t="s">
        <v>1258</v>
      </c>
      <c r="K1613" s="196">
        <v>225</v>
      </c>
      <c r="L1613" s="16">
        <v>43978</v>
      </c>
      <c r="M1613" s="16">
        <v>43978</v>
      </c>
    </row>
    <row r="1614" spans="2:13" ht="21.75" customHeight="1" x14ac:dyDescent="0.3">
      <c r="B1614" s="126" t="s">
        <v>107</v>
      </c>
      <c r="C1614" s="132">
        <v>1073421</v>
      </c>
      <c r="D1614" s="24" t="s">
        <v>1902</v>
      </c>
      <c r="E1614" s="24">
        <v>1</v>
      </c>
      <c r="F1614" s="24">
        <v>8.0000000000000002E-3</v>
      </c>
      <c r="G1614" s="25">
        <f t="shared" si="148"/>
        <v>8.0000000000000002E-3</v>
      </c>
      <c r="H1614" s="240"/>
      <c r="I1614" s="23">
        <f t="shared" si="146"/>
        <v>3750</v>
      </c>
      <c r="J1614" s="24" t="s">
        <v>1258</v>
      </c>
      <c r="K1614" s="196">
        <v>225</v>
      </c>
      <c r="L1614" s="16">
        <v>43978</v>
      </c>
      <c r="M1614" s="16">
        <v>43978</v>
      </c>
    </row>
    <row r="1615" spans="2:13" ht="21.75" customHeight="1" x14ac:dyDescent="0.3">
      <c r="B1615" s="126" t="s">
        <v>105</v>
      </c>
      <c r="C1615" s="132">
        <v>1103239</v>
      </c>
      <c r="D1615" s="24" t="s">
        <v>1903</v>
      </c>
      <c r="E1615" s="24">
        <v>1</v>
      </c>
      <c r="F1615" s="24">
        <v>7.0000000000000001E-3</v>
      </c>
      <c r="G1615" s="25">
        <f t="shared" si="148"/>
        <v>7.0000000000000001E-3</v>
      </c>
      <c r="H1615" s="240"/>
      <c r="I1615" s="23">
        <f t="shared" si="146"/>
        <v>4285.7142857142862</v>
      </c>
      <c r="J1615" s="24"/>
      <c r="K1615" s="196">
        <v>225</v>
      </c>
      <c r="L1615" s="16">
        <v>43978</v>
      </c>
      <c r="M1615" s="16">
        <v>43978</v>
      </c>
    </row>
    <row r="1616" spans="2:13" ht="21.75" customHeight="1" x14ac:dyDescent="0.3">
      <c r="B1616" s="126" t="s">
        <v>109</v>
      </c>
      <c r="C1616" s="132">
        <v>1702950</v>
      </c>
      <c r="D1616" s="24" t="s">
        <v>1904</v>
      </c>
      <c r="E1616" s="24">
        <v>1</v>
      </c>
      <c r="F1616" s="24">
        <v>7.0000000000000001E-3</v>
      </c>
      <c r="G1616" s="25">
        <f t="shared" si="148"/>
        <v>7.0000000000000001E-3</v>
      </c>
      <c r="H1616" s="240"/>
      <c r="I1616" s="23">
        <f t="shared" si="146"/>
        <v>4285.7142857142862</v>
      </c>
      <c r="J1616" s="24"/>
      <c r="K1616" s="196">
        <v>225</v>
      </c>
      <c r="L1616" s="16">
        <v>43978</v>
      </c>
      <c r="M1616" s="16">
        <v>43978</v>
      </c>
    </row>
    <row r="1617" spans="2:13" ht="21.75" customHeight="1" x14ac:dyDescent="0.3">
      <c r="B1617" s="126" t="s">
        <v>119</v>
      </c>
      <c r="C1617" s="132">
        <v>1005525</v>
      </c>
      <c r="D1617" s="24" t="s">
        <v>1905</v>
      </c>
      <c r="E1617" s="24">
        <v>1</v>
      </c>
      <c r="F1617" s="24">
        <v>7.0000000000000001E-3</v>
      </c>
      <c r="G1617" s="25">
        <f t="shared" si="148"/>
        <v>7.0000000000000001E-3</v>
      </c>
      <c r="H1617" s="240"/>
      <c r="I1617" s="23">
        <f t="shared" si="146"/>
        <v>4285.7142857142862</v>
      </c>
      <c r="J1617" s="24"/>
      <c r="K1617" s="196">
        <v>225</v>
      </c>
      <c r="L1617" s="16">
        <v>43978</v>
      </c>
      <c r="M1617" s="16">
        <v>43978</v>
      </c>
    </row>
    <row r="1618" spans="2:13" ht="21.75" customHeight="1" x14ac:dyDescent="0.3">
      <c r="B1618" s="126" t="s">
        <v>119</v>
      </c>
      <c r="C1618" s="132">
        <v>1005526</v>
      </c>
      <c r="D1618" s="24" t="s">
        <v>1906</v>
      </c>
      <c r="E1618" s="24">
        <v>1</v>
      </c>
      <c r="F1618" s="24">
        <v>7.0000000000000001E-3</v>
      </c>
      <c r="G1618" s="25">
        <f t="shared" si="148"/>
        <v>7.0000000000000001E-3</v>
      </c>
      <c r="H1618" s="240"/>
      <c r="I1618" s="23">
        <f t="shared" si="146"/>
        <v>4285.7142857142862</v>
      </c>
      <c r="J1618" s="24"/>
      <c r="K1618" s="196">
        <v>225</v>
      </c>
      <c r="L1618" s="16">
        <v>43978</v>
      </c>
      <c r="M1618" s="16">
        <v>43978</v>
      </c>
    </row>
    <row r="1619" spans="2:13" ht="21.75" customHeight="1" x14ac:dyDescent="0.3">
      <c r="B1619" s="126" t="s">
        <v>100</v>
      </c>
      <c r="C1619" s="132">
        <v>1053570</v>
      </c>
      <c r="D1619" s="24" t="s">
        <v>1907</v>
      </c>
      <c r="E1619" s="24">
        <v>1</v>
      </c>
      <c r="F1619" s="24">
        <v>8.0000000000000002E-3</v>
      </c>
      <c r="G1619" s="25">
        <f t="shared" si="148"/>
        <v>8.0000000000000002E-3</v>
      </c>
      <c r="H1619" s="240"/>
      <c r="I1619" s="23">
        <f t="shared" si="146"/>
        <v>3750</v>
      </c>
      <c r="J1619" s="24"/>
      <c r="K1619" s="196">
        <v>225</v>
      </c>
      <c r="L1619" s="16">
        <v>43978</v>
      </c>
      <c r="M1619" s="16">
        <v>43978</v>
      </c>
    </row>
    <row r="1620" spans="2:13" ht="21.75" customHeight="1" x14ac:dyDescent="0.3">
      <c r="B1620" s="126" t="s">
        <v>100</v>
      </c>
      <c r="C1620" s="132">
        <v>1053571</v>
      </c>
      <c r="D1620" s="24" t="s">
        <v>1908</v>
      </c>
      <c r="E1620" s="24">
        <v>1</v>
      </c>
      <c r="F1620" s="24">
        <v>7.0000000000000001E-3</v>
      </c>
      <c r="G1620" s="25">
        <f t="shared" si="148"/>
        <v>7.0000000000000001E-3</v>
      </c>
      <c r="H1620" s="240"/>
      <c r="I1620" s="23">
        <f t="shared" si="146"/>
        <v>4285.7142857142862</v>
      </c>
      <c r="J1620" s="24"/>
      <c r="K1620" s="196">
        <v>225</v>
      </c>
      <c r="L1620" s="16">
        <v>43978</v>
      </c>
      <c r="M1620" s="16">
        <v>43978</v>
      </c>
    </row>
    <row r="1621" spans="2:13" ht="21.75" customHeight="1" x14ac:dyDescent="0.3">
      <c r="B1621" s="126" t="s">
        <v>107</v>
      </c>
      <c r="C1621" s="132">
        <v>1073435</v>
      </c>
      <c r="D1621" s="24" t="s">
        <v>1909</v>
      </c>
      <c r="E1621" s="24">
        <v>1</v>
      </c>
      <c r="F1621" s="24">
        <v>8.0000000000000002E-3</v>
      </c>
      <c r="G1621" s="25">
        <f t="shared" si="148"/>
        <v>8.0000000000000002E-3</v>
      </c>
      <c r="H1621" s="240"/>
      <c r="I1621" s="23">
        <f t="shared" si="146"/>
        <v>3750</v>
      </c>
      <c r="J1621" s="24"/>
      <c r="K1621" s="196">
        <v>225</v>
      </c>
      <c r="L1621" s="16">
        <v>43978</v>
      </c>
      <c r="M1621" s="16">
        <v>43978</v>
      </c>
    </row>
    <row r="1622" spans="2:13" ht="21.75" customHeight="1" x14ac:dyDescent="0.3">
      <c r="B1622" s="126" t="s">
        <v>109</v>
      </c>
      <c r="C1622" s="132">
        <v>1702992</v>
      </c>
      <c r="D1622" s="24" t="s">
        <v>1910</v>
      </c>
      <c r="E1622" s="24">
        <v>1</v>
      </c>
      <c r="F1622" s="24">
        <v>7.0000000000000001E-3</v>
      </c>
      <c r="G1622" s="25">
        <f t="shared" si="148"/>
        <v>7.0000000000000001E-3</v>
      </c>
      <c r="H1622" s="240"/>
      <c r="I1622" s="23">
        <f t="shared" si="146"/>
        <v>4285.7142857142862</v>
      </c>
      <c r="J1622" s="24"/>
      <c r="K1622" s="196">
        <v>225</v>
      </c>
      <c r="L1622" s="16">
        <v>43978</v>
      </c>
      <c r="M1622" s="16">
        <v>43978</v>
      </c>
    </row>
    <row r="1623" spans="2:13" ht="21.75" customHeight="1" x14ac:dyDescent="0.3">
      <c r="B1623" s="126" t="s">
        <v>114</v>
      </c>
      <c r="C1623" s="132">
        <v>1012715</v>
      </c>
      <c r="D1623" s="24" t="s">
        <v>1911</v>
      </c>
      <c r="E1623" s="24">
        <v>1</v>
      </c>
      <c r="F1623" s="24">
        <v>0.01</v>
      </c>
      <c r="G1623" s="25">
        <f t="shared" si="148"/>
        <v>0.01</v>
      </c>
      <c r="H1623" s="240"/>
      <c r="I1623" s="23">
        <f t="shared" si="146"/>
        <v>3000</v>
      </c>
      <c r="J1623" s="24"/>
      <c r="K1623" s="196">
        <v>225</v>
      </c>
      <c r="L1623" s="16">
        <v>43978</v>
      </c>
      <c r="M1623" s="16">
        <v>43978</v>
      </c>
    </row>
    <row r="1624" spans="2:13" ht="21.75" customHeight="1" x14ac:dyDescent="0.3">
      <c r="B1624" s="126" t="s">
        <v>119</v>
      </c>
      <c r="C1624" s="160">
        <v>1005153</v>
      </c>
      <c r="D1624" s="126" t="s">
        <v>1871</v>
      </c>
      <c r="E1624" s="24">
        <v>1</v>
      </c>
      <c r="F1624" s="24">
        <v>8.9999999999999993E-3</v>
      </c>
      <c r="G1624" s="25">
        <f>F1624</f>
        <v>8.9999999999999993E-3</v>
      </c>
      <c r="H1624" s="239">
        <f>SUM(G1624:G1636)</f>
        <v>0.10500000000000001</v>
      </c>
      <c r="I1624" s="23">
        <f t="shared" si="146"/>
        <v>3333.3333333333335</v>
      </c>
      <c r="J1624" s="24" t="s">
        <v>1258</v>
      </c>
      <c r="K1624" s="196">
        <v>225</v>
      </c>
      <c r="L1624" s="16">
        <v>43992</v>
      </c>
      <c r="M1624" s="16">
        <v>43992</v>
      </c>
    </row>
    <row r="1625" spans="2:13" ht="21.75" customHeight="1" x14ac:dyDescent="0.3">
      <c r="B1625" s="126" t="s">
        <v>119</v>
      </c>
      <c r="C1625" s="160">
        <v>1005154</v>
      </c>
      <c r="D1625" s="126" t="s">
        <v>1872</v>
      </c>
      <c r="E1625" s="24">
        <v>1</v>
      </c>
      <c r="F1625" s="24">
        <v>8.9999999999999993E-3</v>
      </c>
      <c r="G1625" s="25">
        <f t="shared" ref="G1625:G1636" si="149">F1625</f>
        <v>8.9999999999999993E-3</v>
      </c>
      <c r="H1625" s="240"/>
      <c r="I1625" s="23">
        <f t="shared" si="146"/>
        <v>3333.3333333333335</v>
      </c>
      <c r="J1625" s="24" t="s">
        <v>1258</v>
      </c>
      <c r="K1625" s="196">
        <v>225</v>
      </c>
      <c r="L1625" s="16">
        <v>43992</v>
      </c>
      <c r="M1625" s="16">
        <v>43992</v>
      </c>
    </row>
    <row r="1626" spans="2:13" ht="21.75" customHeight="1" x14ac:dyDescent="0.3">
      <c r="B1626" s="126" t="s">
        <v>100</v>
      </c>
      <c r="C1626" s="160">
        <v>1050489</v>
      </c>
      <c r="D1626" s="126" t="s">
        <v>1873</v>
      </c>
      <c r="E1626" s="24">
        <v>1</v>
      </c>
      <c r="F1626" s="24">
        <v>8.0000000000000002E-3</v>
      </c>
      <c r="G1626" s="25">
        <f t="shared" si="149"/>
        <v>8.0000000000000002E-3</v>
      </c>
      <c r="H1626" s="240"/>
      <c r="I1626" s="23">
        <f t="shared" si="146"/>
        <v>3750</v>
      </c>
      <c r="J1626" s="24" t="s">
        <v>1258</v>
      </c>
      <c r="K1626" s="196">
        <v>225</v>
      </c>
      <c r="L1626" s="16">
        <v>43992</v>
      </c>
      <c r="M1626" s="16">
        <v>43992</v>
      </c>
    </row>
    <row r="1627" spans="2:13" ht="21.75" customHeight="1" x14ac:dyDescent="0.3">
      <c r="B1627" s="126" t="s">
        <v>100</v>
      </c>
      <c r="C1627" s="160">
        <v>1051556</v>
      </c>
      <c r="D1627" s="126" t="s">
        <v>1874</v>
      </c>
      <c r="E1627" s="24">
        <v>1</v>
      </c>
      <c r="F1627" s="24">
        <v>7.0000000000000001E-3</v>
      </c>
      <c r="G1627" s="25">
        <f t="shared" si="149"/>
        <v>7.0000000000000001E-3</v>
      </c>
      <c r="H1627" s="240"/>
      <c r="I1627" s="23">
        <f t="shared" si="146"/>
        <v>4285.7142857142862</v>
      </c>
      <c r="J1627" s="24" t="s">
        <v>1258</v>
      </c>
      <c r="K1627" s="196">
        <v>225</v>
      </c>
      <c r="L1627" s="16">
        <v>43992</v>
      </c>
      <c r="M1627" s="16">
        <v>43992</v>
      </c>
    </row>
    <row r="1628" spans="2:13" ht="21.75" customHeight="1" x14ac:dyDescent="0.3">
      <c r="B1628" s="126" t="s">
        <v>109</v>
      </c>
      <c r="C1628" s="160">
        <v>1702831</v>
      </c>
      <c r="D1628" s="126" t="s">
        <v>1875</v>
      </c>
      <c r="E1628" s="24">
        <v>1</v>
      </c>
      <c r="F1628" s="24">
        <v>7.0000000000000001E-3</v>
      </c>
      <c r="G1628" s="25">
        <f t="shared" si="149"/>
        <v>7.0000000000000001E-3</v>
      </c>
      <c r="H1628" s="240"/>
      <c r="I1628" s="23">
        <f t="shared" si="146"/>
        <v>4285.7142857142862</v>
      </c>
      <c r="J1628" s="24" t="s">
        <v>1258</v>
      </c>
      <c r="K1628" s="196">
        <v>225</v>
      </c>
      <c r="L1628" s="16">
        <v>43992</v>
      </c>
      <c r="M1628" s="16">
        <v>43992</v>
      </c>
    </row>
    <row r="1629" spans="2:13" ht="21.75" customHeight="1" x14ac:dyDescent="0.3">
      <c r="B1629" s="126" t="s">
        <v>105</v>
      </c>
      <c r="C1629" s="160">
        <v>1103097</v>
      </c>
      <c r="D1629" s="126" t="s">
        <v>1876</v>
      </c>
      <c r="E1629" s="24">
        <v>1</v>
      </c>
      <c r="F1629" s="24">
        <v>8.0000000000000002E-3</v>
      </c>
      <c r="G1629" s="25">
        <f t="shared" si="149"/>
        <v>8.0000000000000002E-3</v>
      </c>
      <c r="H1629" s="240"/>
      <c r="I1629" s="23">
        <f t="shared" si="146"/>
        <v>3750</v>
      </c>
      <c r="J1629" s="24"/>
      <c r="K1629" s="196">
        <v>225</v>
      </c>
      <c r="L1629" s="16">
        <v>43992</v>
      </c>
      <c r="M1629" s="16">
        <v>43992</v>
      </c>
    </row>
    <row r="1630" spans="2:13" ht="21.75" customHeight="1" x14ac:dyDescent="0.3">
      <c r="B1630" s="126" t="s">
        <v>107</v>
      </c>
      <c r="C1630" s="160">
        <v>1073272</v>
      </c>
      <c r="D1630" s="24" t="s">
        <v>1877</v>
      </c>
      <c r="E1630" s="24">
        <v>1</v>
      </c>
      <c r="F1630" s="24">
        <v>8.0000000000000002E-3</v>
      </c>
      <c r="G1630" s="25">
        <f t="shared" si="149"/>
        <v>8.0000000000000002E-3</v>
      </c>
      <c r="H1630" s="240"/>
      <c r="I1630" s="23">
        <f t="shared" si="146"/>
        <v>3750</v>
      </c>
      <c r="J1630" s="24" t="s">
        <v>1258</v>
      </c>
      <c r="K1630" s="196">
        <v>225</v>
      </c>
      <c r="L1630" s="16">
        <v>43992</v>
      </c>
      <c r="M1630" s="16">
        <v>43992</v>
      </c>
    </row>
    <row r="1631" spans="2:13" ht="21.75" customHeight="1" x14ac:dyDescent="0.3">
      <c r="B1631" s="126" t="s">
        <v>119</v>
      </c>
      <c r="C1631" s="160">
        <v>1005387</v>
      </c>
      <c r="D1631" s="24" t="s">
        <v>1878</v>
      </c>
      <c r="E1631" s="24">
        <v>1</v>
      </c>
      <c r="F1631" s="24">
        <v>8.0000000000000002E-3</v>
      </c>
      <c r="G1631" s="25">
        <f t="shared" si="149"/>
        <v>8.0000000000000002E-3</v>
      </c>
      <c r="H1631" s="240"/>
      <c r="I1631" s="23">
        <f t="shared" si="146"/>
        <v>3750</v>
      </c>
      <c r="J1631" s="24"/>
      <c r="K1631" s="196">
        <v>225</v>
      </c>
      <c r="L1631" s="16">
        <v>43992</v>
      </c>
      <c r="M1631" s="16">
        <v>43992</v>
      </c>
    </row>
    <row r="1632" spans="2:13" ht="21.75" customHeight="1" x14ac:dyDescent="0.3">
      <c r="B1632" s="126" t="s">
        <v>100</v>
      </c>
      <c r="C1632" s="160">
        <v>1050526</v>
      </c>
      <c r="D1632" s="24" t="s">
        <v>1879</v>
      </c>
      <c r="E1632" s="24">
        <v>1</v>
      </c>
      <c r="F1632" s="24">
        <v>8.9999999999999993E-3</v>
      </c>
      <c r="G1632" s="25">
        <f t="shared" si="149"/>
        <v>8.9999999999999993E-3</v>
      </c>
      <c r="H1632" s="240"/>
      <c r="I1632" s="23">
        <f t="shared" si="146"/>
        <v>3333.3333333333335</v>
      </c>
      <c r="J1632" s="24"/>
      <c r="K1632" s="196">
        <v>225</v>
      </c>
      <c r="L1632" s="16">
        <v>43992</v>
      </c>
      <c r="M1632" s="16">
        <v>43992</v>
      </c>
    </row>
    <row r="1633" spans="2:13" ht="21.75" customHeight="1" x14ac:dyDescent="0.3">
      <c r="B1633" s="126" t="s">
        <v>100</v>
      </c>
      <c r="C1633" s="160">
        <v>1051596</v>
      </c>
      <c r="D1633" s="24" t="s">
        <v>1880</v>
      </c>
      <c r="E1633" s="24">
        <v>1</v>
      </c>
      <c r="F1633" s="24">
        <v>8.9999999999999993E-3</v>
      </c>
      <c r="G1633" s="25">
        <f t="shared" si="149"/>
        <v>8.9999999999999993E-3</v>
      </c>
      <c r="H1633" s="240"/>
      <c r="I1633" s="23">
        <f t="shared" si="146"/>
        <v>3333.3333333333335</v>
      </c>
      <c r="J1633" s="24"/>
      <c r="K1633" s="196">
        <v>225</v>
      </c>
      <c r="L1633" s="16">
        <v>43992</v>
      </c>
      <c r="M1633" s="16">
        <v>43992</v>
      </c>
    </row>
    <row r="1634" spans="2:13" ht="21.75" customHeight="1" x14ac:dyDescent="0.3">
      <c r="B1634" s="126" t="s">
        <v>107</v>
      </c>
      <c r="C1634" s="160">
        <v>1073368</v>
      </c>
      <c r="D1634" s="24" t="s">
        <v>1881</v>
      </c>
      <c r="E1634" s="24">
        <v>1</v>
      </c>
      <c r="F1634" s="24">
        <v>8.0000000000000002E-3</v>
      </c>
      <c r="G1634" s="25">
        <f t="shared" si="149"/>
        <v>8.0000000000000002E-3</v>
      </c>
      <c r="H1634" s="240"/>
      <c r="I1634" s="23">
        <f t="shared" si="146"/>
        <v>3750</v>
      </c>
      <c r="J1634" s="24"/>
      <c r="K1634" s="196">
        <v>225</v>
      </c>
      <c r="L1634" s="16">
        <v>43992</v>
      </c>
      <c r="M1634" s="16">
        <v>43992</v>
      </c>
    </row>
    <row r="1635" spans="2:13" ht="21.75" customHeight="1" x14ac:dyDescent="0.3">
      <c r="B1635" s="126" t="s">
        <v>105</v>
      </c>
      <c r="C1635" s="160">
        <v>1103203</v>
      </c>
      <c r="D1635" s="24" t="s">
        <v>1882</v>
      </c>
      <c r="E1635" s="24">
        <v>1</v>
      </c>
      <c r="F1635" s="24">
        <v>8.0000000000000002E-3</v>
      </c>
      <c r="G1635" s="25">
        <f t="shared" si="149"/>
        <v>8.0000000000000002E-3</v>
      </c>
      <c r="H1635" s="240"/>
      <c r="I1635" s="23">
        <f t="shared" si="146"/>
        <v>3750</v>
      </c>
      <c r="J1635" s="24"/>
      <c r="K1635" s="196">
        <v>225</v>
      </c>
      <c r="L1635" s="16">
        <v>43992</v>
      </c>
      <c r="M1635" s="16">
        <v>43992</v>
      </c>
    </row>
    <row r="1636" spans="2:13" ht="21.75" customHeight="1" x14ac:dyDescent="0.3">
      <c r="B1636" s="126" t="s">
        <v>109</v>
      </c>
      <c r="C1636" s="160">
        <v>1702938</v>
      </c>
      <c r="D1636" s="24" t="s">
        <v>1883</v>
      </c>
      <c r="E1636" s="24">
        <v>1</v>
      </c>
      <c r="F1636" s="24">
        <v>7.0000000000000001E-3</v>
      </c>
      <c r="G1636" s="25">
        <f t="shared" si="149"/>
        <v>7.0000000000000001E-3</v>
      </c>
      <c r="H1636" s="241"/>
      <c r="I1636" s="23">
        <f t="shared" si="146"/>
        <v>4285.7142857142862</v>
      </c>
      <c r="J1636" s="24"/>
      <c r="K1636" s="196">
        <v>225</v>
      </c>
      <c r="L1636" s="16">
        <v>43992</v>
      </c>
      <c r="M1636" s="16">
        <v>43992</v>
      </c>
    </row>
    <row r="1637" spans="2:13" ht="21.75" customHeight="1" x14ac:dyDescent="0.3">
      <c r="B1637" s="126" t="s">
        <v>119</v>
      </c>
      <c r="C1637" s="160">
        <v>1005437</v>
      </c>
      <c r="D1637" s="126" t="s">
        <v>1976</v>
      </c>
      <c r="E1637" s="24">
        <v>1</v>
      </c>
      <c r="F1637" s="24">
        <v>8.0000000000000002E-3</v>
      </c>
      <c r="G1637" s="25">
        <f>F1637</f>
        <v>8.0000000000000002E-3</v>
      </c>
      <c r="H1637" s="239">
        <f>SUM(G1637:G1651)</f>
        <v>0.11100000000000003</v>
      </c>
      <c r="I1637" s="23">
        <f t="shared" si="146"/>
        <v>3750</v>
      </c>
      <c r="J1637" s="24"/>
      <c r="K1637" s="202">
        <v>226</v>
      </c>
      <c r="L1637" s="16">
        <v>44005</v>
      </c>
      <c r="M1637" s="16">
        <v>44005</v>
      </c>
    </row>
    <row r="1638" spans="2:13" ht="21.75" customHeight="1" x14ac:dyDescent="0.3">
      <c r="B1638" s="126" t="s">
        <v>119</v>
      </c>
      <c r="C1638" s="160">
        <v>1005438</v>
      </c>
      <c r="D1638" s="126" t="s">
        <v>1977</v>
      </c>
      <c r="E1638" s="24">
        <v>1</v>
      </c>
      <c r="F1638" s="24">
        <v>8.0000000000000002E-3</v>
      </c>
      <c r="G1638" s="25">
        <f t="shared" ref="G1638:G1651" si="150">F1638</f>
        <v>8.0000000000000002E-3</v>
      </c>
      <c r="H1638" s="240"/>
      <c r="I1638" s="23">
        <f t="shared" si="146"/>
        <v>3750</v>
      </c>
      <c r="J1638" s="24"/>
      <c r="K1638" s="202">
        <v>226</v>
      </c>
      <c r="L1638" s="16">
        <v>44005</v>
      </c>
      <c r="M1638" s="16">
        <v>44005</v>
      </c>
    </row>
    <row r="1639" spans="2:13" ht="21.75" customHeight="1" x14ac:dyDescent="0.3">
      <c r="B1639" s="126" t="s">
        <v>100</v>
      </c>
      <c r="C1639" s="160">
        <v>1050535</v>
      </c>
      <c r="D1639" s="126" t="s">
        <v>1978</v>
      </c>
      <c r="E1639" s="24">
        <v>1</v>
      </c>
      <c r="F1639" s="24">
        <v>8.0000000000000002E-3</v>
      </c>
      <c r="G1639" s="25">
        <f t="shared" si="150"/>
        <v>8.0000000000000002E-3</v>
      </c>
      <c r="H1639" s="240"/>
      <c r="I1639" s="23">
        <f t="shared" si="146"/>
        <v>3750</v>
      </c>
      <c r="J1639" s="24"/>
      <c r="K1639" s="202">
        <v>226</v>
      </c>
      <c r="L1639" s="16">
        <v>44005</v>
      </c>
      <c r="M1639" s="16">
        <v>44005</v>
      </c>
    </row>
    <row r="1640" spans="2:13" ht="21.75" customHeight="1" x14ac:dyDescent="0.3">
      <c r="B1640" s="126" t="s">
        <v>100</v>
      </c>
      <c r="C1640" s="160">
        <v>1051606</v>
      </c>
      <c r="D1640" s="126" t="s">
        <v>1978</v>
      </c>
      <c r="E1640" s="24">
        <v>1</v>
      </c>
      <c r="F1640" s="24">
        <v>7.0000000000000001E-3</v>
      </c>
      <c r="G1640" s="25">
        <f t="shared" si="150"/>
        <v>7.0000000000000001E-3</v>
      </c>
      <c r="H1640" s="240"/>
      <c r="I1640" s="23">
        <f t="shared" si="146"/>
        <v>4285.7142857142862</v>
      </c>
      <c r="J1640" s="24"/>
      <c r="K1640" s="202">
        <v>226</v>
      </c>
      <c r="L1640" s="16">
        <v>44005</v>
      </c>
      <c r="M1640" s="16">
        <v>44005</v>
      </c>
    </row>
    <row r="1641" spans="2:13" ht="21.75" customHeight="1" x14ac:dyDescent="0.3">
      <c r="B1641" s="126" t="s">
        <v>107</v>
      </c>
      <c r="C1641" s="160">
        <v>1073394</v>
      </c>
      <c r="D1641" s="126" t="s">
        <v>1979</v>
      </c>
      <c r="E1641" s="24">
        <v>1</v>
      </c>
      <c r="F1641" s="24">
        <v>7.0000000000000001E-3</v>
      </c>
      <c r="G1641" s="25">
        <f t="shared" si="150"/>
        <v>7.0000000000000001E-3</v>
      </c>
      <c r="H1641" s="240"/>
      <c r="I1641" s="23">
        <f t="shared" si="146"/>
        <v>4285.7142857142862</v>
      </c>
      <c r="J1641" s="24"/>
      <c r="K1641" s="202">
        <v>226</v>
      </c>
      <c r="L1641" s="16">
        <v>44005</v>
      </c>
      <c r="M1641" s="16">
        <v>44005</v>
      </c>
    </row>
    <row r="1642" spans="2:13" ht="21.75" customHeight="1" x14ac:dyDescent="0.3">
      <c r="B1642" s="126" t="s">
        <v>105</v>
      </c>
      <c r="C1642" s="160">
        <v>1103224</v>
      </c>
      <c r="D1642" s="126" t="s">
        <v>1980</v>
      </c>
      <c r="E1642" s="24">
        <v>1</v>
      </c>
      <c r="F1642" s="24">
        <v>8.0000000000000002E-3</v>
      </c>
      <c r="G1642" s="25">
        <f t="shared" si="150"/>
        <v>8.0000000000000002E-3</v>
      </c>
      <c r="H1642" s="240"/>
      <c r="I1642" s="23">
        <f t="shared" si="146"/>
        <v>3750</v>
      </c>
      <c r="J1642" s="24"/>
      <c r="K1642" s="202">
        <v>226</v>
      </c>
      <c r="L1642" s="16">
        <v>44005</v>
      </c>
      <c r="M1642" s="16">
        <v>44005</v>
      </c>
    </row>
    <row r="1643" spans="2:13" ht="21.75" customHeight="1" x14ac:dyDescent="0.3">
      <c r="B1643" s="126" t="s">
        <v>109</v>
      </c>
      <c r="C1643" s="160">
        <v>1702961</v>
      </c>
      <c r="D1643" s="126" t="s">
        <v>1981</v>
      </c>
      <c r="E1643" s="24">
        <v>1</v>
      </c>
      <c r="F1643" s="24">
        <v>6.0000000000000001E-3</v>
      </c>
      <c r="G1643" s="25">
        <f t="shared" si="150"/>
        <v>6.0000000000000001E-3</v>
      </c>
      <c r="H1643" s="240"/>
      <c r="I1643" s="23">
        <f t="shared" si="146"/>
        <v>5000</v>
      </c>
      <c r="J1643" s="24"/>
      <c r="K1643" s="202">
        <v>226</v>
      </c>
      <c r="L1643" s="16">
        <v>44005</v>
      </c>
      <c r="M1643" s="16">
        <v>44005</v>
      </c>
    </row>
    <row r="1644" spans="2:13" ht="21.75" customHeight="1" x14ac:dyDescent="0.3">
      <c r="B1644" s="126" t="s">
        <v>119</v>
      </c>
      <c r="C1644" s="160">
        <v>1005537</v>
      </c>
      <c r="D1644" s="126" t="s">
        <v>1924</v>
      </c>
      <c r="E1644" s="24">
        <v>1</v>
      </c>
      <c r="F1644" s="24">
        <v>7.0000000000000001E-3</v>
      </c>
      <c r="G1644" s="25">
        <f t="shared" si="150"/>
        <v>7.0000000000000001E-3</v>
      </c>
      <c r="H1644" s="240"/>
      <c r="I1644" s="23">
        <f t="shared" si="146"/>
        <v>4285.7142857142862</v>
      </c>
      <c r="J1644" s="24"/>
      <c r="K1644" s="202">
        <v>226</v>
      </c>
      <c r="L1644" s="16">
        <v>44005</v>
      </c>
      <c r="M1644" s="16">
        <v>44005</v>
      </c>
    </row>
    <row r="1645" spans="2:13" ht="21.75" customHeight="1" x14ac:dyDescent="0.3">
      <c r="B1645" s="126" t="s">
        <v>100</v>
      </c>
      <c r="C1645" s="160">
        <v>1053578</v>
      </c>
      <c r="D1645" s="126" t="s">
        <v>1925</v>
      </c>
      <c r="E1645" s="24">
        <v>1</v>
      </c>
      <c r="F1645" s="24">
        <v>7.0000000000000001E-3</v>
      </c>
      <c r="G1645" s="25">
        <f t="shared" si="150"/>
        <v>7.0000000000000001E-3</v>
      </c>
      <c r="H1645" s="240"/>
      <c r="I1645" s="23">
        <f t="shared" si="146"/>
        <v>4285.7142857142862</v>
      </c>
      <c r="J1645" s="24"/>
      <c r="K1645" s="202">
        <v>226</v>
      </c>
      <c r="L1645" s="16">
        <v>44005</v>
      </c>
      <c r="M1645" s="16">
        <v>44005</v>
      </c>
    </row>
    <row r="1646" spans="2:13" ht="21.75" customHeight="1" x14ac:dyDescent="0.3">
      <c r="B1646" s="126" t="s">
        <v>100</v>
      </c>
      <c r="C1646" s="160">
        <v>1053579</v>
      </c>
      <c r="D1646" s="126" t="s">
        <v>1926</v>
      </c>
      <c r="E1646" s="24">
        <v>1</v>
      </c>
      <c r="F1646" s="24">
        <v>6.0000000000000001E-3</v>
      </c>
      <c r="G1646" s="25">
        <f t="shared" si="150"/>
        <v>6.0000000000000001E-3</v>
      </c>
      <c r="H1646" s="240"/>
      <c r="I1646" s="23">
        <f t="shared" si="146"/>
        <v>5000</v>
      </c>
      <c r="J1646" s="24"/>
      <c r="K1646" s="202">
        <v>226</v>
      </c>
      <c r="L1646" s="16">
        <v>44005</v>
      </c>
      <c r="M1646" s="16">
        <v>44005</v>
      </c>
    </row>
    <row r="1647" spans="2:13" ht="21.75" customHeight="1" x14ac:dyDescent="0.3">
      <c r="B1647" s="126" t="s">
        <v>105</v>
      </c>
      <c r="C1647" s="160">
        <v>1103253</v>
      </c>
      <c r="D1647" s="126" t="s">
        <v>1927</v>
      </c>
      <c r="E1647" s="24">
        <v>1</v>
      </c>
      <c r="F1647" s="24">
        <v>8.0000000000000002E-3</v>
      </c>
      <c r="G1647" s="25">
        <f t="shared" si="150"/>
        <v>8.0000000000000002E-3</v>
      </c>
      <c r="H1647" s="240"/>
      <c r="I1647" s="23">
        <f t="shared" si="146"/>
        <v>3750</v>
      </c>
      <c r="J1647" s="24"/>
      <c r="K1647" s="202">
        <v>226</v>
      </c>
      <c r="L1647" s="16">
        <v>44005</v>
      </c>
      <c r="M1647" s="16">
        <v>44005</v>
      </c>
    </row>
    <row r="1648" spans="2:13" ht="21.75" customHeight="1" x14ac:dyDescent="0.3">
      <c r="B1648" s="126" t="s">
        <v>107</v>
      </c>
      <c r="C1648" s="160">
        <v>1073440</v>
      </c>
      <c r="D1648" s="126" t="s">
        <v>1928</v>
      </c>
      <c r="E1648" s="24">
        <v>1</v>
      </c>
      <c r="F1648" s="24">
        <v>7.0000000000000001E-3</v>
      </c>
      <c r="G1648" s="25">
        <f t="shared" si="150"/>
        <v>7.0000000000000001E-3</v>
      </c>
      <c r="H1648" s="240"/>
      <c r="I1648" s="23">
        <f t="shared" si="146"/>
        <v>4285.7142857142862</v>
      </c>
      <c r="J1648" s="24"/>
      <c r="K1648" s="202">
        <v>226</v>
      </c>
      <c r="L1648" s="16">
        <v>44005</v>
      </c>
      <c r="M1648" s="16">
        <v>44005</v>
      </c>
    </row>
    <row r="1649" spans="2:13" ht="21.75" customHeight="1" x14ac:dyDescent="0.3">
      <c r="B1649" s="126" t="s">
        <v>107</v>
      </c>
      <c r="C1649" s="160">
        <v>1073441</v>
      </c>
      <c r="D1649" s="126" t="s">
        <v>1929</v>
      </c>
      <c r="E1649" s="24">
        <v>1</v>
      </c>
      <c r="F1649" s="24">
        <v>8.0000000000000002E-3</v>
      </c>
      <c r="G1649" s="25">
        <f t="shared" si="150"/>
        <v>8.0000000000000002E-3</v>
      </c>
      <c r="H1649" s="240"/>
      <c r="I1649" s="23">
        <f t="shared" si="146"/>
        <v>3750</v>
      </c>
      <c r="J1649" s="24"/>
      <c r="K1649" s="202">
        <v>226</v>
      </c>
      <c r="L1649" s="16">
        <v>44005</v>
      </c>
      <c r="M1649" s="16">
        <v>44005</v>
      </c>
    </row>
    <row r="1650" spans="2:13" ht="21.75" customHeight="1" x14ac:dyDescent="0.3">
      <c r="B1650" s="126" t="s">
        <v>109</v>
      </c>
      <c r="C1650" s="160">
        <v>1703000</v>
      </c>
      <c r="D1650" s="24" t="s">
        <v>1930</v>
      </c>
      <c r="E1650" s="24">
        <v>1</v>
      </c>
      <c r="F1650" s="24">
        <v>6.0000000000000001E-3</v>
      </c>
      <c r="G1650" s="25">
        <f t="shared" si="150"/>
        <v>6.0000000000000001E-3</v>
      </c>
      <c r="H1650" s="240"/>
      <c r="I1650" s="23">
        <f t="shared" si="146"/>
        <v>5000</v>
      </c>
      <c r="J1650" s="24"/>
      <c r="K1650" s="202">
        <v>226</v>
      </c>
      <c r="L1650" s="16">
        <v>44005</v>
      </c>
      <c r="M1650" s="16">
        <v>44005</v>
      </c>
    </row>
    <row r="1651" spans="2:13" ht="21.75" customHeight="1" x14ac:dyDescent="0.3">
      <c r="B1651" s="126" t="s">
        <v>80</v>
      </c>
      <c r="C1651" s="160">
        <v>1012704</v>
      </c>
      <c r="D1651" s="24" t="s">
        <v>1975</v>
      </c>
      <c r="E1651" s="24">
        <v>1</v>
      </c>
      <c r="F1651" s="24">
        <v>0.01</v>
      </c>
      <c r="G1651" s="25">
        <f t="shared" si="150"/>
        <v>0.01</v>
      </c>
      <c r="H1651" s="240"/>
      <c r="I1651" s="23">
        <f t="shared" si="146"/>
        <v>3000</v>
      </c>
      <c r="J1651" s="24"/>
      <c r="K1651" s="202">
        <v>226</v>
      </c>
      <c r="L1651" s="16">
        <v>44005</v>
      </c>
      <c r="M1651" s="16">
        <v>44005</v>
      </c>
    </row>
    <row r="1652" spans="2:13" ht="21.75" customHeight="1" x14ac:dyDescent="0.3">
      <c r="B1652" s="126" t="s">
        <v>119</v>
      </c>
      <c r="C1652" s="160">
        <v>1005495</v>
      </c>
      <c r="D1652" s="126" t="s">
        <v>1918</v>
      </c>
      <c r="E1652" s="24">
        <v>1</v>
      </c>
      <c r="F1652" s="24">
        <v>7.0000000000000001E-3</v>
      </c>
      <c r="G1652" s="25">
        <f>F1652</f>
        <v>7.0000000000000001E-3</v>
      </c>
      <c r="H1652" s="239">
        <f>SUM(G1652:G1665)</f>
        <v>0.11</v>
      </c>
      <c r="I1652" s="23">
        <f t="shared" si="146"/>
        <v>4285.7142857142862</v>
      </c>
      <c r="J1652" s="24" t="s">
        <v>1621</v>
      </c>
      <c r="K1652" s="202">
        <v>226</v>
      </c>
      <c r="L1652" s="16">
        <v>44020</v>
      </c>
      <c r="M1652" s="16">
        <v>44020</v>
      </c>
    </row>
    <row r="1653" spans="2:13" ht="21.75" customHeight="1" x14ac:dyDescent="0.3">
      <c r="B1653" s="126" t="s">
        <v>100</v>
      </c>
      <c r="C1653" s="160">
        <v>1050542</v>
      </c>
      <c r="D1653" s="126" t="s">
        <v>1919</v>
      </c>
      <c r="E1653" s="24">
        <v>1</v>
      </c>
      <c r="F1653" s="24">
        <v>7.0000000000000001E-3</v>
      </c>
      <c r="G1653" s="25">
        <f t="shared" ref="G1653:G1665" si="151">F1653</f>
        <v>7.0000000000000001E-3</v>
      </c>
      <c r="H1653" s="240"/>
      <c r="I1653" s="23">
        <f t="shared" si="146"/>
        <v>4285.7142857142862</v>
      </c>
      <c r="J1653" s="24" t="s">
        <v>1621</v>
      </c>
      <c r="K1653" s="202">
        <v>226</v>
      </c>
      <c r="L1653" s="16">
        <v>44020</v>
      </c>
      <c r="M1653" s="16">
        <v>44020</v>
      </c>
    </row>
    <row r="1654" spans="2:13" ht="21.75" customHeight="1" x14ac:dyDescent="0.3">
      <c r="B1654" s="126" t="s">
        <v>100</v>
      </c>
      <c r="C1654" s="160">
        <v>1051613</v>
      </c>
      <c r="D1654" s="126" t="s">
        <v>1920</v>
      </c>
      <c r="E1654" s="24">
        <v>1</v>
      </c>
      <c r="F1654" s="24">
        <v>6.0000000000000001E-3</v>
      </c>
      <c r="G1654" s="25">
        <f t="shared" si="151"/>
        <v>6.0000000000000001E-3</v>
      </c>
      <c r="H1654" s="240"/>
      <c r="I1654" s="23">
        <f t="shared" si="146"/>
        <v>5000</v>
      </c>
      <c r="J1654" s="24" t="s">
        <v>1621</v>
      </c>
      <c r="K1654" s="202">
        <v>226</v>
      </c>
      <c r="L1654" s="16">
        <v>44020</v>
      </c>
      <c r="M1654" s="16">
        <v>44020</v>
      </c>
    </row>
    <row r="1655" spans="2:13" ht="21.75" customHeight="1" x14ac:dyDescent="0.3">
      <c r="B1655" s="126" t="s">
        <v>107</v>
      </c>
      <c r="C1655" s="160">
        <v>1073425</v>
      </c>
      <c r="D1655" s="126" t="s">
        <v>1921</v>
      </c>
      <c r="E1655" s="24">
        <v>1</v>
      </c>
      <c r="F1655" s="24">
        <v>7.0000000000000001E-3</v>
      </c>
      <c r="G1655" s="25">
        <f t="shared" si="151"/>
        <v>7.0000000000000001E-3</v>
      </c>
      <c r="H1655" s="240"/>
      <c r="I1655" s="23">
        <f t="shared" si="146"/>
        <v>4285.7142857142862</v>
      </c>
      <c r="J1655" s="24"/>
      <c r="K1655" s="202">
        <v>226</v>
      </c>
      <c r="L1655" s="16">
        <v>44020</v>
      </c>
      <c r="M1655" s="16">
        <v>44020</v>
      </c>
    </row>
    <row r="1656" spans="2:13" ht="21.75" customHeight="1" x14ac:dyDescent="0.3">
      <c r="B1656" s="126" t="s">
        <v>105</v>
      </c>
      <c r="C1656" s="160">
        <v>1103241</v>
      </c>
      <c r="D1656" s="126" t="s">
        <v>1922</v>
      </c>
      <c r="E1656" s="24">
        <v>1</v>
      </c>
      <c r="F1656" s="24">
        <v>6.0000000000000001E-3</v>
      </c>
      <c r="G1656" s="25">
        <f t="shared" si="151"/>
        <v>6.0000000000000001E-3</v>
      </c>
      <c r="H1656" s="240"/>
      <c r="I1656" s="23">
        <f t="shared" si="146"/>
        <v>5000</v>
      </c>
      <c r="J1656" s="24" t="s">
        <v>1990</v>
      </c>
      <c r="K1656" s="202">
        <v>226</v>
      </c>
      <c r="L1656" s="16">
        <v>44020</v>
      </c>
      <c r="M1656" s="16">
        <v>44020</v>
      </c>
    </row>
    <row r="1657" spans="2:13" ht="21.75" customHeight="1" x14ac:dyDescent="0.3">
      <c r="B1657" s="126" t="s">
        <v>109</v>
      </c>
      <c r="C1657" s="160">
        <v>1702976</v>
      </c>
      <c r="D1657" s="126" t="s">
        <v>1923</v>
      </c>
      <c r="E1657" s="24">
        <v>1</v>
      </c>
      <c r="F1657" s="24">
        <v>6.0000000000000001E-3</v>
      </c>
      <c r="G1657" s="25">
        <f t="shared" si="151"/>
        <v>6.0000000000000001E-3</v>
      </c>
      <c r="H1657" s="240"/>
      <c r="I1657" s="23">
        <f t="shared" si="146"/>
        <v>5000</v>
      </c>
      <c r="J1657" s="24" t="s">
        <v>1621</v>
      </c>
      <c r="K1657" s="202">
        <v>226</v>
      </c>
      <c r="L1657" s="16">
        <v>44020</v>
      </c>
      <c r="M1657" s="16">
        <v>44020</v>
      </c>
    </row>
    <row r="1658" spans="2:13" ht="21.75" customHeight="1" x14ac:dyDescent="0.3">
      <c r="B1658" s="126" t="s">
        <v>119</v>
      </c>
      <c r="C1658" s="160">
        <v>1005458</v>
      </c>
      <c r="D1658" s="126" t="s">
        <v>1982</v>
      </c>
      <c r="E1658" s="24">
        <v>1</v>
      </c>
      <c r="F1658" s="24">
        <v>8.0000000000000002E-3</v>
      </c>
      <c r="G1658" s="25">
        <f t="shared" si="151"/>
        <v>8.0000000000000002E-3</v>
      </c>
      <c r="H1658" s="240"/>
      <c r="I1658" s="23">
        <f t="shared" si="146"/>
        <v>3750</v>
      </c>
      <c r="J1658" s="24" t="s">
        <v>1621</v>
      </c>
      <c r="K1658" s="202">
        <v>226</v>
      </c>
      <c r="L1658" s="16">
        <v>44020</v>
      </c>
      <c r="M1658" s="16">
        <v>44020</v>
      </c>
    </row>
    <row r="1659" spans="2:13" ht="21.75" customHeight="1" x14ac:dyDescent="0.3">
      <c r="B1659" s="126" t="s">
        <v>100</v>
      </c>
      <c r="C1659" s="160">
        <v>1053516</v>
      </c>
      <c r="D1659" s="126" t="s">
        <v>1983</v>
      </c>
      <c r="E1659" s="24">
        <v>1</v>
      </c>
      <c r="F1659" s="24">
        <v>8.0000000000000002E-3</v>
      </c>
      <c r="G1659" s="25">
        <f t="shared" si="151"/>
        <v>8.0000000000000002E-3</v>
      </c>
      <c r="H1659" s="240"/>
      <c r="I1659" s="23">
        <f t="shared" si="146"/>
        <v>3750</v>
      </c>
      <c r="J1659" s="24"/>
      <c r="K1659" s="202">
        <v>226</v>
      </c>
      <c r="L1659" s="16">
        <v>44020</v>
      </c>
      <c r="M1659" s="16">
        <v>44020</v>
      </c>
    </row>
    <row r="1660" spans="2:13" ht="21.75" customHeight="1" x14ac:dyDescent="0.3">
      <c r="B1660" s="126" t="s">
        <v>107</v>
      </c>
      <c r="C1660" s="160">
        <v>1073402</v>
      </c>
      <c r="D1660" s="126" t="s">
        <v>1984</v>
      </c>
      <c r="E1660" s="24">
        <v>1</v>
      </c>
      <c r="F1660" s="24">
        <v>0.01</v>
      </c>
      <c r="G1660" s="25">
        <f t="shared" si="151"/>
        <v>0.01</v>
      </c>
      <c r="H1660" s="240"/>
      <c r="I1660" s="23">
        <f t="shared" si="146"/>
        <v>3000</v>
      </c>
      <c r="J1660" s="24"/>
      <c r="K1660" s="202">
        <v>226</v>
      </c>
      <c r="L1660" s="16">
        <v>44020</v>
      </c>
      <c r="M1660" s="16">
        <v>44020</v>
      </c>
    </row>
    <row r="1661" spans="2:13" ht="21.75" customHeight="1" x14ac:dyDescent="0.3">
      <c r="B1661" s="126" t="s">
        <v>105</v>
      </c>
      <c r="C1661" s="160">
        <v>1103232</v>
      </c>
      <c r="D1661" s="126" t="s">
        <v>1985</v>
      </c>
      <c r="E1661" s="24">
        <v>1</v>
      </c>
      <c r="F1661" s="24">
        <v>7.0000000000000001E-3</v>
      </c>
      <c r="G1661" s="25">
        <f t="shared" si="151"/>
        <v>7.0000000000000001E-3</v>
      </c>
      <c r="H1661" s="240"/>
      <c r="I1661" s="23">
        <f t="shared" si="146"/>
        <v>4285.7142857142862</v>
      </c>
      <c r="J1661" s="24"/>
      <c r="K1661" s="202">
        <v>226</v>
      </c>
      <c r="L1661" s="16">
        <v>44020</v>
      </c>
      <c r="M1661" s="16">
        <v>44020</v>
      </c>
    </row>
    <row r="1662" spans="2:13" ht="21.75" customHeight="1" x14ac:dyDescent="0.3">
      <c r="B1662" s="126" t="s">
        <v>109</v>
      </c>
      <c r="C1662" s="160">
        <v>1702970</v>
      </c>
      <c r="D1662" s="126" t="s">
        <v>1986</v>
      </c>
      <c r="E1662" s="24">
        <v>1</v>
      </c>
      <c r="F1662" s="24">
        <v>8.0000000000000002E-3</v>
      </c>
      <c r="G1662" s="25">
        <f t="shared" si="151"/>
        <v>8.0000000000000002E-3</v>
      </c>
      <c r="H1662" s="240"/>
      <c r="I1662" s="23">
        <f t="shared" si="146"/>
        <v>3750</v>
      </c>
      <c r="J1662" s="24" t="s">
        <v>1621</v>
      </c>
      <c r="K1662" s="202">
        <v>226</v>
      </c>
      <c r="L1662" s="16">
        <v>44020</v>
      </c>
      <c r="M1662" s="16">
        <v>44020</v>
      </c>
    </row>
    <row r="1663" spans="2:13" ht="21.75" customHeight="1" x14ac:dyDescent="0.3">
      <c r="B1663" s="126" t="s">
        <v>114</v>
      </c>
      <c r="C1663" s="160">
        <v>1012708</v>
      </c>
      <c r="D1663" s="126" t="s">
        <v>1987</v>
      </c>
      <c r="E1663" s="24">
        <v>1</v>
      </c>
      <c r="F1663" s="24">
        <v>0.01</v>
      </c>
      <c r="G1663" s="25">
        <f t="shared" si="151"/>
        <v>0.01</v>
      </c>
      <c r="H1663" s="240"/>
      <c r="I1663" s="23">
        <f t="shared" ref="I1663:I1726" si="152">1/F1663*$A$1</f>
        <v>3000</v>
      </c>
      <c r="J1663" s="24"/>
      <c r="K1663" s="202">
        <v>226</v>
      </c>
      <c r="L1663" s="16">
        <v>44020</v>
      </c>
      <c r="M1663" s="16">
        <v>44020</v>
      </c>
    </row>
    <row r="1664" spans="2:13" ht="21.75" customHeight="1" x14ac:dyDescent="0.3">
      <c r="B1664" s="126" t="s">
        <v>116</v>
      </c>
      <c r="C1664" s="160">
        <v>1115198</v>
      </c>
      <c r="D1664" s="126" t="s">
        <v>1988</v>
      </c>
      <c r="E1664" s="24">
        <v>1</v>
      </c>
      <c r="F1664" s="24">
        <v>0.01</v>
      </c>
      <c r="G1664" s="25">
        <f t="shared" si="151"/>
        <v>0.01</v>
      </c>
      <c r="H1664" s="240"/>
      <c r="I1664" s="23">
        <f t="shared" si="152"/>
        <v>3000</v>
      </c>
      <c r="J1664" s="24"/>
      <c r="K1664" s="202">
        <v>226</v>
      </c>
      <c r="L1664" s="16">
        <v>44020</v>
      </c>
      <c r="M1664" s="16">
        <v>44020</v>
      </c>
    </row>
    <row r="1665" spans="2:13" ht="21.75" customHeight="1" x14ac:dyDescent="0.3">
      <c r="B1665" s="126" t="s">
        <v>116</v>
      </c>
      <c r="C1665" s="160">
        <v>1115097</v>
      </c>
      <c r="D1665" s="126" t="s">
        <v>1989</v>
      </c>
      <c r="E1665" s="24">
        <v>1</v>
      </c>
      <c r="F1665" s="24">
        <v>0.01</v>
      </c>
      <c r="G1665" s="25">
        <f t="shared" si="151"/>
        <v>0.01</v>
      </c>
      <c r="H1665" s="240"/>
      <c r="I1665" s="23">
        <f t="shared" si="152"/>
        <v>3000</v>
      </c>
      <c r="J1665" s="24"/>
      <c r="K1665" s="202">
        <v>226</v>
      </c>
      <c r="L1665" s="16">
        <v>44020</v>
      </c>
      <c r="M1665" s="16">
        <v>44020</v>
      </c>
    </row>
    <row r="1666" spans="2:13" ht="21.75" customHeight="1" x14ac:dyDescent="0.3">
      <c r="B1666" s="126" t="s">
        <v>119</v>
      </c>
      <c r="C1666" s="160">
        <v>1005386</v>
      </c>
      <c r="D1666" s="126" t="s">
        <v>1947</v>
      </c>
      <c r="E1666" s="24">
        <v>1</v>
      </c>
      <c r="F1666" s="24">
        <v>7.0000000000000001E-3</v>
      </c>
      <c r="G1666" s="25">
        <f>F1666</f>
        <v>7.0000000000000001E-3</v>
      </c>
      <c r="H1666" s="239">
        <f>SUM(G1666:G1681)</f>
        <v>0.11300000000000002</v>
      </c>
      <c r="I1666" s="23">
        <f t="shared" si="152"/>
        <v>4285.7142857142862</v>
      </c>
      <c r="J1666" s="24" t="s">
        <v>1621</v>
      </c>
      <c r="K1666" s="202">
        <v>226</v>
      </c>
      <c r="L1666" s="16">
        <v>44034</v>
      </c>
      <c r="M1666" s="16">
        <v>44034</v>
      </c>
    </row>
    <row r="1667" spans="2:13" ht="21.75" customHeight="1" x14ac:dyDescent="0.3">
      <c r="B1667" s="126" t="s">
        <v>100</v>
      </c>
      <c r="C1667" s="160">
        <v>1050525</v>
      </c>
      <c r="D1667" s="126" t="s">
        <v>1948</v>
      </c>
      <c r="E1667" s="24">
        <v>1</v>
      </c>
      <c r="F1667" s="24">
        <v>7.0000000000000001E-3</v>
      </c>
      <c r="G1667" s="25">
        <f t="shared" ref="G1667:G1681" si="153">F1667</f>
        <v>7.0000000000000001E-3</v>
      </c>
      <c r="H1667" s="240"/>
      <c r="I1667" s="23">
        <f t="shared" si="152"/>
        <v>4285.7142857142862</v>
      </c>
      <c r="J1667" s="24" t="s">
        <v>1621</v>
      </c>
      <c r="K1667" s="202">
        <v>226</v>
      </c>
      <c r="L1667" s="16">
        <v>44034</v>
      </c>
      <c r="M1667" s="16">
        <v>44034</v>
      </c>
    </row>
    <row r="1668" spans="2:13" ht="21.75" customHeight="1" x14ac:dyDescent="0.3">
      <c r="B1668" s="126" t="s">
        <v>100</v>
      </c>
      <c r="C1668" s="160">
        <v>1051595</v>
      </c>
      <c r="D1668" s="126" t="s">
        <v>1949</v>
      </c>
      <c r="E1668" s="24">
        <v>1</v>
      </c>
      <c r="F1668" s="24">
        <v>6.0000000000000001E-3</v>
      </c>
      <c r="G1668" s="25">
        <f t="shared" si="153"/>
        <v>6.0000000000000001E-3</v>
      </c>
      <c r="H1668" s="240"/>
      <c r="I1668" s="23">
        <f t="shared" si="152"/>
        <v>5000</v>
      </c>
      <c r="J1668" s="24" t="s">
        <v>1621</v>
      </c>
      <c r="K1668" s="202">
        <v>226</v>
      </c>
      <c r="L1668" s="16">
        <v>44034</v>
      </c>
      <c r="M1668" s="16">
        <v>44034</v>
      </c>
    </row>
    <row r="1669" spans="2:13" ht="21.75" customHeight="1" x14ac:dyDescent="0.3">
      <c r="B1669" s="126" t="s">
        <v>107</v>
      </c>
      <c r="C1669" s="160">
        <v>1070114</v>
      </c>
      <c r="D1669" s="126" t="s">
        <v>1950</v>
      </c>
      <c r="E1669" s="24">
        <v>1</v>
      </c>
      <c r="F1669" s="24">
        <v>7.0000000000000001E-3</v>
      </c>
      <c r="G1669" s="25">
        <f t="shared" si="153"/>
        <v>7.0000000000000001E-3</v>
      </c>
      <c r="H1669" s="240"/>
      <c r="I1669" s="23">
        <f t="shared" si="152"/>
        <v>4285.7142857142862</v>
      </c>
      <c r="J1669" s="24" t="s">
        <v>1621</v>
      </c>
      <c r="K1669" s="202">
        <v>226</v>
      </c>
      <c r="L1669" s="16">
        <v>44034</v>
      </c>
      <c r="M1669" s="16">
        <v>44034</v>
      </c>
    </row>
    <row r="1670" spans="2:13" ht="21.75" customHeight="1" x14ac:dyDescent="0.3">
      <c r="B1670" s="126" t="s">
        <v>107</v>
      </c>
      <c r="C1670" s="160">
        <v>1071130</v>
      </c>
      <c r="D1670" s="126" t="s">
        <v>1951</v>
      </c>
      <c r="E1670" s="24">
        <v>1</v>
      </c>
      <c r="F1670" s="24">
        <v>6.0000000000000001E-3</v>
      </c>
      <c r="G1670" s="25">
        <f t="shared" si="153"/>
        <v>6.0000000000000001E-3</v>
      </c>
      <c r="H1670" s="240"/>
      <c r="I1670" s="23">
        <f t="shared" si="152"/>
        <v>5000</v>
      </c>
      <c r="J1670" s="24" t="s">
        <v>1621</v>
      </c>
      <c r="K1670" s="202">
        <v>226</v>
      </c>
      <c r="L1670" s="16">
        <v>44034</v>
      </c>
      <c r="M1670" s="16">
        <v>44034</v>
      </c>
    </row>
    <row r="1671" spans="2:13" ht="21.75" customHeight="1" x14ac:dyDescent="0.3">
      <c r="B1671" s="126" t="s">
        <v>105</v>
      </c>
      <c r="C1671" s="160">
        <v>1103202</v>
      </c>
      <c r="D1671" s="126" t="s">
        <v>1952</v>
      </c>
      <c r="E1671" s="24">
        <v>1</v>
      </c>
      <c r="F1671" s="24">
        <v>7.0000000000000001E-3</v>
      </c>
      <c r="G1671" s="25">
        <f t="shared" si="153"/>
        <v>7.0000000000000001E-3</v>
      </c>
      <c r="H1671" s="240"/>
      <c r="I1671" s="23">
        <f t="shared" si="152"/>
        <v>4285.7142857142862</v>
      </c>
      <c r="J1671" s="24"/>
      <c r="K1671" s="202">
        <v>226</v>
      </c>
      <c r="L1671" s="16">
        <v>44034</v>
      </c>
      <c r="M1671" s="16">
        <v>44034</v>
      </c>
    </row>
    <row r="1672" spans="2:13" ht="21.75" customHeight="1" x14ac:dyDescent="0.3">
      <c r="B1672" s="126" t="s">
        <v>109</v>
      </c>
      <c r="C1672" s="160">
        <v>1702937</v>
      </c>
      <c r="D1672" s="24" t="s">
        <v>1953</v>
      </c>
      <c r="E1672" s="24">
        <v>1</v>
      </c>
      <c r="F1672" s="24">
        <v>6.0000000000000001E-3</v>
      </c>
      <c r="G1672" s="25">
        <f t="shared" si="153"/>
        <v>6.0000000000000001E-3</v>
      </c>
      <c r="H1672" s="240"/>
      <c r="I1672" s="23">
        <f t="shared" si="152"/>
        <v>5000</v>
      </c>
      <c r="J1672" s="24"/>
      <c r="K1672" s="202">
        <v>226</v>
      </c>
      <c r="L1672" s="16">
        <v>44034</v>
      </c>
      <c r="M1672" s="16">
        <v>44034</v>
      </c>
    </row>
    <row r="1673" spans="2:13" ht="21.75" customHeight="1" x14ac:dyDescent="0.3">
      <c r="B1673" s="126" t="s">
        <v>119</v>
      </c>
      <c r="C1673" s="160">
        <v>1005548</v>
      </c>
      <c r="D1673" s="126" t="s">
        <v>1966</v>
      </c>
      <c r="E1673" s="24">
        <v>1</v>
      </c>
      <c r="F1673" s="24">
        <v>7.0000000000000001E-3</v>
      </c>
      <c r="G1673" s="25">
        <f t="shared" si="153"/>
        <v>7.0000000000000001E-3</v>
      </c>
      <c r="H1673" s="240"/>
      <c r="I1673" s="23">
        <f t="shared" si="152"/>
        <v>4285.7142857142862</v>
      </c>
      <c r="J1673" s="24"/>
      <c r="K1673" s="202">
        <v>226</v>
      </c>
      <c r="L1673" s="16">
        <v>44034</v>
      </c>
      <c r="M1673" s="16">
        <v>44034</v>
      </c>
    </row>
    <row r="1674" spans="2:13" ht="21.75" customHeight="1" x14ac:dyDescent="0.3">
      <c r="B1674" s="126" t="s">
        <v>119</v>
      </c>
      <c r="C1674" s="160">
        <v>1005549</v>
      </c>
      <c r="D1674" s="24" t="s">
        <v>1967</v>
      </c>
      <c r="E1674" s="24">
        <v>1</v>
      </c>
      <c r="F1674" s="24">
        <v>7.0000000000000001E-3</v>
      </c>
      <c r="G1674" s="25">
        <f t="shared" si="153"/>
        <v>7.0000000000000001E-3</v>
      </c>
      <c r="H1674" s="240"/>
      <c r="I1674" s="23">
        <f t="shared" si="152"/>
        <v>4285.7142857142862</v>
      </c>
      <c r="J1674" s="24"/>
      <c r="K1674" s="202">
        <v>226</v>
      </c>
      <c r="L1674" s="16">
        <v>44034</v>
      </c>
      <c r="M1674" s="16">
        <v>44034</v>
      </c>
    </row>
    <row r="1675" spans="2:13" ht="21.75" customHeight="1" x14ac:dyDescent="0.3">
      <c r="B1675" s="126" t="s">
        <v>100</v>
      </c>
      <c r="C1675" s="160">
        <v>1053582</v>
      </c>
      <c r="D1675" s="24" t="s">
        <v>1968</v>
      </c>
      <c r="E1675" s="24">
        <v>1</v>
      </c>
      <c r="F1675" s="24">
        <v>7.0000000000000001E-3</v>
      </c>
      <c r="G1675" s="25">
        <f t="shared" si="153"/>
        <v>7.0000000000000001E-3</v>
      </c>
      <c r="H1675" s="240"/>
      <c r="I1675" s="23">
        <f t="shared" si="152"/>
        <v>4285.7142857142862</v>
      </c>
      <c r="J1675" s="24" t="s">
        <v>1621</v>
      </c>
      <c r="K1675" s="202">
        <v>226</v>
      </c>
      <c r="L1675" s="16">
        <v>44034</v>
      </c>
      <c r="M1675" s="16">
        <v>44034</v>
      </c>
    </row>
    <row r="1676" spans="2:13" ht="21.75" customHeight="1" x14ac:dyDescent="0.3">
      <c r="B1676" s="126" t="s">
        <v>100</v>
      </c>
      <c r="C1676" s="160">
        <v>1053583</v>
      </c>
      <c r="D1676" s="24" t="s">
        <v>1969</v>
      </c>
      <c r="E1676" s="24">
        <v>1</v>
      </c>
      <c r="F1676" s="24">
        <v>6.0000000000000001E-3</v>
      </c>
      <c r="G1676" s="25">
        <f t="shared" si="153"/>
        <v>6.0000000000000001E-3</v>
      </c>
      <c r="H1676" s="240"/>
      <c r="I1676" s="23">
        <f t="shared" si="152"/>
        <v>5000</v>
      </c>
      <c r="J1676" s="24" t="s">
        <v>1621</v>
      </c>
      <c r="K1676" s="202">
        <v>226</v>
      </c>
      <c r="L1676" s="16">
        <v>44034</v>
      </c>
      <c r="M1676" s="16">
        <v>44034</v>
      </c>
    </row>
    <row r="1677" spans="2:13" ht="21.75" customHeight="1" x14ac:dyDescent="0.3">
      <c r="B1677" s="126" t="s">
        <v>105</v>
      </c>
      <c r="C1677" s="160">
        <v>1103258</v>
      </c>
      <c r="D1677" s="24" t="s">
        <v>1970</v>
      </c>
      <c r="E1677" s="24">
        <v>1</v>
      </c>
      <c r="F1677" s="24">
        <v>7.0000000000000001E-3</v>
      </c>
      <c r="G1677" s="25">
        <f t="shared" si="153"/>
        <v>7.0000000000000001E-3</v>
      </c>
      <c r="H1677" s="240"/>
      <c r="I1677" s="23">
        <f t="shared" si="152"/>
        <v>4285.7142857142862</v>
      </c>
      <c r="J1677" s="24"/>
      <c r="K1677" s="202">
        <v>226</v>
      </c>
      <c r="L1677" s="16">
        <v>44034</v>
      </c>
      <c r="M1677" s="16">
        <v>44034</v>
      </c>
    </row>
    <row r="1678" spans="2:13" ht="21.75" customHeight="1" x14ac:dyDescent="0.3">
      <c r="B1678" s="126" t="s">
        <v>107</v>
      </c>
      <c r="C1678" s="160">
        <v>1073447</v>
      </c>
      <c r="D1678" s="24" t="s">
        <v>1971</v>
      </c>
      <c r="E1678" s="24">
        <v>1</v>
      </c>
      <c r="F1678" s="24">
        <v>7.0000000000000001E-3</v>
      </c>
      <c r="G1678" s="25">
        <f t="shared" si="153"/>
        <v>7.0000000000000001E-3</v>
      </c>
      <c r="H1678" s="240"/>
      <c r="I1678" s="23">
        <f t="shared" si="152"/>
        <v>4285.7142857142862</v>
      </c>
      <c r="J1678" s="24"/>
      <c r="K1678" s="202">
        <v>226</v>
      </c>
      <c r="L1678" s="16">
        <v>44034</v>
      </c>
      <c r="M1678" s="16">
        <v>44034</v>
      </c>
    </row>
    <row r="1679" spans="2:13" ht="21.75" customHeight="1" x14ac:dyDescent="0.3">
      <c r="B1679" s="126" t="s">
        <v>109</v>
      </c>
      <c r="C1679" s="160">
        <v>1703006</v>
      </c>
      <c r="D1679" s="24" t="s">
        <v>1972</v>
      </c>
      <c r="E1679" s="24">
        <v>1</v>
      </c>
      <c r="F1679" s="24">
        <v>6.0000000000000001E-3</v>
      </c>
      <c r="G1679" s="25">
        <f t="shared" si="153"/>
        <v>6.0000000000000001E-3</v>
      </c>
      <c r="H1679" s="240"/>
      <c r="I1679" s="23">
        <f t="shared" si="152"/>
        <v>5000</v>
      </c>
      <c r="J1679" s="24"/>
      <c r="K1679" s="202">
        <v>226</v>
      </c>
      <c r="L1679" s="16">
        <v>44034</v>
      </c>
      <c r="M1679" s="16">
        <v>44034</v>
      </c>
    </row>
    <row r="1680" spans="2:13" ht="21.75" customHeight="1" x14ac:dyDescent="0.3">
      <c r="B1680" s="126" t="s">
        <v>116</v>
      </c>
      <c r="C1680" s="160">
        <v>1115301</v>
      </c>
      <c r="D1680" s="126" t="s">
        <v>1964</v>
      </c>
      <c r="E1680" s="24">
        <v>1</v>
      </c>
      <c r="F1680" s="24">
        <v>0.01</v>
      </c>
      <c r="G1680" s="25">
        <f t="shared" si="153"/>
        <v>0.01</v>
      </c>
      <c r="H1680" s="240"/>
      <c r="I1680" s="23">
        <f t="shared" si="152"/>
        <v>3000</v>
      </c>
      <c r="J1680" s="24"/>
      <c r="K1680" s="202">
        <v>226</v>
      </c>
      <c r="L1680" s="16">
        <v>44034</v>
      </c>
      <c r="M1680" s="16">
        <v>44034</v>
      </c>
    </row>
    <row r="1681" spans="2:13" ht="21.75" customHeight="1" x14ac:dyDescent="0.3">
      <c r="B1681" s="126" t="s">
        <v>116</v>
      </c>
      <c r="C1681" s="160">
        <v>1115200</v>
      </c>
      <c r="D1681" s="126" t="s">
        <v>1965</v>
      </c>
      <c r="E1681" s="24">
        <v>1</v>
      </c>
      <c r="F1681" s="24">
        <v>0.01</v>
      </c>
      <c r="G1681" s="25">
        <f t="shared" si="153"/>
        <v>0.01</v>
      </c>
      <c r="H1681" s="240"/>
      <c r="I1681" s="23">
        <f t="shared" si="152"/>
        <v>3000</v>
      </c>
      <c r="J1681" s="24"/>
      <c r="K1681" s="202">
        <v>226</v>
      </c>
      <c r="L1681" s="16">
        <v>44034</v>
      </c>
      <c r="M1681" s="16">
        <v>44034</v>
      </c>
    </row>
    <row r="1682" spans="2:13" ht="21.75" customHeight="1" x14ac:dyDescent="0.3">
      <c r="B1682" s="126" t="s">
        <v>119</v>
      </c>
      <c r="C1682" s="160">
        <v>1005523</v>
      </c>
      <c r="D1682" s="24" t="s">
        <v>1937</v>
      </c>
      <c r="E1682" s="24">
        <v>1</v>
      </c>
      <c r="F1682" s="24">
        <v>8.0000000000000002E-3</v>
      </c>
      <c r="G1682" s="25">
        <f>F1682</f>
        <v>8.0000000000000002E-3</v>
      </c>
      <c r="H1682" s="239">
        <f>SUM(G1682:G1696)</f>
        <v>0.11300000000000002</v>
      </c>
      <c r="I1682" s="23">
        <f t="shared" si="152"/>
        <v>3750</v>
      </c>
      <c r="J1682" s="24"/>
      <c r="K1682" s="202">
        <v>227</v>
      </c>
      <c r="L1682" s="16">
        <v>44048</v>
      </c>
      <c r="M1682" s="16">
        <v>44048</v>
      </c>
    </row>
    <row r="1683" spans="2:13" ht="21.75" customHeight="1" x14ac:dyDescent="0.3">
      <c r="B1683" s="126" t="s">
        <v>119</v>
      </c>
      <c r="C1683" s="160">
        <v>1005524</v>
      </c>
      <c r="D1683" s="24" t="s">
        <v>1938</v>
      </c>
      <c r="E1683" s="24">
        <v>1</v>
      </c>
      <c r="F1683" s="24">
        <v>7.0000000000000001E-3</v>
      </c>
      <c r="G1683" s="25">
        <f t="shared" ref="G1683:G1696" si="154">F1683</f>
        <v>7.0000000000000001E-3</v>
      </c>
      <c r="H1683" s="240"/>
      <c r="I1683" s="23">
        <f t="shared" si="152"/>
        <v>4285.7142857142862</v>
      </c>
      <c r="J1683" s="24"/>
      <c r="K1683" s="202">
        <v>227</v>
      </c>
      <c r="L1683" s="16">
        <v>44048</v>
      </c>
      <c r="M1683" s="16">
        <v>44048</v>
      </c>
    </row>
    <row r="1684" spans="2:13" ht="21.75" customHeight="1" x14ac:dyDescent="0.3">
      <c r="B1684" s="126" t="s">
        <v>100</v>
      </c>
      <c r="C1684" s="160">
        <v>1053568</v>
      </c>
      <c r="D1684" s="24" t="s">
        <v>1939</v>
      </c>
      <c r="E1684" s="24">
        <v>1</v>
      </c>
      <c r="F1684" s="24">
        <v>7.0000000000000001E-3</v>
      </c>
      <c r="G1684" s="25">
        <f t="shared" si="154"/>
        <v>7.0000000000000001E-3</v>
      </c>
      <c r="H1684" s="240"/>
      <c r="I1684" s="23">
        <f t="shared" si="152"/>
        <v>4285.7142857142862</v>
      </c>
      <c r="J1684" s="24"/>
      <c r="K1684" s="202">
        <v>227</v>
      </c>
      <c r="L1684" s="16">
        <v>44048</v>
      </c>
      <c r="M1684" s="16">
        <v>44048</v>
      </c>
    </row>
    <row r="1685" spans="2:13" ht="21.75" customHeight="1" x14ac:dyDescent="0.3">
      <c r="B1685" s="126" t="s">
        <v>100</v>
      </c>
      <c r="C1685" s="160">
        <v>1053569</v>
      </c>
      <c r="D1685" s="24" t="s">
        <v>1940</v>
      </c>
      <c r="E1685" s="24">
        <v>1</v>
      </c>
      <c r="F1685" s="24">
        <v>7.0000000000000001E-3</v>
      </c>
      <c r="G1685" s="25">
        <f t="shared" si="154"/>
        <v>7.0000000000000001E-3</v>
      </c>
      <c r="H1685" s="240"/>
      <c r="I1685" s="23">
        <f t="shared" si="152"/>
        <v>4285.7142857142862</v>
      </c>
      <c r="J1685" s="24"/>
      <c r="K1685" s="202">
        <v>227</v>
      </c>
      <c r="L1685" s="16">
        <v>44048</v>
      </c>
      <c r="M1685" s="16">
        <v>44048</v>
      </c>
    </row>
    <row r="1686" spans="2:13" ht="21.75" customHeight="1" x14ac:dyDescent="0.3">
      <c r="B1686" s="126" t="s">
        <v>124</v>
      </c>
      <c r="C1686" s="160">
        <v>1082747</v>
      </c>
      <c r="D1686" s="24" t="s">
        <v>1941</v>
      </c>
      <c r="E1686" s="24">
        <v>1</v>
      </c>
      <c r="F1686" s="24">
        <v>8.0000000000000002E-3</v>
      </c>
      <c r="G1686" s="25">
        <f t="shared" si="154"/>
        <v>8.0000000000000002E-3</v>
      </c>
      <c r="H1686" s="240"/>
      <c r="I1686" s="23">
        <f t="shared" si="152"/>
        <v>3750</v>
      </c>
      <c r="J1686" s="24"/>
      <c r="K1686" s="202">
        <v>227</v>
      </c>
      <c r="L1686" s="16">
        <v>44048</v>
      </c>
      <c r="M1686" s="16">
        <v>44048</v>
      </c>
    </row>
    <row r="1687" spans="2:13" ht="21.75" customHeight="1" x14ac:dyDescent="0.3">
      <c r="B1687" s="126" t="s">
        <v>105</v>
      </c>
      <c r="C1687" s="160">
        <v>1103248</v>
      </c>
      <c r="D1687" s="24" t="s">
        <v>1942</v>
      </c>
      <c r="E1687" s="24">
        <v>1</v>
      </c>
      <c r="F1687" s="24">
        <v>7.0000000000000001E-3</v>
      </c>
      <c r="G1687" s="25">
        <f t="shared" si="154"/>
        <v>7.0000000000000001E-3</v>
      </c>
      <c r="H1687" s="240"/>
      <c r="I1687" s="23">
        <f t="shared" si="152"/>
        <v>4285.7142857142862</v>
      </c>
      <c r="J1687" s="24"/>
      <c r="K1687" s="202">
        <v>227</v>
      </c>
      <c r="L1687" s="16">
        <v>44048</v>
      </c>
      <c r="M1687" s="16">
        <v>44048</v>
      </c>
    </row>
    <row r="1688" spans="2:13" ht="21.75" customHeight="1" x14ac:dyDescent="0.3">
      <c r="B1688" s="126" t="s">
        <v>109</v>
      </c>
      <c r="C1688" s="160">
        <v>1702991</v>
      </c>
      <c r="D1688" s="24" t="s">
        <v>1943</v>
      </c>
      <c r="E1688" s="24">
        <v>1</v>
      </c>
      <c r="F1688" s="24">
        <v>6.0000000000000001E-3</v>
      </c>
      <c r="G1688" s="25">
        <f t="shared" si="154"/>
        <v>6.0000000000000001E-3</v>
      </c>
      <c r="H1688" s="240"/>
      <c r="I1688" s="23">
        <f t="shared" si="152"/>
        <v>5000</v>
      </c>
      <c r="J1688" s="24" t="s">
        <v>1621</v>
      </c>
      <c r="K1688" s="202">
        <v>227</v>
      </c>
      <c r="L1688" s="16">
        <v>44048</v>
      </c>
      <c r="M1688" s="16">
        <v>44048</v>
      </c>
    </row>
    <row r="1689" spans="2:13" ht="21.75" customHeight="1" x14ac:dyDescent="0.3">
      <c r="B1689" s="126" t="s">
        <v>114</v>
      </c>
      <c r="C1689" s="160">
        <v>1012714</v>
      </c>
      <c r="D1689" s="24" t="s">
        <v>1944</v>
      </c>
      <c r="E1689" s="24">
        <v>1</v>
      </c>
      <c r="F1689" s="24">
        <v>0.01</v>
      </c>
      <c r="G1689" s="25">
        <f t="shared" si="154"/>
        <v>0.01</v>
      </c>
      <c r="H1689" s="240"/>
      <c r="I1689" s="23">
        <f t="shared" si="152"/>
        <v>3000</v>
      </c>
      <c r="J1689" s="24"/>
      <c r="K1689" s="202">
        <v>227</v>
      </c>
      <c r="L1689" s="16">
        <v>44048</v>
      </c>
      <c r="M1689" s="16">
        <v>44048</v>
      </c>
    </row>
    <row r="1690" spans="2:13" ht="21.75" customHeight="1" x14ac:dyDescent="0.3">
      <c r="B1690" s="126" t="s">
        <v>114</v>
      </c>
      <c r="C1690" s="160">
        <v>1012717</v>
      </c>
      <c r="D1690" s="24" t="s">
        <v>1945</v>
      </c>
      <c r="E1690" s="24">
        <v>1</v>
      </c>
      <c r="F1690" s="24">
        <v>0.01</v>
      </c>
      <c r="G1690" s="25">
        <f t="shared" si="154"/>
        <v>0.01</v>
      </c>
      <c r="H1690" s="240"/>
      <c r="I1690" s="23">
        <f t="shared" si="152"/>
        <v>3000</v>
      </c>
      <c r="J1690" s="24"/>
      <c r="K1690" s="202">
        <v>227</v>
      </c>
      <c r="L1690" s="16">
        <v>44048</v>
      </c>
      <c r="M1690" s="16">
        <v>44048</v>
      </c>
    </row>
    <row r="1691" spans="2:13" ht="21.75" customHeight="1" x14ac:dyDescent="0.3">
      <c r="B1691" s="126" t="s">
        <v>109</v>
      </c>
      <c r="C1691" s="160">
        <v>1702964</v>
      </c>
      <c r="D1691" s="24" t="s">
        <v>1946</v>
      </c>
      <c r="E1691" s="24">
        <v>1</v>
      </c>
      <c r="F1691" s="24">
        <v>7.0000000000000001E-3</v>
      </c>
      <c r="G1691" s="25">
        <f t="shared" si="154"/>
        <v>7.0000000000000001E-3</v>
      </c>
      <c r="H1691" s="240"/>
      <c r="I1691" s="23">
        <f t="shared" si="152"/>
        <v>4285.7142857142862</v>
      </c>
      <c r="J1691" s="24" t="s">
        <v>1621</v>
      </c>
      <c r="K1691" s="202">
        <v>227</v>
      </c>
      <c r="L1691" s="16">
        <v>44048</v>
      </c>
      <c r="M1691" s="16">
        <v>44048</v>
      </c>
    </row>
    <row r="1692" spans="2:13" ht="21.75" customHeight="1" x14ac:dyDescent="0.3">
      <c r="B1692" s="126" t="s">
        <v>119</v>
      </c>
      <c r="C1692" s="160">
        <v>1005499</v>
      </c>
      <c r="D1692" s="24" t="s">
        <v>1959</v>
      </c>
      <c r="E1692" s="24">
        <v>1</v>
      </c>
      <c r="F1692" s="24">
        <v>7.0000000000000001E-3</v>
      </c>
      <c r="G1692" s="25">
        <f t="shared" si="154"/>
        <v>7.0000000000000001E-3</v>
      </c>
      <c r="H1692" s="240"/>
      <c r="I1692" s="23">
        <f t="shared" si="152"/>
        <v>4285.7142857142862</v>
      </c>
      <c r="J1692" s="24"/>
      <c r="K1692" s="202">
        <v>227</v>
      </c>
      <c r="L1692" s="16">
        <v>44048</v>
      </c>
      <c r="M1692" s="16">
        <v>44048</v>
      </c>
    </row>
    <row r="1693" spans="2:13" ht="21.75" customHeight="1" x14ac:dyDescent="0.3">
      <c r="B1693" s="126" t="s">
        <v>100</v>
      </c>
      <c r="C1693" s="160">
        <v>1053543</v>
      </c>
      <c r="D1693" s="24" t="s">
        <v>1960</v>
      </c>
      <c r="E1693" s="24">
        <v>1</v>
      </c>
      <c r="F1693" s="24">
        <v>7.0000000000000001E-3</v>
      </c>
      <c r="G1693" s="25">
        <f t="shared" si="154"/>
        <v>7.0000000000000001E-3</v>
      </c>
      <c r="H1693" s="240"/>
      <c r="I1693" s="23">
        <f t="shared" si="152"/>
        <v>4285.7142857142862</v>
      </c>
      <c r="J1693" s="24"/>
      <c r="K1693" s="202">
        <v>227</v>
      </c>
      <c r="L1693" s="16">
        <v>44048</v>
      </c>
      <c r="M1693" s="16">
        <v>44048</v>
      </c>
    </row>
    <row r="1694" spans="2:13" ht="21.75" customHeight="1" x14ac:dyDescent="0.3">
      <c r="B1694" s="126" t="s">
        <v>107</v>
      </c>
      <c r="C1694" s="160">
        <v>1073428</v>
      </c>
      <c r="D1694" s="24" t="s">
        <v>1961</v>
      </c>
      <c r="E1694" s="24">
        <v>1</v>
      </c>
      <c r="F1694" s="24">
        <v>8.0000000000000002E-3</v>
      </c>
      <c r="G1694" s="25">
        <f t="shared" si="154"/>
        <v>8.0000000000000002E-3</v>
      </c>
      <c r="H1694" s="240"/>
      <c r="I1694" s="23">
        <f t="shared" si="152"/>
        <v>3750</v>
      </c>
      <c r="J1694" s="24"/>
      <c r="K1694" s="202">
        <v>227</v>
      </c>
      <c r="L1694" s="16">
        <v>44048</v>
      </c>
      <c r="M1694" s="16">
        <v>44048</v>
      </c>
    </row>
    <row r="1695" spans="2:13" ht="21.75" customHeight="1" x14ac:dyDescent="0.3">
      <c r="B1695" s="126" t="s">
        <v>105</v>
      </c>
      <c r="C1695" s="160">
        <v>1103243</v>
      </c>
      <c r="D1695" s="24" t="s">
        <v>1962</v>
      </c>
      <c r="E1695" s="24">
        <v>1</v>
      </c>
      <c r="F1695" s="24">
        <v>8.0000000000000002E-3</v>
      </c>
      <c r="G1695" s="25">
        <f t="shared" si="154"/>
        <v>8.0000000000000002E-3</v>
      </c>
      <c r="H1695" s="240"/>
      <c r="I1695" s="23">
        <f t="shared" si="152"/>
        <v>3750</v>
      </c>
      <c r="J1695" s="24"/>
      <c r="K1695" s="202">
        <v>227</v>
      </c>
      <c r="L1695" s="16">
        <v>44048</v>
      </c>
      <c r="M1695" s="16">
        <v>44048</v>
      </c>
    </row>
    <row r="1696" spans="2:13" ht="21.75" customHeight="1" x14ac:dyDescent="0.3">
      <c r="B1696" s="126" t="s">
        <v>109</v>
      </c>
      <c r="C1696" s="160">
        <v>1702981</v>
      </c>
      <c r="D1696" s="24" t="s">
        <v>1963</v>
      </c>
      <c r="E1696" s="24">
        <v>1</v>
      </c>
      <c r="F1696" s="24">
        <v>6.0000000000000001E-3</v>
      </c>
      <c r="G1696" s="25">
        <f t="shared" si="154"/>
        <v>6.0000000000000001E-3</v>
      </c>
      <c r="H1696" s="240"/>
      <c r="I1696" s="23">
        <f t="shared" si="152"/>
        <v>5000</v>
      </c>
      <c r="J1696" s="24"/>
      <c r="K1696" s="202">
        <v>227</v>
      </c>
      <c r="L1696" s="16">
        <v>44048</v>
      </c>
      <c r="M1696" s="16">
        <v>44048</v>
      </c>
    </row>
    <row r="1697" spans="2:13" ht="21.75" customHeight="1" x14ac:dyDescent="0.3">
      <c r="B1697" s="126" t="s">
        <v>119</v>
      </c>
      <c r="C1697" s="160">
        <v>1005353</v>
      </c>
      <c r="D1697" s="126" t="s">
        <v>1954</v>
      </c>
      <c r="E1697" s="24">
        <v>1</v>
      </c>
      <c r="F1697" s="24">
        <v>8.0000000000000002E-3</v>
      </c>
      <c r="G1697" s="25">
        <f>F1697</f>
        <v>8.0000000000000002E-3</v>
      </c>
      <c r="H1697" s="239">
        <f>SUM(G1697:G1709)</f>
        <v>0.104</v>
      </c>
      <c r="I1697" s="23">
        <f t="shared" si="152"/>
        <v>3750</v>
      </c>
      <c r="J1697" s="24" t="s">
        <v>1621</v>
      </c>
      <c r="K1697" s="202">
        <v>227</v>
      </c>
      <c r="L1697" s="16">
        <v>44069</v>
      </c>
      <c r="M1697" s="16">
        <v>44069</v>
      </c>
    </row>
    <row r="1698" spans="2:13" ht="21.75" customHeight="1" x14ac:dyDescent="0.3">
      <c r="B1698" s="126" t="s">
        <v>100</v>
      </c>
      <c r="C1698" s="160">
        <v>1050518</v>
      </c>
      <c r="D1698" s="126" t="s">
        <v>1955</v>
      </c>
      <c r="E1698" s="24">
        <v>1</v>
      </c>
      <c r="F1698" s="24">
        <v>7.0000000000000001E-3</v>
      </c>
      <c r="G1698" s="25">
        <f t="shared" ref="G1698:G1709" si="155">F1698</f>
        <v>7.0000000000000001E-3</v>
      </c>
      <c r="H1698" s="240"/>
      <c r="I1698" s="23">
        <f t="shared" si="152"/>
        <v>4285.7142857142862</v>
      </c>
      <c r="J1698" s="24" t="s">
        <v>1621</v>
      </c>
      <c r="K1698" s="202">
        <v>227</v>
      </c>
      <c r="L1698" s="16">
        <v>44069</v>
      </c>
      <c r="M1698" s="16">
        <v>44069</v>
      </c>
    </row>
    <row r="1699" spans="2:13" ht="21.75" customHeight="1" x14ac:dyDescent="0.3">
      <c r="B1699" s="126" t="s">
        <v>100</v>
      </c>
      <c r="C1699" s="160">
        <v>1051591</v>
      </c>
      <c r="D1699" s="126" t="s">
        <v>1956</v>
      </c>
      <c r="E1699" s="24">
        <v>1</v>
      </c>
      <c r="F1699" s="24">
        <v>6.0000000000000001E-3</v>
      </c>
      <c r="G1699" s="25">
        <f t="shared" si="155"/>
        <v>6.0000000000000001E-3</v>
      </c>
      <c r="H1699" s="240"/>
      <c r="I1699" s="23">
        <f t="shared" si="152"/>
        <v>5000</v>
      </c>
      <c r="J1699" s="24" t="s">
        <v>1621</v>
      </c>
      <c r="K1699" s="202">
        <v>227</v>
      </c>
      <c r="L1699" s="16">
        <v>44069</v>
      </c>
      <c r="M1699" s="16">
        <v>44069</v>
      </c>
    </row>
    <row r="1700" spans="2:13" ht="21.75" customHeight="1" x14ac:dyDescent="0.3">
      <c r="B1700" s="126" t="s">
        <v>109</v>
      </c>
      <c r="C1700" s="160">
        <v>1702916</v>
      </c>
      <c r="D1700" s="126" t="s">
        <v>1957</v>
      </c>
      <c r="E1700" s="24">
        <v>1</v>
      </c>
      <c r="F1700" s="24">
        <v>6.0000000000000001E-3</v>
      </c>
      <c r="G1700" s="25">
        <f t="shared" si="155"/>
        <v>6.0000000000000001E-3</v>
      </c>
      <c r="H1700" s="240"/>
      <c r="I1700" s="23">
        <f t="shared" si="152"/>
        <v>5000</v>
      </c>
      <c r="J1700" s="24"/>
      <c r="K1700" s="202">
        <v>227</v>
      </c>
      <c r="L1700" s="16">
        <v>44069</v>
      </c>
      <c r="M1700" s="16">
        <v>44069</v>
      </c>
    </row>
    <row r="1701" spans="2:13" ht="21.75" customHeight="1" x14ac:dyDescent="0.3">
      <c r="B1701" s="126" t="s">
        <v>105</v>
      </c>
      <c r="C1701" s="160">
        <v>1103184</v>
      </c>
      <c r="D1701" s="126" t="s">
        <v>1958</v>
      </c>
      <c r="E1701" s="24">
        <v>1</v>
      </c>
      <c r="F1701" s="24">
        <v>7.0000000000000001E-3</v>
      </c>
      <c r="G1701" s="25">
        <f t="shared" si="155"/>
        <v>7.0000000000000001E-3</v>
      </c>
      <c r="H1701" s="240"/>
      <c r="I1701" s="23">
        <f t="shared" si="152"/>
        <v>4285.7142857142862</v>
      </c>
      <c r="J1701" s="24"/>
      <c r="K1701" s="202">
        <v>227</v>
      </c>
      <c r="L1701" s="16">
        <v>44069</v>
      </c>
      <c r="M1701" s="16">
        <v>44069</v>
      </c>
    </row>
    <row r="1702" spans="2:13" ht="21.75" customHeight="1" x14ac:dyDescent="0.3">
      <c r="B1702" s="126" t="s">
        <v>119</v>
      </c>
      <c r="C1702" s="160">
        <v>1005538</v>
      </c>
      <c r="D1702" s="126" t="s">
        <v>1931</v>
      </c>
      <c r="E1702" s="24">
        <v>1</v>
      </c>
      <c r="F1702" s="24">
        <v>8.0000000000000002E-3</v>
      </c>
      <c r="G1702" s="25">
        <f t="shared" si="155"/>
        <v>8.0000000000000002E-3</v>
      </c>
      <c r="H1702" s="240"/>
      <c r="I1702" s="23">
        <f t="shared" si="152"/>
        <v>3750</v>
      </c>
      <c r="J1702" s="24" t="s">
        <v>1621</v>
      </c>
      <c r="K1702" s="202">
        <v>227</v>
      </c>
      <c r="L1702" s="16">
        <v>44069</v>
      </c>
      <c r="M1702" s="16">
        <v>44069</v>
      </c>
    </row>
    <row r="1703" spans="2:13" ht="21.75" customHeight="1" x14ac:dyDescent="0.3">
      <c r="B1703" s="126" t="s">
        <v>100</v>
      </c>
      <c r="C1703" s="160">
        <v>1053580</v>
      </c>
      <c r="D1703" s="126" t="s">
        <v>1932</v>
      </c>
      <c r="E1703" s="24">
        <v>1</v>
      </c>
      <c r="F1703" s="24">
        <v>8.0000000000000002E-3</v>
      </c>
      <c r="G1703" s="25">
        <f t="shared" si="155"/>
        <v>8.0000000000000002E-3</v>
      </c>
      <c r="H1703" s="240"/>
      <c r="I1703" s="23">
        <f t="shared" si="152"/>
        <v>3750</v>
      </c>
      <c r="J1703" s="24" t="s">
        <v>1621</v>
      </c>
      <c r="K1703" s="202">
        <v>227</v>
      </c>
      <c r="L1703" s="16">
        <v>44069</v>
      </c>
      <c r="M1703" s="16">
        <v>44069</v>
      </c>
    </row>
    <row r="1704" spans="2:13" ht="21.75" customHeight="1" x14ac:dyDescent="0.3">
      <c r="B1704" s="126" t="s">
        <v>100</v>
      </c>
      <c r="C1704" s="160">
        <v>1053581</v>
      </c>
      <c r="D1704" s="126" t="s">
        <v>1933</v>
      </c>
      <c r="E1704" s="24">
        <v>1</v>
      </c>
      <c r="F1704" s="24">
        <v>7.0000000000000001E-3</v>
      </c>
      <c r="G1704" s="25">
        <f t="shared" si="155"/>
        <v>7.0000000000000001E-3</v>
      </c>
      <c r="H1704" s="240"/>
      <c r="I1704" s="23">
        <f t="shared" si="152"/>
        <v>4285.7142857142862</v>
      </c>
      <c r="J1704" s="24" t="s">
        <v>1621</v>
      </c>
      <c r="K1704" s="202">
        <v>227</v>
      </c>
      <c r="L1704" s="16">
        <v>44069</v>
      </c>
      <c r="M1704" s="16">
        <v>44069</v>
      </c>
    </row>
    <row r="1705" spans="2:13" ht="21.75" customHeight="1" x14ac:dyDescent="0.3">
      <c r="B1705" s="126" t="s">
        <v>105</v>
      </c>
      <c r="C1705" s="160">
        <v>1103254</v>
      </c>
      <c r="D1705" s="126" t="s">
        <v>1934</v>
      </c>
      <c r="E1705" s="24">
        <v>1</v>
      </c>
      <c r="F1705" s="24">
        <v>8.0000000000000002E-3</v>
      </c>
      <c r="G1705" s="25">
        <f t="shared" si="155"/>
        <v>8.0000000000000002E-3</v>
      </c>
      <c r="H1705" s="240"/>
      <c r="I1705" s="23">
        <f t="shared" si="152"/>
        <v>3750</v>
      </c>
      <c r="J1705" s="24"/>
      <c r="K1705" s="202">
        <v>227</v>
      </c>
      <c r="L1705" s="16">
        <v>44069</v>
      </c>
      <c r="M1705" s="16">
        <v>44069</v>
      </c>
    </row>
    <row r="1706" spans="2:13" ht="21.75" customHeight="1" x14ac:dyDescent="0.3">
      <c r="B1706" s="126" t="s">
        <v>107</v>
      </c>
      <c r="C1706" s="160">
        <v>1073442</v>
      </c>
      <c r="D1706" s="126" t="s">
        <v>1935</v>
      </c>
      <c r="E1706" s="24">
        <v>1</v>
      </c>
      <c r="F1706" s="24">
        <v>0.01</v>
      </c>
      <c r="G1706" s="25">
        <f t="shared" si="155"/>
        <v>0.01</v>
      </c>
      <c r="H1706" s="240"/>
      <c r="I1706" s="23">
        <f t="shared" si="152"/>
        <v>3000</v>
      </c>
      <c r="J1706" s="24"/>
      <c r="K1706" s="202">
        <v>227</v>
      </c>
      <c r="L1706" s="16">
        <v>44069</v>
      </c>
      <c r="M1706" s="16">
        <v>44069</v>
      </c>
    </row>
    <row r="1707" spans="2:13" ht="21.75" customHeight="1" x14ac:dyDescent="0.3">
      <c r="B1707" s="126" t="s">
        <v>109</v>
      </c>
      <c r="C1707" s="160">
        <v>1703001</v>
      </c>
      <c r="D1707" s="126" t="s">
        <v>1936</v>
      </c>
      <c r="E1707" s="24">
        <v>1</v>
      </c>
      <c r="F1707" s="24">
        <v>7.0000000000000001E-3</v>
      </c>
      <c r="G1707" s="25">
        <f t="shared" si="155"/>
        <v>7.0000000000000001E-3</v>
      </c>
      <c r="H1707" s="240"/>
      <c r="I1707" s="23">
        <f t="shared" si="152"/>
        <v>4285.7142857142862</v>
      </c>
      <c r="J1707" s="24" t="s">
        <v>1621</v>
      </c>
      <c r="K1707" s="202">
        <v>227</v>
      </c>
      <c r="L1707" s="16">
        <v>44069</v>
      </c>
      <c r="M1707" s="16">
        <v>44069</v>
      </c>
    </row>
    <row r="1708" spans="2:13" ht="21.75" customHeight="1" x14ac:dyDescent="0.3">
      <c r="B1708" s="126" t="s">
        <v>116</v>
      </c>
      <c r="C1708" s="160">
        <v>1112970</v>
      </c>
      <c r="D1708" s="24" t="s">
        <v>1973</v>
      </c>
      <c r="E1708" s="24">
        <v>1</v>
      </c>
      <c r="F1708" s="24">
        <v>1.0999999999999999E-2</v>
      </c>
      <c r="G1708" s="25">
        <f t="shared" si="155"/>
        <v>1.0999999999999999E-2</v>
      </c>
      <c r="H1708" s="240"/>
      <c r="I1708" s="23">
        <f t="shared" si="152"/>
        <v>2727.2727272727275</v>
      </c>
      <c r="J1708" s="24"/>
      <c r="K1708" s="202">
        <v>227</v>
      </c>
      <c r="L1708" s="16">
        <v>44069</v>
      </c>
      <c r="M1708" s="16">
        <v>44069</v>
      </c>
    </row>
    <row r="1709" spans="2:13" ht="21.75" customHeight="1" x14ac:dyDescent="0.3">
      <c r="B1709" s="126" t="s">
        <v>116</v>
      </c>
      <c r="C1709" s="160">
        <v>1112971</v>
      </c>
      <c r="D1709" s="24" t="s">
        <v>1974</v>
      </c>
      <c r="E1709" s="24">
        <v>1</v>
      </c>
      <c r="F1709" s="24">
        <v>1.0999999999999999E-2</v>
      </c>
      <c r="G1709" s="25">
        <f t="shared" si="155"/>
        <v>1.0999999999999999E-2</v>
      </c>
      <c r="H1709" s="241"/>
      <c r="I1709" s="23">
        <f t="shared" si="152"/>
        <v>2727.2727272727275</v>
      </c>
      <c r="J1709" s="24"/>
      <c r="K1709" s="202">
        <v>227</v>
      </c>
      <c r="L1709" s="16">
        <v>44069</v>
      </c>
      <c r="M1709" s="16">
        <v>44069</v>
      </c>
    </row>
    <row r="1710" spans="2:13" ht="21.75" customHeight="1" x14ac:dyDescent="0.3">
      <c r="B1710" s="126" t="s">
        <v>46</v>
      </c>
      <c r="C1710" s="132">
        <v>1005578</v>
      </c>
      <c r="D1710" s="24" t="s">
        <v>1992</v>
      </c>
      <c r="E1710" s="24">
        <v>1</v>
      </c>
      <c r="F1710" s="24">
        <v>8.0000000000000002E-3</v>
      </c>
      <c r="G1710" s="25">
        <f>F1710</f>
        <v>8.0000000000000002E-3</v>
      </c>
      <c r="H1710" s="242">
        <f>SUM(G1710:G1723)</f>
        <v>0.10500000000000002</v>
      </c>
      <c r="I1710" s="23">
        <f t="shared" si="152"/>
        <v>3750</v>
      </c>
      <c r="J1710" s="24" t="s">
        <v>1258</v>
      </c>
      <c r="K1710" s="205">
        <v>228</v>
      </c>
      <c r="L1710" s="16">
        <v>44083</v>
      </c>
      <c r="M1710" s="16">
        <v>44083</v>
      </c>
    </row>
    <row r="1711" spans="2:13" ht="21.75" customHeight="1" x14ac:dyDescent="0.3">
      <c r="B1711" s="126" t="s">
        <v>46</v>
      </c>
      <c r="C1711" s="132">
        <v>1005581</v>
      </c>
      <c r="D1711" s="24" t="s">
        <v>1993</v>
      </c>
      <c r="E1711" s="24">
        <v>1</v>
      </c>
      <c r="F1711" s="24">
        <v>7.0000000000000001E-3</v>
      </c>
      <c r="G1711" s="25">
        <f t="shared" ref="G1711:G1723" si="156">F1711</f>
        <v>7.0000000000000001E-3</v>
      </c>
      <c r="H1711" s="242"/>
      <c r="I1711" s="23">
        <f t="shared" si="152"/>
        <v>4285.7142857142862</v>
      </c>
      <c r="J1711" s="24" t="s">
        <v>1258</v>
      </c>
      <c r="K1711" s="205">
        <v>228</v>
      </c>
      <c r="L1711" s="16">
        <v>44083</v>
      </c>
      <c r="M1711" s="16">
        <v>44083</v>
      </c>
    </row>
    <row r="1712" spans="2:13" ht="21.75" customHeight="1" x14ac:dyDescent="0.3">
      <c r="B1712" s="126" t="s">
        <v>47</v>
      </c>
      <c r="C1712" s="132">
        <v>1053612</v>
      </c>
      <c r="D1712" s="24" t="s">
        <v>1994</v>
      </c>
      <c r="E1712" s="24">
        <v>1</v>
      </c>
      <c r="F1712" s="24">
        <v>6.0000000000000001E-3</v>
      </c>
      <c r="G1712" s="25">
        <f t="shared" si="156"/>
        <v>6.0000000000000001E-3</v>
      </c>
      <c r="H1712" s="242"/>
      <c r="I1712" s="23">
        <f t="shared" si="152"/>
        <v>5000</v>
      </c>
      <c r="J1712" s="24" t="s">
        <v>1258</v>
      </c>
      <c r="K1712" s="205">
        <v>228</v>
      </c>
      <c r="L1712" s="16">
        <v>44083</v>
      </c>
      <c r="M1712" s="16">
        <v>44083</v>
      </c>
    </row>
    <row r="1713" spans="2:13" ht="21.75" customHeight="1" x14ac:dyDescent="0.3">
      <c r="B1713" s="126" t="s">
        <v>47</v>
      </c>
      <c r="C1713" s="132">
        <v>1053613</v>
      </c>
      <c r="D1713" s="24" t="s">
        <v>1995</v>
      </c>
      <c r="E1713" s="24">
        <v>1</v>
      </c>
      <c r="F1713" s="24">
        <v>6.0000000000000001E-3</v>
      </c>
      <c r="G1713" s="25">
        <f t="shared" si="156"/>
        <v>6.0000000000000001E-3</v>
      </c>
      <c r="H1713" s="242"/>
      <c r="I1713" s="23">
        <f t="shared" si="152"/>
        <v>5000</v>
      </c>
      <c r="J1713" s="24" t="s">
        <v>1258</v>
      </c>
      <c r="K1713" s="205">
        <v>228</v>
      </c>
      <c r="L1713" s="16">
        <v>44083</v>
      </c>
      <c r="M1713" s="16">
        <v>44083</v>
      </c>
    </row>
    <row r="1714" spans="2:13" ht="21.75" customHeight="1" x14ac:dyDescent="0.3">
      <c r="B1714" s="126" t="s">
        <v>139</v>
      </c>
      <c r="C1714" s="132">
        <v>1103277</v>
      </c>
      <c r="D1714" s="24" t="s">
        <v>1996</v>
      </c>
      <c r="E1714" s="24">
        <v>1</v>
      </c>
      <c r="F1714" s="24">
        <v>7.0000000000000001E-3</v>
      </c>
      <c r="G1714" s="25">
        <f t="shared" si="156"/>
        <v>7.0000000000000001E-3</v>
      </c>
      <c r="H1714" s="242"/>
      <c r="I1714" s="23">
        <f t="shared" si="152"/>
        <v>4285.7142857142862</v>
      </c>
      <c r="J1714" s="24"/>
      <c r="K1714" s="205">
        <v>228</v>
      </c>
      <c r="L1714" s="16">
        <v>44083</v>
      </c>
      <c r="M1714" s="16">
        <v>44083</v>
      </c>
    </row>
    <row r="1715" spans="2:13" ht="21.75" customHeight="1" x14ac:dyDescent="0.3">
      <c r="B1715" s="126" t="s">
        <v>48</v>
      </c>
      <c r="C1715" s="132">
        <v>1073462</v>
      </c>
      <c r="D1715" s="24" t="s">
        <v>1997</v>
      </c>
      <c r="E1715" s="24">
        <v>1</v>
      </c>
      <c r="F1715" s="24">
        <v>8.0000000000000002E-3</v>
      </c>
      <c r="G1715" s="25">
        <f t="shared" si="156"/>
        <v>8.0000000000000002E-3</v>
      </c>
      <c r="H1715" s="242"/>
      <c r="I1715" s="23">
        <f t="shared" si="152"/>
        <v>3750</v>
      </c>
      <c r="J1715" s="24" t="s">
        <v>1258</v>
      </c>
      <c r="K1715" s="205">
        <v>228</v>
      </c>
      <c r="L1715" s="16">
        <v>44083</v>
      </c>
      <c r="M1715" s="16">
        <v>44083</v>
      </c>
    </row>
    <row r="1716" spans="2:13" ht="21.75" customHeight="1" x14ac:dyDescent="0.3">
      <c r="B1716" s="126" t="s">
        <v>78</v>
      </c>
      <c r="C1716" s="132">
        <v>1703021</v>
      </c>
      <c r="D1716" s="24" t="s">
        <v>1998</v>
      </c>
      <c r="E1716" s="24">
        <v>1</v>
      </c>
      <c r="F1716" s="24">
        <v>7.0000000000000001E-3</v>
      </c>
      <c r="G1716" s="25">
        <f t="shared" si="156"/>
        <v>7.0000000000000001E-3</v>
      </c>
      <c r="H1716" s="242"/>
      <c r="I1716" s="23">
        <f t="shared" si="152"/>
        <v>4285.7142857142862</v>
      </c>
      <c r="J1716" s="24"/>
      <c r="K1716" s="205">
        <v>228</v>
      </c>
      <c r="L1716" s="16">
        <v>44083</v>
      </c>
      <c r="M1716" s="16">
        <v>44083</v>
      </c>
    </row>
    <row r="1717" spans="2:13" ht="21.75" customHeight="1" x14ac:dyDescent="0.3">
      <c r="B1717" s="126" t="s">
        <v>46</v>
      </c>
      <c r="C1717" s="132">
        <v>1005559</v>
      </c>
      <c r="D1717" s="24" t="s">
        <v>1999</v>
      </c>
      <c r="E1717" s="24">
        <v>1</v>
      </c>
      <c r="F1717" s="24">
        <v>7.0000000000000001E-3</v>
      </c>
      <c r="G1717" s="25">
        <f t="shared" si="156"/>
        <v>7.0000000000000001E-3</v>
      </c>
      <c r="H1717" s="242"/>
      <c r="I1717" s="23">
        <f t="shared" si="152"/>
        <v>4285.7142857142862</v>
      </c>
      <c r="J1717" s="24" t="s">
        <v>1258</v>
      </c>
      <c r="K1717" s="205">
        <v>228</v>
      </c>
      <c r="L1717" s="16">
        <v>44083</v>
      </c>
      <c r="M1717" s="16">
        <v>44083</v>
      </c>
    </row>
    <row r="1718" spans="2:13" ht="21.75" customHeight="1" x14ac:dyDescent="0.3">
      <c r="B1718" s="126" t="s">
        <v>47</v>
      </c>
      <c r="C1718" s="132">
        <v>1053595</v>
      </c>
      <c r="D1718" s="24" t="s">
        <v>2000</v>
      </c>
      <c r="E1718" s="24">
        <v>1</v>
      </c>
      <c r="F1718" s="24">
        <v>8.0000000000000002E-3</v>
      </c>
      <c r="G1718" s="25">
        <f t="shared" si="156"/>
        <v>8.0000000000000002E-3</v>
      </c>
      <c r="H1718" s="242"/>
      <c r="I1718" s="23">
        <f t="shared" si="152"/>
        <v>3750</v>
      </c>
      <c r="J1718" s="24" t="s">
        <v>1258</v>
      </c>
      <c r="K1718" s="205">
        <v>228</v>
      </c>
      <c r="L1718" s="16">
        <v>44083</v>
      </c>
      <c r="M1718" s="16">
        <v>44083</v>
      </c>
    </row>
    <row r="1719" spans="2:13" ht="21.75" customHeight="1" x14ac:dyDescent="0.3">
      <c r="B1719" s="126" t="s">
        <v>47</v>
      </c>
      <c r="C1719" s="132">
        <v>1053596</v>
      </c>
      <c r="D1719" s="24" t="s">
        <v>2001</v>
      </c>
      <c r="E1719" s="24">
        <v>1</v>
      </c>
      <c r="F1719" s="24">
        <v>7.0000000000000001E-3</v>
      </c>
      <c r="G1719" s="25">
        <f t="shared" si="156"/>
        <v>7.0000000000000001E-3</v>
      </c>
      <c r="H1719" s="242"/>
      <c r="I1719" s="23">
        <f t="shared" si="152"/>
        <v>4285.7142857142862</v>
      </c>
      <c r="J1719" s="24" t="s">
        <v>1258</v>
      </c>
      <c r="K1719" s="205">
        <v>228</v>
      </c>
      <c r="L1719" s="16">
        <v>44083</v>
      </c>
      <c r="M1719" s="16">
        <v>44083</v>
      </c>
    </row>
    <row r="1720" spans="2:13" ht="21.75" customHeight="1" x14ac:dyDescent="0.3">
      <c r="B1720" s="126" t="s">
        <v>48</v>
      </c>
      <c r="C1720" s="132">
        <v>1073452</v>
      </c>
      <c r="D1720" s="24" t="s">
        <v>2002</v>
      </c>
      <c r="E1720" s="24">
        <v>1</v>
      </c>
      <c r="F1720" s="24">
        <v>8.0000000000000002E-3</v>
      </c>
      <c r="G1720" s="25">
        <f t="shared" si="156"/>
        <v>8.0000000000000002E-3</v>
      </c>
      <c r="H1720" s="242"/>
      <c r="I1720" s="23">
        <f t="shared" si="152"/>
        <v>3750</v>
      </c>
      <c r="J1720" s="24" t="s">
        <v>1258</v>
      </c>
      <c r="K1720" s="205">
        <v>228</v>
      </c>
      <c r="L1720" s="16">
        <v>44083</v>
      </c>
      <c r="M1720" s="16">
        <v>44083</v>
      </c>
    </row>
    <row r="1721" spans="2:13" ht="21.75" customHeight="1" x14ac:dyDescent="0.3">
      <c r="B1721" s="126" t="s">
        <v>139</v>
      </c>
      <c r="C1721" s="132">
        <v>1103273</v>
      </c>
      <c r="D1721" s="24" t="s">
        <v>2003</v>
      </c>
      <c r="E1721" s="24">
        <v>1</v>
      </c>
      <c r="F1721" s="24">
        <v>7.0000000000000001E-3</v>
      </c>
      <c r="G1721" s="25">
        <f t="shared" si="156"/>
        <v>7.0000000000000001E-3</v>
      </c>
      <c r="H1721" s="242"/>
      <c r="I1721" s="23">
        <f t="shared" si="152"/>
        <v>4285.7142857142862</v>
      </c>
      <c r="J1721" s="24"/>
      <c r="K1721" s="205">
        <v>228</v>
      </c>
      <c r="L1721" s="16">
        <v>44083</v>
      </c>
      <c r="M1721" s="16">
        <v>44083</v>
      </c>
    </row>
    <row r="1722" spans="2:13" ht="21.75" customHeight="1" x14ac:dyDescent="0.3">
      <c r="B1722" s="126" t="s">
        <v>78</v>
      </c>
      <c r="C1722" s="132">
        <v>1703011</v>
      </c>
      <c r="D1722" s="24" t="s">
        <v>2004</v>
      </c>
      <c r="E1722" s="24">
        <v>1</v>
      </c>
      <c r="F1722" s="24">
        <v>7.0000000000000001E-3</v>
      </c>
      <c r="G1722" s="25">
        <f t="shared" si="156"/>
        <v>7.0000000000000001E-3</v>
      </c>
      <c r="H1722" s="242"/>
      <c r="I1722" s="23">
        <f t="shared" si="152"/>
        <v>4285.7142857142862</v>
      </c>
      <c r="J1722" s="24" t="s">
        <v>1258</v>
      </c>
      <c r="K1722" s="205">
        <v>228</v>
      </c>
      <c r="L1722" s="16">
        <v>44083</v>
      </c>
      <c r="M1722" s="16">
        <v>44083</v>
      </c>
    </row>
    <row r="1723" spans="2:13" ht="21.75" customHeight="1" x14ac:dyDescent="0.3">
      <c r="B1723" s="126" t="s">
        <v>80</v>
      </c>
      <c r="C1723" s="132">
        <v>1012722</v>
      </c>
      <c r="D1723" s="24" t="s">
        <v>2017</v>
      </c>
      <c r="E1723" s="24">
        <v>1</v>
      </c>
      <c r="F1723" s="24">
        <v>1.2E-2</v>
      </c>
      <c r="G1723" s="25">
        <f t="shared" si="156"/>
        <v>1.2E-2</v>
      </c>
      <c r="H1723" s="239"/>
      <c r="I1723" s="23">
        <f t="shared" si="152"/>
        <v>2500</v>
      </c>
      <c r="J1723" s="24"/>
      <c r="K1723" s="205">
        <v>228</v>
      </c>
      <c r="L1723" s="16">
        <v>44083</v>
      </c>
      <c r="M1723" s="16">
        <v>44083</v>
      </c>
    </row>
    <row r="1724" spans="2:13" ht="21.75" customHeight="1" x14ac:dyDescent="0.3">
      <c r="B1724" s="171" t="s">
        <v>46</v>
      </c>
      <c r="C1724" s="132">
        <v>1005560</v>
      </c>
      <c r="D1724" s="24" t="s">
        <v>2005</v>
      </c>
      <c r="E1724" s="24">
        <v>1</v>
      </c>
      <c r="F1724" s="24">
        <v>8.0000000000000002E-3</v>
      </c>
      <c r="G1724" s="208">
        <f>F1724</f>
        <v>8.0000000000000002E-3</v>
      </c>
      <c r="H1724" s="242">
        <f>SUM(G1724:G1736)</f>
        <v>0.10700000000000001</v>
      </c>
      <c r="I1724" s="209">
        <f t="shared" si="152"/>
        <v>3750</v>
      </c>
      <c r="J1724" s="24"/>
      <c r="K1724" s="205">
        <v>228</v>
      </c>
      <c r="L1724" s="16">
        <v>44104</v>
      </c>
      <c r="M1724" s="16">
        <v>44104</v>
      </c>
    </row>
    <row r="1725" spans="2:13" ht="21.75" customHeight="1" x14ac:dyDescent="0.3">
      <c r="B1725" s="171" t="s">
        <v>47</v>
      </c>
      <c r="C1725" s="132">
        <v>1053597</v>
      </c>
      <c r="D1725" s="24" t="s">
        <v>2006</v>
      </c>
      <c r="E1725" s="24">
        <v>1</v>
      </c>
      <c r="F1725" s="24">
        <v>7.0000000000000001E-3</v>
      </c>
      <c r="G1725" s="208">
        <f t="shared" ref="G1725:G1736" si="157">F1725</f>
        <v>7.0000000000000001E-3</v>
      </c>
      <c r="H1725" s="242"/>
      <c r="I1725" s="209">
        <f t="shared" si="152"/>
        <v>4285.7142857142862</v>
      </c>
      <c r="J1725" s="24"/>
      <c r="K1725" s="205">
        <v>228</v>
      </c>
      <c r="L1725" s="16">
        <v>44104</v>
      </c>
      <c r="M1725" s="16">
        <v>44104</v>
      </c>
    </row>
    <row r="1726" spans="2:13" ht="21.75" customHeight="1" x14ac:dyDescent="0.3">
      <c r="B1726" s="171" t="s">
        <v>47</v>
      </c>
      <c r="C1726" s="132">
        <v>1053598</v>
      </c>
      <c r="D1726" s="24" t="s">
        <v>2007</v>
      </c>
      <c r="E1726" s="24">
        <v>1</v>
      </c>
      <c r="F1726" s="24">
        <v>6.0000000000000001E-3</v>
      </c>
      <c r="G1726" s="208">
        <f t="shared" si="157"/>
        <v>6.0000000000000001E-3</v>
      </c>
      <c r="H1726" s="242"/>
      <c r="I1726" s="209">
        <f t="shared" si="152"/>
        <v>5000</v>
      </c>
      <c r="J1726" s="24"/>
      <c r="K1726" s="205">
        <v>228</v>
      </c>
      <c r="L1726" s="16">
        <v>44104</v>
      </c>
      <c r="M1726" s="16">
        <v>44104</v>
      </c>
    </row>
    <row r="1727" spans="2:13" ht="21.75" customHeight="1" x14ac:dyDescent="0.3">
      <c r="B1727" s="171" t="s">
        <v>139</v>
      </c>
      <c r="C1727" s="132">
        <v>1103265</v>
      </c>
      <c r="D1727" s="24" t="s">
        <v>2008</v>
      </c>
      <c r="E1727" s="24">
        <v>1</v>
      </c>
      <c r="F1727" s="24">
        <v>8.0000000000000002E-3</v>
      </c>
      <c r="G1727" s="208">
        <f t="shared" si="157"/>
        <v>8.0000000000000002E-3</v>
      </c>
      <c r="H1727" s="242"/>
      <c r="I1727" s="209">
        <f t="shared" ref="I1727:I1790" si="158">1/F1727*$A$1</f>
        <v>3750</v>
      </c>
      <c r="J1727" s="24"/>
      <c r="K1727" s="205">
        <v>228</v>
      </c>
      <c r="L1727" s="16">
        <v>44104</v>
      </c>
      <c r="M1727" s="16">
        <v>44104</v>
      </c>
    </row>
    <row r="1728" spans="2:13" ht="21.75" customHeight="1" x14ac:dyDescent="0.3">
      <c r="B1728" s="171" t="s">
        <v>48</v>
      </c>
      <c r="C1728" s="132">
        <v>1073453</v>
      </c>
      <c r="D1728" s="24" t="s">
        <v>2009</v>
      </c>
      <c r="E1728" s="24">
        <v>1</v>
      </c>
      <c r="F1728" s="24">
        <v>8.9999999999999993E-3</v>
      </c>
      <c r="G1728" s="208">
        <f t="shared" si="157"/>
        <v>8.9999999999999993E-3</v>
      </c>
      <c r="H1728" s="242"/>
      <c r="I1728" s="209">
        <f t="shared" si="158"/>
        <v>3333.3333333333335</v>
      </c>
      <c r="J1728" s="24"/>
      <c r="K1728" s="205">
        <v>228</v>
      </c>
      <c r="L1728" s="16">
        <v>44104</v>
      </c>
      <c r="M1728" s="16">
        <v>44104</v>
      </c>
    </row>
    <row r="1729" spans="2:13" ht="21.75" customHeight="1" x14ac:dyDescent="0.3">
      <c r="B1729" s="171" t="s">
        <v>78</v>
      </c>
      <c r="C1729" s="132">
        <v>1703012</v>
      </c>
      <c r="D1729" s="24" t="s">
        <v>2010</v>
      </c>
      <c r="E1729" s="24">
        <v>1</v>
      </c>
      <c r="F1729" s="24">
        <v>7.0000000000000001E-3</v>
      </c>
      <c r="G1729" s="208">
        <f t="shared" si="157"/>
        <v>7.0000000000000001E-3</v>
      </c>
      <c r="H1729" s="242"/>
      <c r="I1729" s="209">
        <f t="shared" si="158"/>
        <v>4285.7142857142862</v>
      </c>
      <c r="J1729" s="24" t="s">
        <v>1258</v>
      </c>
      <c r="K1729" s="205">
        <v>228</v>
      </c>
      <c r="L1729" s="16">
        <v>44104</v>
      </c>
      <c r="M1729" s="16">
        <v>44104</v>
      </c>
    </row>
    <row r="1730" spans="2:13" ht="21.75" customHeight="1" x14ac:dyDescent="0.3">
      <c r="B1730" s="171" t="s">
        <v>46</v>
      </c>
      <c r="C1730" s="132">
        <v>1000106</v>
      </c>
      <c r="D1730" s="24" t="s">
        <v>2011</v>
      </c>
      <c r="E1730" s="24">
        <v>1</v>
      </c>
      <c r="F1730" s="24">
        <v>8.0000000000000002E-3</v>
      </c>
      <c r="G1730" s="208">
        <f t="shared" si="157"/>
        <v>8.0000000000000002E-3</v>
      </c>
      <c r="H1730" s="242"/>
      <c r="I1730" s="209">
        <f t="shared" si="158"/>
        <v>3750</v>
      </c>
      <c r="J1730" s="24" t="s">
        <v>1258</v>
      </c>
      <c r="K1730" s="205">
        <v>228</v>
      </c>
      <c r="L1730" s="16">
        <v>44104</v>
      </c>
      <c r="M1730" s="16">
        <v>44104</v>
      </c>
    </row>
    <row r="1731" spans="2:13" ht="21.75" customHeight="1" x14ac:dyDescent="0.3">
      <c r="B1731" s="171" t="s">
        <v>46</v>
      </c>
      <c r="C1731" s="132">
        <v>1001129</v>
      </c>
      <c r="D1731" s="24" t="s">
        <v>2012</v>
      </c>
      <c r="E1731" s="24">
        <v>1</v>
      </c>
      <c r="F1731" s="24">
        <v>7.0000000000000001E-3</v>
      </c>
      <c r="G1731" s="208">
        <f t="shared" si="157"/>
        <v>7.0000000000000001E-3</v>
      </c>
      <c r="H1731" s="242"/>
      <c r="I1731" s="209">
        <f t="shared" si="158"/>
        <v>4285.7142857142862</v>
      </c>
      <c r="J1731" s="24" t="s">
        <v>1258</v>
      </c>
      <c r="K1731" s="205">
        <v>228</v>
      </c>
      <c r="L1731" s="16">
        <v>44104</v>
      </c>
      <c r="M1731" s="16">
        <v>44104</v>
      </c>
    </row>
    <row r="1732" spans="2:13" ht="21.75" customHeight="1" x14ac:dyDescent="0.3">
      <c r="B1732" s="171" t="s">
        <v>47</v>
      </c>
      <c r="C1732" s="132">
        <v>1050533</v>
      </c>
      <c r="D1732" s="24" t="s">
        <v>2013</v>
      </c>
      <c r="E1732" s="24">
        <v>1</v>
      </c>
      <c r="F1732" s="24">
        <v>8.0000000000000002E-3</v>
      </c>
      <c r="G1732" s="208">
        <f t="shared" si="157"/>
        <v>8.0000000000000002E-3</v>
      </c>
      <c r="H1732" s="242"/>
      <c r="I1732" s="209">
        <f t="shared" si="158"/>
        <v>3750</v>
      </c>
      <c r="J1732" s="24" t="s">
        <v>1258</v>
      </c>
      <c r="K1732" s="205">
        <v>228</v>
      </c>
      <c r="L1732" s="16">
        <v>44104</v>
      </c>
      <c r="M1732" s="16">
        <v>44104</v>
      </c>
    </row>
    <row r="1733" spans="2:13" ht="21.75" customHeight="1" x14ac:dyDescent="0.3">
      <c r="B1733" s="171" t="s">
        <v>47</v>
      </c>
      <c r="C1733" s="132">
        <v>1051604</v>
      </c>
      <c r="D1733" s="24" t="s">
        <v>2013</v>
      </c>
      <c r="E1733" s="24">
        <v>1</v>
      </c>
      <c r="F1733" s="24">
        <v>8.0000000000000002E-3</v>
      </c>
      <c r="G1733" s="208">
        <f t="shared" si="157"/>
        <v>8.0000000000000002E-3</v>
      </c>
      <c r="H1733" s="242"/>
      <c r="I1733" s="209">
        <f t="shared" si="158"/>
        <v>3750</v>
      </c>
      <c r="J1733" s="24" t="s">
        <v>1258</v>
      </c>
      <c r="K1733" s="205">
        <v>228</v>
      </c>
      <c r="L1733" s="16">
        <v>44104</v>
      </c>
      <c r="M1733" s="16">
        <v>44104</v>
      </c>
    </row>
    <row r="1734" spans="2:13" ht="21.75" customHeight="1" x14ac:dyDescent="0.3">
      <c r="B1734" s="171" t="s">
        <v>78</v>
      </c>
      <c r="C1734" s="132">
        <v>1702952</v>
      </c>
      <c r="D1734" s="24" t="s">
        <v>2014</v>
      </c>
      <c r="E1734" s="24">
        <v>1</v>
      </c>
      <c r="F1734" s="24">
        <v>7.0000000000000001E-3</v>
      </c>
      <c r="G1734" s="208">
        <f t="shared" si="157"/>
        <v>7.0000000000000001E-3</v>
      </c>
      <c r="H1734" s="242"/>
      <c r="I1734" s="209">
        <f t="shared" si="158"/>
        <v>4285.7142857142862</v>
      </c>
      <c r="J1734" s="24" t="s">
        <v>1258</v>
      </c>
      <c r="K1734" s="205">
        <v>228</v>
      </c>
      <c r="L1734" s="16">
        <v>44104</v>
      </c>
      <c r="M1734" s="16">
        <v>44104</v>
      </c>
    </row>
    <row r="1735" spans="2:13" ht="21.75" customHeight="1" x14ac:dyDescent="0.3">
      <c r="B1735" s="171" t="s">
        <v>51</v>
      </c>
      <c r="C1735" s="132">
        <v>1115089</v>
      </c>
      <c r="D1735" s="24" t="s">
        <v>2015</v>
      </c>
      <c r="E1735" s="24">
        <v>1</v>
      </c>
      <c r="F1735" s="24">
        <v>1.2E-2</v>
      </c>
      <c r="G1735" s="208">
        <f t="shared" si="157"/>
        <v>1.2E-2</v>
      </c>
      <c r="H1735" s="242"/>
      <c r="I1735" s="209">
        <f t="shared" si="158"/>
        <v>2500</v>
      </c>
      <c r="J1735" s="24"/>
      <c r="K1735" s="205">
        <v>228</v>
      </c>
      <c r="L1735" s="16">
        <v>44104</v>
      </c>
      <c r="M1735" s="16">
        <v>44104</v>
      </c>
    </row>
    <row r="1736" spans="2:13" ht="21.75" customHeight="1" x14ac:dyDescent="0.3">
      <c r="B1736" s="171" t="s">
        <v>51</v>
      </c>
      <c r="C1736" s="132">
        <v>1115178</v>
      </c>
      <c r="D1736" s="24" t="s">
        <v>2016</v>
      </c>
      <c r="E1736" s="24">
        <v>1</v>
      </c>
      <c r="F1736" s="24">
        <v>1.2E-2</v>
      </c>
      <c r="G1736" s="208">
        <f t="shared" si="157"/>
        <v>1.2E-2</v>
      </c>
      <c r="H1736" s="242"/>
      <c r="I1736" s="209">
        <f t="shared" si="158"/>
        <v>2500</v>
      </c>
      <c r="J1736" s="24"/>
      <c r="K1736" s="205">
        <v>228</v>
      </c>
      <c r="L1736" s="16">
        <v>44104</v>
      </c>
      <c r="M1736" s="16">
        <v>44104</v>
      </c>
    </row>
    <row r="1737" spans="2:13" ht="21.75" customHeight="1" x14ac:dyDescent="0.3">
      <c r="B1737" s="171" t="s">
        <v>119</v>
      </c>
      <c r="C1737" s="24">
        <v>1005587</v>
      </c>
      <c r="D1737" s="24" t="s">
        <v>2021</v>
      </c>
      <c r="E1737" s="24">
        <v>1</v>
      </c>
      <c r="F1737" s="24">
        <v>7.0000000000000001E-3</v>
      </c>
      <c r="G1737" s="25">
        <f>F1737</f>
        <v>7.0000000000000001E-3</v>
      </c>
      <c r="H1737" s="239">
        <f>SUM(G1737:G1752)</f>
        <v>0.11400000000000005</v>
      </c>
      <c r="I1737" s="209">
        <f t="shared" si="158"/>
        <v>4285.7142857142862</v>
      </c>
      <c r="J1737" s="24" t="s">
        <v>1258</v>
      </c>
      <c r="K1737" s="210">
        <v>229</v>
      </c>
      <c r="L1737" s="16">
        <v>44125</v>
      </c>
      <c r="M1737" s="16">
        <v>44125</v>
      </c>
    </row>
    <row r="1738" spans="2:13" ht="21.75" customHeight="1" x14ac:dyDescent="0.3">
      <c r="B1738" s="171" t="s">
        <v>100</v>
      </c>
      <c r="C1738" s="24">
        <v>1053619</v>
      </c>
      <c r="D1738" s="24" t="s">
        <v>2022</v>
      </c>
      <c r="E1738" s="24">
        <v>1</v>
      </c>
      <c r="F1738" s="24">
        <v>6.0000000000000001E-3</v>
      </c>
      <c r="G1738" s="25">
        <f t="shared" ref="G1738:G1752" si="159">F1738</f>
        <v>6.0000000000000001E-3</v>
      </c>
      <c r="H1738" s="240"/>
      <c r="I1738" s="209">
        <f t="shared" si="158"/>
        <v>5000</v>
      </c>
      <c r="J1738" s="24" t="s">
        <v>1258</v>
      </c>
      <c r="K1738" s="210">
        <v>229</v>
      </c>
      <c r="L1738" s="16">
        <v>44125</v>
      </c>
      <c r="M1738" s="16">
        <v>44125</v>
      </c>
    </row>
    <row r="1739" spans="2:13" ht="21.75" customHeight="1" x14ac:dyDescent="0.3">
      <c r="B1739" s="171" t="s">
        <v>105</v>
      </c>
      <c r="C1739" s="24">
        <v>1103286</v>
      </c>
      <c r="D1739" s="24" t="s">
        <v>2023</v>
      </c>
      <c r="E1739" s="24">
        <v>1</v>
      </c>
      <c r="F1739" s="24">
        <v>7.0000000000000001E-3</v>
      </c>
      <c r="G1739" s="25">
        <f t="shared" si="159"/>
        <v>7.0000000000000001E-3</v>
      </c>
      <c r="H1739" s="240"/>
      <c r="I1739" s="209">
        <f t="shared" si="158"/>
        <v>4285.7142857142862</v>
      </c>
      <c r="J1739" s="24"/>
      <c r="K1739" s="210">
        <v>229</v>
      </c>
      <c r="L1739" s="16">
        <v>44125</v>
      </c>
      <c r="M1739" s="16">
        <v>44125</v>
      </c>
    </row>
    <row r="1740" spans="2:13" ht="21.75" customHeight="1" x14ac:dyDescent="0.3">
      <c r="B1740" s="171" t="s">
        <v>107</v>
      </c>
      <c r="C1740" s="24">
        <v>1073465</v>
      </c>
      <c r="D1740" s="24" t="s">
        <v>2024</v>
      </c>
      <c r="E1740" s="24">
        <v>1</v>
      </c>
      <c r="F1740" s="24">
        <v>8.0000000000000002E-3</v>
      </c>
      <c r="G1740" s="25">
        <f t="shared" si="159"/>
        <v>8.0000000000000002E-3</v>
      </c>
      <c r="H1740" s="240"/>
      <c r="I1740" s="209">
        <f t="shared" si="158"/>
        <v>3750</v>
      </c>
      <c r="J1740" s="24" t="s">
        <v>1258</v>
      </c>
      <c r="K1740" s="210">
        <v>229</v>
      </c>
      <c r="L1740" s="16">
        <v>44125</v>
      </c>
      <c r="M1740" s="16">
        <v>44125</v>
      </c>
    </row>
    <row r="1741" spans="2:13" ht="21.75" customHeight="1" x14ac:dyDescent="0.3">
      <c r="B1741" s="171" t="s">
        <v>109</v>
      </c>
      <c r="C1741" s="24">
        <v>1703025</v>
      </c>
      <c r="D1741" s="24" t="s">
        <v>2025</v>
      </c>
      <c r="E1741" s="24">
        <v>1</v>
      </c>
      <c r="F1741" s="24">
        <v>6.0000000000000001E-3</v>
      </c>
      <c r="G1741" s="25">
        <f t="shared" si="159"/>
        <v>6.0000000000000001E-3</v>
      </c>
      <c r="H1741" s="240"/>
      <c r="I1741" s="209">
        <f t="shared" si="158"/>
        <v>5000</v>
      </c>
      <c r="J1741" s="24" t="s">
        <v>1258</v>
      </c>
      <c r="K1741" s="210">
        <v>229</v>
      </c>
      <c r="L1741" s="16">
        <v>44125</v>
      </c>
      <c r="M1741" s="16">
        <v>44125</v>
      </c>
    </row>
    <row r="1742" spans="2:13" ht="21.75" customHeight="1" x14ac:dyDescent="0.3">
      <c r="B1742" s="171" t="s">
        <v>119</v>
      </c>
      <c r="C1742" s="24">
        <v>1005508</v>
      </c>
      <c r="D1742" s="24" t="s">
        <v>2026</v>
      </c>
      <c r="E1742" s="24">
        <v>1</v>
      </c>
      <c r="F1742" s="24">
        <v>7.0000000000000001E-3</v>
      </c>
      <c r="G1742" s="25">
        <f t="shared" si="159"/>
        <v>7.0000000000000001E-3</v>
      </c>
      <c r="H1742" s="240"/>
      <c r="I1742" s="209">
        <f t="shared" si="158"/>
        <v>4285.7142857142862</v>
      </c>
      <c r="J1742" s="24" t="s">
        <v>1258</v>
      </c>
      <c r="K1742" s="210">
        <v>229</v>
      </c>
      <c r="L1742" s="16">
        <v>44125</v>
      </c>
      <c r="M1742" s="16">
        <v>44125</v>
      </c>
    </row>
    <row r="1743" spans="2:13" ht="21.75" customHeight="1" x14ac:dyDescent="0.3">
      <c r="B1743" s="171" t="s">
        <v>100</v>
      </c>
      <c r="C1743" s="24">
        <v>1053552</v>
      </c>
      <c r="D1743" s="24" t="s">
        <v>2027</v>
      </c>
      <c r="E1743" s="24">
        <v>1</v>
      </c>
      <c r="F1743" s="24">
        <v>7.0000000000000001E-3</v>
      </c>
      <c r="G1743" s="25">
        <f t="shared" si="159"/>
        <v>7.0000000000000001E-3</v>
      </c>
      <c r="H1743" s="240"/>
      <c r="I1743" s="209">
        <f t="shared" si="158"/>
        <v>4285.7142857142862</v>
      </c>
      <c r="J1743" s="24"/>
      <c r="K1743" s="210">
        <v>229</v>
      </c>
      <c r="L1743" s="16">
        <v>44125</v>
      </c>
      <c r="M1743" s="16">
        <v>44125</v>
      </c>
    </row>
    <row r="1744" spans="2:13" ht="21.75" customHeight="1" x14ac:dyDescent="0.3">
      <c r="B1744" s="171" t="s">
        <v>100</v>
      </c>
      <c r="C1744" s="24">
        <v>1053553</v>
      </c>
      <c r="D1744" s="24" t="s">
        <v>2028</v>
      </c>
      <c r="E1744" s="24">
        <v>1</v>
      </c>
      <c r="F1744" s="24">
        <v>6.0000000000000001E-3</v>
      </c>
      <c r="G1744" s="25">
        <f t="shared" si="159"/>
        <v>6.0000000000000001E-3</v>
      </c>
      <c r="H1744" s="240"/>
      <c r="I1744" s="209">
        <f t="shared" si="158"/>
        <v>5000</v>
      </c>
      <c r="J1744" s="24"/>
      <c r="K1744" s="210">
        <v>229</v>
      </c>
      <c r="L1744" s="16">
        <v>44125</v>
      </c>
      <c r="M1744" s="16">
        <v>44125</v>
      </c>
    </row>
    <row r="1745" spans="2:13" ht="21.75" customHeight="1" x14ac:dyDescent="0.3">
      <c r="B1745" s="171" t="s">
        <v>107</v>
      </c>
      <c r="C1745" s="24">
        <v>1073431</v>
      </c>
      <c r="D1745" s="24" t="s">
        <v>2029</v>
      </c>
      <c r="E1745" s="24">
        <v>1</v>
      </c>
      <c r="F1745" s="24">
        <v>8.0000000000000002E-3</v>
      </c>
      <c r="G1745" s="25">
        <f t="shared" si="159"/>
        <v>8.0000000000000002E-3</v>
      </c>
      <c r="H1745" s="240"/>
      <c r="I1745" s="209">
        <f t="shared" si="158"/>
        <v>3750</v>
      </c>
      <c r="J1745" s="24"/>
      <c r="K1745" s="210">
        <v>229</v>
      </c>
      <c r="L1745" s="16">
        <v>44125</v>
      </c>
      <c r="M1745" s="16">
        <v>44125</v>
      </c>
    </row>
    <row r="1746" spans="2:13" ht="21.75" customHeight="1" x14ac:dyDescent="0.3">
      <c r="B1746" s="171" t="s">
        <v>114</v>
      </c>
      <c r="C1746" s="24">
        <v>1012712</v>
      </c>
      <c r="D1746" s="24" t="s">
        <v>2030</v>
      </c>
      <c r="E1746" s="24">
        <v>1</v>
      </c>
      <c r="F1746" s="24">
        <v>8.0000000000000002E-3</v>
      </c>
      <c r="G1746" s="25">
        <f t="shared" si="159"/>
        <v>8.0000000000000002E-3</v>
      </c>
      <c r="H1746" s="240"/>
      <c r="I1746" s="209">
        <f t="shared" si="158"/>
        <v>3750</v>
      </c>
      <c r="J1746" s="24"/>
      <c r="K1746" s="210">
        <v>229</v>
      </c>
      <c r="L1746" s="16">
        <v>44125</v>
      </c>
      <c r="M1746" s="16">
        <v>44125</v>
      </c>
    </row>
    <row r="1747" spans="2:13" ht="21.75" customHeight="1" x14ac:dyDescent="0.3">
      <c r="B1747" s="171" t="s">
        <v>109</v>
      </c>
      <c r="C1747" s="24">
        <v>1702985</v>
      </c>
      <c r="D1747" s="24" t="s">
        <v>2031</v>
      </c>
      <c r="E1747" s="24">
        <v>1</v>
      </c>
      <c r="F1747" s="24">
        <v>7.0000000000000001E-3</v>
      </c>
      <c r="G1747" s="25">
        <f t="shared" si="159"/>
        <v>7.0000000000000001E-3</v>
      </c>
      <c r="H1747" s="240"/>
      <c r="I1747" s="209">
        <f t="shared" si="158"/>
        <v>4285.7142857142862</v>
      </c>
      <c r="J1747" s="24" t="s">
        <v>1258</v>
      </c>
      <c r="K1747" s="210">
        <v>229</v>
      </c>
      <c r="L1747" s="16">
        <v>44125</v>
      </c>
      <c r="M1747" s="16">
        <v>44125</v>
      </c>
    </row>
    <row r="1748" spans="2:13" ht="21.75" customHeight="1" x14ac:dyDescent="0.3">
      <c r="B1748" s="171" t="s">
        <v>119</v>
      </c>
      <c r="C1748" s="24">
        <v>1005167</v>
      </c>
      <c r="D1748" s="24" t="s">
        <v>2066</v>
      </c>
      <c r="E1748" s="24">
        <v>1</v>
      </c>
      <c r="F1748" s="24">
        <v>8.0000000000000002E-3</v>
      </c>
      <c r="G1748" s="25">
        <f t="shared" si="159"/>
        <v>8.0000000000000002E-3</v>
      </c>
      <c r="H1748" s="240"/>
      <c r="I1748" s="209">
        <f t="shared" si="158"/>
        <v>3750</v>
      </c>
      <c r="J1748" s="24"/>
      <c r="K1748" s="210">
        <v>229</v>
      </c>
      <c r="L1748" s="16">
        <v>44125</v>
      </c>
      <c r="M1748" s="16">
        <v>44125</v>
      </c>
    </row>
    <row r="1749" spans="2:13" ht="21.75" customHeight="1" x14ac:dyDescent="0.3">
      <c r="B1749" s="171" t="s">
        <v>100</v>
      </c>
      <c r="C1749" s="24">
        <v>1053315</v>
      </c>
      <c r="D1749" s="24" t="s">
        <v>2067</v>
      </c>
      <c r="E1749" s="24">
        <v>1</v>
      </c>
      <c r="F1749" s="24">
        <v>7.0000000000000001E-3</v>
      </c>
      <c r="G1749" s="25">
        <f t="shared" si="159"/>
        <v>7.0000000000000001E-3</v>
      </c>
      <c r="H1749" s="240"/>
      <c r="I1749" s="209">
        <f t="shared" si="158"/>
        <v>4285.7142857142862</v>
      </c>
      <c r="J1749" s="24"/>
      <c r="K1749" s="210">
        <v>229</v>
      </c>
      <c r="L1749" s="16">
        <v>44125</v>
      </c>
      <c r="M1749" s="16">
        <v>44125</v>
      </c>
    </row>
    <row r="1750" spans="2:13" ht="21.75" customHeight="1" x14ac:dyDescent="0.3">
      <c r="B1750" s="171" t="s">
        <v>109</v>
      </c>
      <c r="C1750" s="24">
        <v>1702838</v>
      </c>
      <c r="D1750" s="24" t="s">
        <v>2068</v>
      </c>
      <c r="E1750" s="24">
        <v>1</v>
      </c>
      <c r="F1750" s="24">
        <v>6.0000000000000001E-3</v>
      </c>
      <c r="G1750" s="25">
        <f t="shared" si="159"/>
        <v>6.0000000000000001E-3</v>
      </c>
      <c r="H1750" s="240"/>
      <c r="I1750" s="209">
        <f t="shared" si="158"/>
        <v>5000</v>
      </c>
      <c r="J1750" s="24"/>
      <c r="K1750" s="210">
        <v>229</v>
      </c>
      <c r="L1750" s="16">
        <v>44125</v>
      </c>
      <c r="M1750" s="16">
        <v>44125</v>
      </c>
    </row>
    <row r="1751" spans="2:13" ht="21.75" customHeight="1" x14ac:dyDescent="0.3">
      <c r="B1751" s="171" t="s">
        <v>107</v>
      </c>
      <c r="C1751" s="24">
        <v>1073282</v>
      </c>
      <c r="D1751" s="24" t="s">
        <v>2069</v>
      </c>
      <c r="E1751" s="24">
        <v>1</v>
      </c>
      <c r="F1751" s="24">
        <v>8.0000000000000002E-3</v>
      </c>
      <c r="G1751" s="25">
        <f t="shared" si="159"/>
        <v>8.0000000000000002E-3</v>
      </c>
      <c r="H1751" s="240"/>
      <c r="I1751" s="209">
        <f t="shared" si="158"/>
        <v>3750</v>
      </c>
      <c r="J1751" s="24"/>
      <c r="K1751" s="210">
        <v>229</v>
      </c>
      <c r="L1751" s="16">
        <v>44125</v>
      </c>
      <c r="M1751" s="16">
        <v>44125</v>
      </c>
    </row>
    <row r="1752" spans="2:13" ht="21.75" customHeight="1" x14ac:dyDescent="0.3">
      <c r="B1752" s="171" t="s">
        <v>100</v>
      </c>
      <c r="C1752" s="24">
        <v>1053258</v>
      </c>
      <c r="D1752" s="24" t="s">
        <v>2037</v>
      </c>
      <c r="E1752" s="24">
        <v>1</v>
      </c>
      <c r="F1752" s="24">
        <v>8.0000000000000002E-3</v>
      </c>
      <c r="G1752" s="25">
        <f t="shared" si="159"/>
        <v>8.0000000000000002E-3</v>
      </c>
      <c r="H1752" s="240"/>
      <c r="I1752" s="209">
        <f t="shared" si="158"/>
        <v>3750</v>
      </c>
      <c r="J1752" s="24"/>
      <c r="K1752" s="210">
        <v>229</v>
      </c>
      <c r="L1752" s="16">
        <v>44125</v>
      </c>
      <c r="M1752" s="16">
        <v>44125</v>
      </c>
    </row>
    <row r="1753" spans="2:13" ht="21.75" customHeight="1" x14ac:dyDescent="0.3">
      <c r="B1753" s="171" t="s">
        <v>119</v>
      </c>
      <c r="C1753" s="24">
        <v>1005419</v>
      </c>
      <c r="D1753" s="24" t="s">
        <v>2056</v>
      </c>
      <c r="E1753" s="24">
        <v>1</v>
      </c>
      <c r="F1753" s="24">
        <v>7.0000000000000001E-3</v>
      </c>
      <c r="G1753" s="25">
        <f>F1753</f>
        <v>7.0000000000000001E-3</v>
      </c>
      <c r="H1753" s="239">
        <f>SUM(G1753:G1769)</f>
        <v>0.12400000000000005</v>
      </c>
      <c r="I1753" s="209">
        <f t="shared" si="158"/>
        <v>4285.7142857142862</v>
      </c>
      <c r="J1753" s="24" t="s">
        <v>1258</v>
      </c>
      <c r="K1753" s="211">
        <v>229</v>
      </c>
      <c r="L1753" s="16">
        <v>44139</v>
      </c>
      <c r="M1753" s="16">
        <v>44139</v>
      </c>
    </row>
    <row r="1754" spans="2:13" ht="21.75" customHeight="1" x14ac:dyDescent="0.3">
      <c r="B1754" s="171" t="s">
        <v>119</v>
      </c>
      <c r="C1754" s="24">
        <v>1005420</v>
      </c>
      <c r="D1754" s="24" t="s">
        <v>2050</v>
      </c>
      <c r="E1754" s="24">
        <v>1</v>
      </c>
      <c r="F1754" s="24">
        <v>7.0000000000000001E-3</v>
      </c>
      <c r="G1754" s="25">
        <f t="shared" ref="G1754:G1759" si="160">F1754</f>
        <v>7.0000000000000001E-3</v>
      </c>
      <c r="H1754" s="240"/>
      <c r="I1754" s="209">
        <f t="shared" si="158"/>
        <v>4285.7142857142862</v>
      </c>
      <c r="J1754" s="24" t="s">
        <v>1258</v>
      </c>
      <c r="K1754" s="211">
        <v>229</v>
      </c>
      <c r="L1754" s="16">
        <v>44139</v>
      </c>
      <c r="M1754" s="16">
        <v>44139</v>
      </c>
    </row>
    <row r="1755" spans="2:13" ht="21.75" customHeight="1" x14ac:dyDescent="0.3">
      <c r="B1755" s="171" t="s">
        <v>100</v>
      </c>
      <c r="C1755" s="24">
        <v>1050534</v>
      </c>
      <c r="D1755" s="24" t="s">
        <v>2051</v>
      </c>
      <c r="E1755" s="24">
        <v>1</v>
      </c>
      <c r="F1755" s="24">
        <v>8.0000000000000002E-3</v>
      </c>
      <c r="G1755" s="25">
        <f t="shared" si="160"/>
        <v>8.0000000000000002E-3</v>
      </c>
      <c r="H1755" s="240"/>
      <c r="I1755" s="209">
        <f t="shared" si="158"/>
        <v>3750</v>
      </c>
      <c r="J1755" s="24" t="s">
        <v>1258</v>
      </c>
      <c r="K1755" s="211">
        <v>229</v>
      </c>
      <c r="L1755" s="16">
        <v>44139</v>
      </c>
      <c r="M1755" s="16">
        <v>44139</v>
      </c>
    </row>
    <row r="1756" spans="2:13" ht="21.75" customHeight="1" x14ac:dyDescent="0.3">
      <c r="B1756" s="171" t="s">
        <v>100</v>
      </c>
      <c r="C1756" s="24">
        <v>1051605</v>
      </c>
      <c r="D1756" s="24" t="s">
        <v>2052</v>
      </c>
      <c r="E1756" s="24">
        <v>1</v>
      </c>
      <c r="F1756" s="24">
        <v>7.0000000000000001E-3</v>
      </c>
      <c r="G1756" s="25">
        <f t="shared" si="160"/>
        <v>7.0000000000000001E-3</v>
      </c>
      <c r="H1756" s="240"/>
      <c r="I1756" s="209">
        <f t="shared" si="158"/>
        <v>4285.7142857142862</v>
      </c>
      <c r="J1756" s="24" t="s">
        <v>1258</v>
      </c>
      <c r="K1756" s="211">
        <v>229</v>
      </c>
      <c r="L1756" s="16">
        <v>44139</v>
      </c>
      <c r="M1756" s="16">
        <v>44139</v>
      </c>
    </row>
    <row r="1757" spans="2:13" ht="21.75" customHeight="1" x14ac:dyDescent="0.3">
      <c r="B1757" s="171" t="s">
        <v>107</v>
      </c>
      <c r="C1757" s="24">
        <v>1073390</v>
      </c>
      <c r="D1757" s="24" t="s">
        <v>2053</v>
      </c>
      <c r="E1757" s="24">
        <v>1</v>
      </c>
      <c r="F1757" s="24">
        <v>8.0000000000000002E-3</v>
      </c>
      <c r="G1757" s="25">
        <f t="shared" si="160"/>
        <v>8.0000000000000002E-3</v>
      </c>
      <c r="H1757" s="240"/>
      <c r="I1757" s="209">
        <f t="shared" si="158"/>
        <v>3750</v>
      </c>
      <c r="J1757" s="24" t="s">
        <v>1258</v>
      </c>
      <c r="K1757" s="211">
        <v>229</v>
      </c>
      <c r="L1757" s="16">
        <v>44139</v>
      </c>
      <c r="M1757" s="16">
        <v>44139</v>
      </c>
    </row>
    <row r="1758" spans="2:13" ht="21.75" customHeight="1" x14ac:dyDescent="0.3">
      <c r="B1758" s="171" t="s">
        <v>105</v>
      </c>
      <c r="C1758" s="24">
        <v>1103221</v>
      </c>
      <c r="D1758" s="24" t="s">
        <v>2054</v>
      </c>
      <c r="E1758" s="24">
        <v>1</v>
      </c>
      <c r="F1758" s="24">
        <v>7.0000000000000001E-3</v>
      </c>
      <c r="G1758" s="25">
        <f t="shared" si="160"/>
        <v>7.0000000000000001E-3</v>
      </c>
      <c r="H1758" s="240"/>
      <c r="I1758" s="209">
        <f t="shared" si="158"/>
        <v>4285.7142857142862</v>
      </c>
      <c r="J1758" s="24"/>
      <c r="K1758" s="211">
        <v>229</v>
      </c>
      <c r="L1758" s="16">
        <v>44139</v>
      </c>
      <c r="M1758" s="16">
        <v>44139</v>
      </c>
    </row>
    <row r="1759" spans="2:13" ht="21.75" customHeight="1" x14ac:dyDescent="0.3">
      <c r="B1759" s="171" t="s">
        <v>109</v>
      </c>
      <c r="C1759" s="24">
        <v>1702956</v>
      </c>
      <c r="D1759" s="24" t="s">
        <v>2055</v>
      </c>
      <c r="E1759" s="24">
        <v>1</v>
      </c>
      <c r="F1759" s="24">
        <v>6.0000000000000001E-3</v>
      </c>
      <c r="G1759" s="25">
        <f t="shared" si="160"/>
        <v>6.0000000000000001E-3</v>
      </c>
      <c r="H1759" s="240"/>
      <c r="I1759" s="209">
        <f t="shared" si="158"/>
        <v>5000</v>
      </c>
      <c r="J1759" s="24" t="s">
        <v>1258</v>
      </c>
      <c r="K1759" s="211">
        <v>229</v>
      </c>
      <c r="L1759" s="16">
        <v>44139</v>
      </c>
      <c r="M1759" s="16">
        <v>44139</v>
      </c>
    </row>
    <row r="1760" spans="2:13" ht="21.75" customHeight="1" x14ac:dyDescent="0.3">
      <c r="B1760" s="171" t="s">
        <v>119</v>
      </c>
      <c r="C1760" s="24">
        <v>1005576</v>
      </c>
      <c r="D1760" s="24" t="s">
        <v>2038</v>
      </c>
      <c r="E1760" s="24">
        <v>1</v>
      </c>
      <c r="F1760" s="24">
        <v>8.0000000000000002E-3</v>
      </c>
      <c r="G1760" s="25">
        <f t="shared" ref="G1760:G1765" si="161">F1760</f>
        <v>8.0000000000000002E-3</v>
      </c>
      <c r="H1760" s="240"/>
      <c r="I1760" s="209">
        <f t="shared" si="158"/>
        <v>3750</v>
      </c>
      <c r="J1760" s="24"/>
      <c r="K1760" s="211">
        <v>229</v>
      </c>
      <c r="L1760" s="16">
        <v>44139</v>
      </c>
      <c r="M1760" s="16">
        <v>44139</v>
      </c>
    </row>
    <row r="1761" spans="2:13" ht="21.75" customHeight="1" x14ac:dyDescent="0.3">
      <c r="B1761" s="171" t="s">
        <v>100</v>
      </c>
      <c r="C1761" s="24">
        <v>1053610</v>
      </c>
      <c r="D1761" s="24" t="s">
        <v>2039</v>
      </c>
      <c r="E1761" s="24">
        <v>1</v>
      </c>
      <c r="F1761" s="24">
        <v>7.0000000000000001E-3</v>
      </c>
      <c r="G1761" s="25">
        <f t="shared" si="161"/>
        <v>7.0000000000000001E-3</v>
      </c>
      <c r="H1761" s="240"/>
      <c r="I1761" s="209">
        <f t="shared" si="158"/>
        <v>4285.7142857142862</v>
      </c>
      <c r="J1761" s="24"/>
      <c r="K1761" s="211">
        <v>229</v>
      </c>
      <c r="L1761" s="16">
        <v>44139</v>
      </c>
      <c r="M1761" s="16">
        <v>44139</v>
      </c>
    </row>
    <row r="1762" spans="2:13" ht="21.75" customHeight="1" x14ac:dyDescent="0.3">
      <c r="B1762" s="171" t="s">
        <v>105</v>
      </c>
      <c r="C1762" s="24">
        <v>1103275</v>
      </c>
      <c r="D1762" s="24" t="s">
        <v>2040</v>
      </c>
      <c r="E1762" s="24">
        <v>1</v>
      </c>
      <c r="F1762" s="24">
        <v>7.0000000000000001E-3</v>
      </c>
      <c r="G1762" s="25">
        <f t="shared" si="161"/>
        <v>7.0000000000000001E-3</v>
      </c>
      <c r="H1762" s="240"/>
      <c r="I1762" s="209">
        <f t="shared" si="158"/>
        <v>4285.7142857142862</v>
      </c>
      <c r="J1762" s="24"/>
      <c r="K1762" s="211">
        <v>229</v>
      </c>
      <c r="L1762" s="16">
        <v>44139</v>
      </c>
      <c r="M1762" s="16">
        <v>44139</v>
      </c>
    </row>
    <row r="1763" spans="2:13" ht="21.75" customHeight="1" x14ac:dyDescent="0.3">
      <c r="B1763" s="171" t="s">
        <v>107</v>
      </c>
      <c r="C1763" s="24">
        <v>1073460</v>
      </c>
      <c r="D1763" s="24" t="s">
        <v>2041</v>
      </c>
      <c r="E1763" s="24">
        <v>1</v>
      </c>
      <c r="F1763" s="24">
        <v>8.0000000000000002E-3</v>
      </c>
      <c r="G1763" s="25">
        <f t="shared" si="161"/>
        <v>8.0000000000000002E-3</v>
      </c>
      <c r="H1763" s="240"/>
      <c r="I1763" s="209">
        <f t="shared" si="158"/>
        <v>3750</v>
      </c>
      <c r="J1763" s="24"/>
      <c r="K1763" s="211">
        <v>229</v>
      </c>
      <c r="L1763" s="16">
        <v>44139</v>
      </c>
      <c r="M1763" s="16">
        <v>44139</v>
      </c>
    </row>
    <row r="1764" spans="2:13" ht="21.75" customHeight="1" x14ac:dyDescent="0.3">
      <c r="B1764" s="171" t="s">
        <v>109</v>
      </c>
      <c r="C1764" s="24">
        <v>1703019</v>
      </c>
      <c r="D1764" s="24" t="s">
        <v>2042</v>
      </c>
      <c r="E1764" s="24">
        <v>1</v>
      </c>
      <c r="F1764" s="24">
        <v>7.0000000000000001E-3</v>
      </c>
      <c r="G1764" s="25">
        <f t="shared" si="161"/>
        <v>7.0000000000000001E-3</v>
      </c>
      <c r="H1764" s="240"/>
      <c r="I1764" s="209">
        <f t="shared" si="158"/>
        <v>4285.7142857142862</v>
      </c>
      <c r="J1764" s="24"/>
      <c r="K1764" s="211">
        <v>229</v>
      </c>
      <c r="L1764" s="16">
        <v>44139</v>
      </c>
      <c r="M1764" s="16">
        <v>44139</v>
      </c>
    </row>
    <row r="1765" spans="2:13" ht="21.75" customHeight="1" x14ac:dyDescent="0.3">
      <c r="B1765" s="171" t="s">
        <v>119</v>
      </c>
      <c r="C1765" s="24">
        <v>1005577</v>
      </c>
      <c r="D1765" s="24" t="s">
        <v>2043</v>
      </c>
      <c r="E1765" s="24">
        <v>1</v>
      </c>
      <c r="F1765" s="24">
        <v>8.0000000000000002E-3</v>
      </c>
      <c r="G1765" s="25">
        <f t="shared" si="161"/>
        <v>8.0000000000000002E-3</v>
      </c>
      <c r="H1765" s="240"/>
      <c r="I1765" s="209">
        <f t="shared" si="158"/>
        <v>3750</v>
      </c>
      <c r="J1765" s="24"/>
      <c r="K1765" s="211">
        <v>229</v>
      </c>
      <c r="L1765" s="16">
        <v>44139</v>
      </c>
      <c r="M1765" s="16">
        <v>44139</v>
      </c>
    </row>
    <row r="1766" spans="2:13" ht="21.75" customHeight="1" x14ac:dyDescent="0.3">
      <c r="B1766" s="171" t="s">
        <v>100</v>
      </c>
      <c r="C1766" s="24">
        <v>1053611</v>
      </c>
      <c r="D1766" s="24" t="s">
        <v>2044</v>
      </c>
      <c r="E1766" s="24">
        <v>1</v>
      </c>
      <c r="F1766" s="24">
        <v>7.0000000000000001E-3</v>
      </c>
      <c r="G1766" s="25">
        <f t="shared" ref="G1766" si="162">F1766</f>
        <v>7.0000000000000001E-3</v>
      </c>
      <c r="H1766" s="240"/>
      <c r="I1766" s="209">
        <f t="shared" si="158"/>
        <v>4285.7142857142862</v>
      </c>
      <c r="J1766" s="24"/>
      <c r="K1766" s="211">
        <v>229</v>
      </c>
      <c r="L1766" s="16">
        <v>44139</v>
      </c>
      <c r="M1766" s="16">
        <v>44139</v>
      </c>
    </row>
    <row r="1767" spans="2:13" ht="21.75" customHeight="1" x14ac:dyDescent="0.3">
      <c r="B1767" s="171" t="s">
        <v>105</v>
      </c>
      <c r="C1767" s="24">
        <v>1103276</v>
      </c>
      <c r="D1767" s="24" t="s">
        <v>2045</v>
      </c>
      <c r="E1767" s="24">
        <v>1</v>
      </c>
      <c r="F1767" s="24">
        <v>7.0000000000000001E-3</v>
      </c>
      <c r="G1767" s="25">
        <f>F1767</f>
        <v>7.0000000000000001E-3</v>
      </c>
      <c r="H1767" s="240"/>
      <c r="I1767" s="209">
        <f t="shared" si="158"/>
        <v>4285.7142857142862</v>
      </c>
      <c r="J1767" s="24"/>
      <c r="K1767" s="211">
        <v>229</v>
      </c>
      <c r="L1767" s="16">
        <v>44139</v>
      </c>
      <c r="M1767" s="16">
        <v>44139</v>
      </c>
    </row>
    <row r="1768" spans="2:13" ht="21.75" customHeight="1" x14ac:dyDescent="0.3">
      <c r="B1768" s="171" t="s">
        <v>107</v>
      </c>
      <c r="C1768" s="24">
        <v>1073461</v>
      </c>
      <c r="D1768" s="24" t="s">
        <v>2046</v>
      </c>
      <c r="E1768" s="24">
        <v>1</v>
      </c>
      <c r="F1768" s="24">
        <v>8.0000000000000002E-3</v>
      </c>
      <c r="G1768" s="25">
        <f t="shared" ref="G1768" si="163">F1768</f>
        <v>8.0000000000000002E-3</v>
      </c>
      <c r="H1768" s="240"/>
      <c r="I1768" s="209">
        <f t="shared" si="158"/>
        <v>3750</v>
      </c>
      <c r="J1768" s="24"/>
      <c r="K1768" s="211">
        <v>229</v>
      </c>
      <c r="L1768" s="16">
        <v>44139</v>
      </c>
      <c r="M1768" s="16">
        <v>44139</v>
      </c>
    </row>
    <row r="1769" spans="2:13" ht="21.75" customHeight="1" x14ac:dyDescent="0.3">
      <c r="B1769" s="171" t="s">
        <v>109</v>
      </c>
      <c r="C1769" s="24">
        <v>1703020</v>
      </c>
      <c r="D1769" s="24" t="s">
        <v>2047</v>
      </c>
      <c r="E1769" s="24">
        <v>1</v>
      </c>
      <c r="F1769" s="24">
        <v>7.0000000000000001E-3</v>
      </c>
      <c r="G1769" s="25">
        <f>F1769</f>
        <v>7.0000000000000001E-3</v>
      </c>
      <c r="H1769" s="241"/>
      <c r="I1769" s="209">
        <f t="shared" si="158"/>
        <v>4285.7142857142862</v>
      </c>
      <c r="J1769" s="24"/>
      <c r="K1769" s="211">
        <v>229</v>
      </c>
      <c r="L1769" s="16">
        <v>44139</v>
      </c>
      <c r="M1769" s="16">
        <v>44139</v>
      </c>
    </row>
    <row r="1770" spans="2:13" ht="21.75" customHeight="1" x14ac:dyDescent="0.3">
      <c r="B1770" s="171" t="s">
        <v>119</v>
      </c>
      <c r="C1770" s="24">
        <v>1005412</v>
      </c>
      <c r="D1770" s="24" t="s">
        <v>2032</v>
      </c>
      <c r="E1770" s="24">
        <v>1</v>
      </c>
      <c r="F1770" s="24">
        <v>7.0000000000000001E-3</v>
      </c>
      <c r="G1770" s="25">
        <f t="shared" ref="G1770:G1833" si="164">F1770</f>
        <v>7.0000000000000001E-3</v>
      </c>
      <c r="H1770" s="239">
        <f>SUM(G1770:G1783)</f>
        <v>0.112</v>
      </c>
      <c r="I1770" s="209">
        <f t="shared" si="158"/>
        <v>4285.7142857142862</v>
      </c>
      <c r="J1770" s="24" t="s">
        <v>1258</v>
      </c>
      <c r="K1770" s="211">
        <v>229</v>
      </c>
      <c r="L1770" s="16">
        <v>44153</v>
      </c>
      <c r="M1770" s="16">
        <v>44153</v>
      </c>
    </row>
    <row r="1771" spans="2:13" ht="21.75" customHeight="1" x14ac:dyDescent="0.3">
      <c r="B1771" s="171" t="s">
        <v>100</v>
      </c>
      <c r="C1771" s="24">
        <v>1050531</v>
      </c>
      <c r="D1771" s="24" t="s">
        <v>2063</v>
      </c>
      <c r="E1771" s="24">
        <v>1</v>
      </c>
      <c r="F1771" s="24">
        <v>8.0000000000000002E-3</v>
      </c>
      <c r="G1771" s="25">
        <f t="shared" si="164"/>
        <v>8.0000000000000002E-3</v>
      </c>
      <c r="H1771" s="240"/>
      <c r="I1771" s="209">
        <f t="shared" si="158"/>
        <v>3750</v>
      </c>
      <c r="J1771" s="24" t="s">
        <v>1258</v>
      </c>
      <c r="K1771" s="211">
        <v>229</v>
      </c>
      <c r="L1771" s="16">
        <v>44153</v>
      </c>
      <c r="M1771" s="16">
        <v>44153</v>
      </c>
    </row>
    <row r="1772" spans="2:13" ht="21.75" customHeight="1" x14ac:dyDescent="0.3">
      <c r="B1772" s="171" t="s">
        <v>100</v>
      </c>
      <c r="C1772" s="24">
        <v>1051602</v>
      </c>
      <c r="D1772" s="24" t="s">
        <v>2033</v>
      </c>
      <c r="E1772" s="24">
        <v>1</v>
      </c>
      <c r="F1772" s="24">
        <v>7.0000000000000001E-3</v>
      </c>
      <c r="G1772" s="25">
        <f t="shared" si="164"/>
        <v>7.0000000000000001E-3</v>
      </c>
      <c r="H1772" s="240"/>
      <c r="I1772" s="209">
        <f t="shared" si="158"/>
        <v>4285.7142857142862</v>
      </c>
      <c r="J1772" s="24" t="s">
        <v>1258</v>
      </c>
      <c r="K1772" s="211">
        <v>229</v>
      </c>
      <c r="L1772" s="16">
        <v>44153</v>
      </c>
      <c r="M1772" s="16">
        <v>44153</v>
      </c>
    </row>
    <row r="1773" spans="2:13" ht="21.75" customHeight="1" x14ac:dyDescent="0.3">
      <c r="B1773" s="171" t="s">
        <v>107</v>
      </c>
      <c r="C1773" s="24">
        <v>1073362</v>
      </c>
      <c r="D1773" s="24" t="s">
        <v>2034</v>
      </c>
      <c r="E1773" s="24">
        <v>1</v>
      </c>
      <c r="F1773" s="24">
        <v>8.0000000000000002E-3</v>
      </c>
      <c r="G1773" s="25">
        <f t="shared" si="164"/>
        <v>8.0000000000000002E-3</v>
      </c>
      <c r="H1773" s="240"/>
      <c r="I1773" s="209">
        <f t="shared" si="158"/>
        <v>3750</v>
      </c>
      <c r="J1773" s="24" t="s">
        <v>1258</v>
      </c>
      <c r="K1773" s="211">
        <v>229</v>
      </c>
      <c r="L1773" s="16">
        <v>44153</v>
      </c>
      <c r="M1773" s="16">
        <v>44153</v>
      </c>
    </row>
    <row r="1774" spans="2:13" ht="21.75" customHeight="1" x14ac:dyDescent="0.3">
      <c r="B1774" s="171" t="s">
        <v>105</v>
      </c>
      <c r="C1774" s="24">
        <v>1103219</v>
      </c>
      <c r="D1774" s="24" t="s">
        <v>2035</v>
      </c>
      <c r="E1774" s="24">
        <v>1</v>
      </c>
      <c r="F1774" s="24">
        <v>8.0000000000000002E-3</v>
      </c>
      <c r="G1774" s="25">
        <f t="shared" si="164"/>
        <v>8.0000000000000002E-3</v>
      </c>
      <c r="H1774" s="240"/>
      <c r="I1774" s="209">
        <f t="shared" si="158"/>
        <v>3750</v>
      </c>
      <c r="J1774" s="24" t="s">
        <v>2064</v>
      </c>
      <c r="K1774" s="211">
        <v>229</v>
      </c>
      <c r="L1774" s="16">
        <v>44153</v>
      </c>
      <c r="M1774" s="16">
        <v>44153</v>
      </c>
    </row>
    <row r="1775" spans="2:13" ht="21.75" customHeight="1" x14ac:dyDescent="0.3">
      <c r="B1775" s="171" t="s">
        <v>109</v>
      </c>
      <c r="C1775" s="24">
        <v>1702951</v>
      </c>
      <c r="D1775" s="24" t="s">
        <v>2036</v>
      </c>
      <c r="E1775" s="24">
        <v>1</v>
      </c>
      <c r="F1775" s="24">
        <v>6.0000000000000001E-3</v>
      </c>
      <c r="G1775" s="25">
        <f t="shared" si="164"/>
        <v>6.0000000000000001E-3</v>
      </c>
      <c r="H1775" s="240"/>
      <c r="I1775" s="209">
        <f t="shared" si="158"/>
        <v>5000</v>
      </c>
      <c r="J1775" s="24" t="s">
        <v>1258</v>
      </c>
      <c r="K1775" s="211">
        <v>229</v>
      </c>
      <c r="L1775" s="16">
        <v>44153</v>
      </c>
      <c r="M1775" s="16">
        <v>44153</v>
      </c>
    </row>
    <row r="1776" spans="2:13" ht="21.75" customHeight="1" x14ac:dyDescent="0.3">
      <c r="B1776" s="171" t="s">
        <v>119</v>
      </c>
      <c r="C1776" s="24">
        <v>1005534</v>
      </c>
      <c r="D1776" s="24" t="s">
        <v>2057</v>
      </c>
      <c r="E1776" s="24">
        <v>1</v>
      </c>
      <c r="F1776" s="24">
        <v>8.0000000000000002E-3</v>
      </c>
      <c r="G1776" s="25">
        <f t="shared" si="164"/>
        <v>8.0000000000000002E-3</v>
      </c>
      <c r="H1776" s="240"/>
      <c r="I1776" s="209">
        <f t="shared" si="158"/>
        <v>3750</v>
      </c>
      <c r="J1776" s="24"/>
      <c r="K1776" s="211">
        <v>229</v>
      </c>
      <c r="L1776" s="16">
        <v>44153</v>
      </c>
      <c r="M1776" s="16">
        <v>44153</v>
      </c>
    </row>
    <row r="1777" spans="2:13" ht="21.75" customHeight="1" x14ac:dyDescent="0.3">
      <c r="B1777" s="171" t="s">
        <v>100</v>
      </c>
      <c r="C1777" s="24">
        <v>1053575</v>
      </c>
      <c r="D1777" s="24" t="s">
        <v>2058</v>
      </c>
      <c r="E1777" s="24">
        <v>1</v>
      </c>
      <c r="F1777" s="24">
        <v>7.0000000000000001E-3</v>
      </c>
      <c r="G1777" s="25">
        <f t="shared" si="164"/>
        <v>7.0000000000000001E-3</v>
      </c>
      <c r="H1777" s="240"/>
      <c r="I1777" s="209">
        <f t="shared" si="158"/>
        <v>4285.7142857142862</v>
      </c>
      <c r="J1777" s="24"/>
      <c r="K1777" s="211">
        <v>229</v>
      </c>
      <c r="L1777" s="16">
        <v>44153</v>
      </c>
      <c r="M1777" s="16">
        <v>44153</v>
      </c>
    </row>
    <row r="1778" spans="2:13" ht="21.75" customHeight="1" x14ac:dyDescent="0.3">
      <c r="B1778" s="171" t="s">
        <v>107</v>
      </c>
      <c r="C1778" s="24">
        <v>1073439</v>
      </c>
      <c r="D1778" s="24" t="s">
        <v>2059</v>
      </c>
      <c r="E1778" s="24">
        <v>1</v>
      </c>
      <c r="F1778" s="24">
        <v>8.0000000000000002E-3</v>
      </c>
      <c r="G1778" s="25">
        <f t="shared" si="164"/>
        <v>8.0000000000000002E-3</v>
      </c>
      <c r="H1778" s="240"/>
      <c r="I1778" s="209">
        <f t="shared" si="158"/>
        <v>3750</v>
      </c>
      <c r="J1778" s="24"/>
      <c r="K1778" s="211">
        <v>229</v>
      </c>
      <c r="L1778" s="16">
        <v>44153</v>
      </c>
      <c r="M1778" s="16">
        <v>44153</v>
      </c>
    </row>
    <row r="1779" spans="2:13" ht="21.75" customHeight="1" x14ac:dyDescent="0.3">
      <c r="B1779" s="171" t="s">
        <v>105</v>
      </c>
      <c r="C1779" s="24">
        <v>1103251</v>
      </c>
      <c r="D1779" s="24" t="s">
        <v>2060</v>
      </c>
      <c r="E1779" s="24">
        <v>1</v>
      </c>
      <c r="F1779" s="24">
        <v>8.0000000000000002E-3</v>
      </c>
      <c r="G1779" s="25">
        <f t="shared" si="164"/>
        <v>8.0000000000000002E-3</v>
      </c>
      <c r="H1779" s="240"/>
      <c r="I1779" s="209">
        <f t="shared" si="158"/>
        <v>3750</v>
      </c>
      <c r="J1779" s="24"/>
      <c r="K1779" s="211">
        <v>229</v>
      </c>
      <c r="L1779" s="16">
        <v>44153</v>
      </c>
      <c r="M1779" s="16">
        <v>44153</v>
      </c>
    </row>
    <row r="1780" spans="2:13" ht="21.75" customHeight="1" x14ac:dyDescent="0.3">
      <c r="B1780" s="171" t="s">
        <v>109</v>
      </c>
      <c r="C1780" s="24">
        <v>1702998</v>
      </c>
      <c r="D1780" s="24" t="s">
        <v>2061</v>
      </c>
      <c r="E1780" s="24">
        <v>1</v>
      </c>
      <c r="F1780" s="24">
        <v>6.0000000000000001E-3</v>
      </c>
      <c r="G1780" s="25">
        <f t="shared" si="164"/>
        <v>6.0000000000000001E-3</v>
      </c>
      <c r="H1780" s="240"/>
      <c r="I1780" s="209">
        <f t="shared" si="158"/>
        <v>5000</v>
      </c>
      <c r="J1780" s="24"/>
      <c r="K1780" s="211">
        <v>229</v>
      </c>
      <c r="L1780" s="16">
        <v>44153</v>
      </c>
      <c r="M1780" s="16">
        <v>44153</v>
      </c>
    </row>
    <row r="1781" spans="2:13" ht="21.75" customHeight="1" x14ac:dyDescent="0.3">
      <c r="B1781" s="171" t="s">
        <v>114</v>
      </c>
      <c r="C1781" s="24">
        <v>1012718</v>
      </c>
      <c r="D1781" s="24" t="s">
        <v>2062</v>
      </c>
      <c r="E1781" s="24">
        <v>1</v>
      </c>
      <c r="F1781" s="24">
        <v>1.0999999999999999E-2</v>
      </c>
      <c r="G1781" s="25">
        <f t="shared" si="164"/>
        <v>1.0999999999999999E-2</v>
      </c>
      <c r="H1781" s="240"/>
      <c r="I1781" s="209">
        <f t="shared" si="158"/>
        <v>2727.2727272727275</v>
      </c>
      <c r="J1781" s="24"/>
      <c r="K1781" s="211">
        <v>229</v>
      </c>
      <c r="L1781" s="16">
        <v>44153</v>
      </c>
      <c r="M1781" s="16">
        <v>44153</v>
      </c>
    </row>
    <row r="1782" spans="2:13" ht="21.75" customHeight="1" x14ac:dyDescent="0.3">
      <c r="B1782" s="171" t="s">
        <v>116</v>
      </c>
      <c r="C1782" s="24">
        <v>1115307</v>
      </c>
      <c r="D1782" s="24" t="s">
        <v>2048</v>
      </c>
      <c r="E1782" s="24">
        <v>1</v>
      </c>
      <c r="F1782" s="24">
        <v>0.01</v>
      </c>
      <c r="G1782" s="25">
        <f t="shared" si="164"/>
        <v>0.01</v>
      </c>
      <c r="H1782" s="240"/>
      <c r="I1782" s="209">
        <f t="shared" si="158"/>
        <v>3000</v>
      </c>
      <c r="J1782" s="24"/>
      <c r="K1782" s="211">
        <v>229</v>
      </c>
      <c r="L1782" s="16">
        <v>44153</v>
      </c>
      <c r="M1782" s="16">
        <v>44153</v>
      </c>
    </row>
    <row r="1783" spans="2:13" ht="21.75" customHeight="1" x14ac:dyDescent="0.3">
      <c r="B1783" s="171" t="s">
        <v>116</v>
      </c>
      <c r="C1783" s="24">
        <v>1115206</v>
      </c>
      <c r="D1783" s="24" t="s">
        <v>2049</v>
      </c>
      <c r="E1783" s="24">
        <v>1</v>
      </c>
      <c r="F1783" s="24">
        <v>0.01</v>
      </c>
      <c r="G1783" s="25">
        <f t="shared" si="164"/>
        <v>0.01</v>
      </c>
      <c r="H1783" s="241"/>
      <c r="I1783" s="209">
        <f t="shared" si="158"/>
        <v>3000</v>
      </c>
      <c r="J1783" s="24"/>
      <c r="K1783" s="211">
        <v>229</v>
      </c>
      <c r="L1783" s="16">
        <v>44153</v>
      </c>
      <c r="M1783" s="16">
        <v>44153</v>
      </c>
    </row>
    <row r="1784" spans="2:13" ht="21.75" customHeight="1" x14ac:dyDescent="0.3">
      <c r="B1784" s="171" t="s">
        <v>119</v>
      </c>
      <c r="C1784" s="24">
        <v>1005459</v>
      </c>
      <c r="D1784" s="24" t="s">
        <v>2115</v>
      </c>
      <c r="E1784" s="24">
        <v>1</v>
      </c>
      <c r="F1784" s="24">
        <v>8.0000000000000002E-3</v>
      </c>
      <c r="G1784" s="25">
        <f t="shared" si="164"/>
        <v>8.0000000000000002E-3</v>
      </c>
      <c r="H1784" s="242">
        <f>SUM(G1784:G1796)</f>
        <v>0.10400000000000001</v>
      </c>
      <c r="I1784" s="23">
        <f t="shared" si="158"/>
        <v>3750</v>
      </c>
      <c r="J1784" s="24" t="s">
        <v>2090</v>
      </c>
      <c r="K1784" s="218">
        <v>230</v>
      </c>
      <c r="L1784" s="16">
        <v>44167</v>
      </c>
      <c r="M1784" s="16">
        <v>44167</v>
      </c>
    </row>
    <row r="1785" spans="2:13" ht="21.75" customHeight="1" x14ac:dyDescent="0.3">
      <c r="B1785" s="171" t="s">
        <v>119</v>
      </c>
      <c r="C1785" s="24">
        <v>1005460</v>
      </c>
      <c r="D1785" s="24" t="s">
        <v>2077</v>
      </c>
      <c r="E1785" s="24">
        <v>1</v>
      </c>
      <c r="F1785" s="24">
        <v>8.0000000000000002E-3</v>
      </c>
      <c r="G1785" s="25">
        <f t="shared" si="164"/>
        <v>8.0000000000000002E-3</v>
      </c>
      <c r="H1785" s="242"/>
      <c r="I1785" s="23">
        <f t="shared" si="158"/>
        <v>3750</v>
      </c>
      <c r="J1785" s="24" t="s">
        <v>2090</v>
      </c>
      <c r="K1785" s="218">
        <v>230</v>
      </c>
      <c r="L1785" s="16">
        <v>44167</v>
      </c>
      <c r="M1785" s="16">
        <v>44167</v>
      </c>
    </row>
    <row r="1786" spans="2:13" ht="21.75" customHeight="1" x14ac:dyDescent="0.3">
      <c r="B1786" s="171" t="s">
        <v>100</v>
      </c>
      <c r="C1786" s="24">
        <v>1050537</v>
      </c>
      <c r="D1786" s="24" t="s">
        <v>2078</v>
      </c>
      <c r="E1786" s="24">
        <v>1</v>
      </c>
      <c r="F1786" s="24">
        <v>8.0000000000000002E-3</v>
      </c>
      <c r="G1786" s="25">
        <f t="shared" si="164"/>
        <v>8.0000000000000002E-3</v>
      </c>
      <c r="H1786" s="242"/>
      <c r="I1786" s="23">
        <f t="shared" si="158"/>
        <v>3750</v>
      </c>
      <c r="J1786" s="24" t="s">
        <v>2090</v>
      </c>
      <c r="K1786" s="218">
        <v>230</v>
      </c>
      <c r="L1786" s="16">
        <v>44167</v>
      </c>
      <c r="M1786" s="16">
        <v>44167</v>
      </c>
    </row>
    <row r="1787" spans="2:13" ht="21.75" customHeight="1" x14ac:dyDescent="0.3">
      <c r="B1787" s="171" t="s">
        <v>100</v>
      </c>
      <c r="C1787" s="24">
        <v>1051607</v>
      </c>
      <c r="D1787" s="24" t="s">
        <v>2079</v>
      </c>
      <c r="E1787" s="24">
        <v>1</v>
      </c>
      <c r="F1787" s="24">
        <v>7.0000000000000001E-3</v>
      </c>
      <c r="G1787" s="25">
        <f t="shared" si="164"/>
        <v>7.0000000000000001E-3</v>
      </c>
      <c r="H1787" s="242"/>
      <c r="I1787" s="23">
        <f t="shared" si="158"/>
        <v>4285.7142857142862</v>
      </c>
      <c r="J1787" s="24" t="s">
        <v>2090</v>
      </c>
      <c r="K1787" s="218">
        <v>230</v>
      </c>
      <c r="L1787" s="16">
        <v>44167</v>
      </c>
      <c r="M1787" s="16">
        <v>44167</v>
      </c>
    </row>
    <row r="1788" spans="2:13" ht="21.75" customHeight="1" x14ac:dyDescent="0.3">
      <c r="B1788" s="171" t="s">
        <v>107</v>
      </c>
      <c r="C1788" s="24">
        <v>1073404</v>
      </c>
      <c r="D1788" s="24" t="s">
        <v>2080</v>
      </c>
      <c r="E1788" s="24">
        <v>1</v>
      </c>
      <c r="F1788" s="24">
        <v>8.0000000000000002E-3</v>
      </c>
      <c r="G1788" s="25">
        <f t="shared" si="164"/>
        <v>8.0000000000000002E-3</v>
      </c>
      <c r="H1788" s="242"/>
      <c r="I1788" s="23">
        <f t="shared" si="158"/>
        <v>3750</v>
      </c>
      <c r="J1788" s="24"/>
      <c r="K1788" s="218">
        <v>230</v>
      </c>
      <c r="L1788" s="16">
        <v>44167</v>
      </c>
      <c r="M1788" s="16">
        <v>44167</v>
      </c>
    </row>
    <row r="1789" spans="2:13" ht="21.75" customHeight="1" x14ac:dyDescent="0.3">
      <c r="B1789" s="171" t="s">
        <v>109</v>
      </c>
      <c r="C1789" s="24">
        <v>1702971</v>
      </c>
      <c r="D1789" s="24" t="s">
        <v>2081</v>
      </c>
      <c r="E1789" s="24">
        <v>1</v>
      </c>
      <c r="F1789" s="24">
        <v>7.0000000000000001E-3</v>
      </c>
      <c r="G1789" s="25">
        <f t="shared" si="164"/>
        <v>7.0000000000000001E-3</v>
      </c>
      <c r="H1789" s="242"/>
      <c r="I1789" s="23">
        <f t="shared" si="158"/>
        <v>4285.7142857142862</v>
      </c>
      <c r="J1789" s="24"/>
      <c r="K1789" s="218">
        <v>230</v>
      </c>
      <c r="L1789" s="16">
        <v>44167</v>
      </c>
      <c r="M1789" s="16">
        <v>44167</v>
      </c>
    </row>
    <row r="1790" spans="2:13" ht="21.75" customHeight="1" x14ac:dyDescent="0.3">
      <c r="B1790" s="171" t="s">
        <v>119</v>
      </c>
      <c r="C1790" s="24">
        <v>1005375</v>
      </c>
      <c r="D1790" s="24" t="s">
        <v>2113</v>
      </c>
      <c r="E1790" s="24">
        <v>1</v>
      </c>
      <c r="F1790" s="24">
        <v>8.0000000000000002E-3</v>
      </c>
      <c r="G1790" s="25">
        <f t="shared" si="164"/>
        <v>8.0000000000000002E-3</v>
      </c>
      <c r="H1790" s="242"/>
      <c r="I1790" s="23">
        <f t="shared" si="158"/>
        <v>3750</v>
      </c>
      <c r="J1790" s="24"/>
      <c r="K1790" s="218">
        <v>230</v>
      </c>
      <c r="L1790" s="16">
        <v>44167</v>
      </c>
      <c r="M1790" s="16">
        <v>44167</v>
      </c>
    </row>
    <row r="1791" spans="2:13" ht="21.75" customHeight="1" x14ac:dyDescent="0.3">
      <c r="B1791" s="171" t="s">
        <v>100</v>
      </c>
      <c r="C1791" s="24">
        <v>1053446</v>
      </c>
      <c r="D1791" s="24" t="s">
        <v>2114</v>
      </c>
      <c r="E1791" s="24">
        <v>1</v>
      </c>
      <c r="F1791" s="24">
        <v>8.0000000000000002E-3</v>
      </c>
      <c r="G1791" s="25">
        <f t="shared" si="164"/>
        <v>8.0000000000000002E-3</v>
      </c>
      <c r="H1791" s="242"/>
      <c r="I1791" s="23">
        <f t="shared" ref="I1791:I1854" si="165">1/F1791*$A$1</f>
        <v>3750</v>
      </c>
      <c r="J1791" s="24"/>
      <c r="K1791" s="218">
        <v>230</v>
      </c>
      <c r="L1791" s="16">
        <v>44167</v>
      </c>
      <c r="M1791" s="16">
        <v>44167</v>
      </c>
    </row>
    <row r="1792" spans="2:13" ht="21.75" customHeight="1" x14ac:dyDescent="0.3">
      <c r="B1792" s="171" t="s">
        <v>119</v>
      </c>
      <c r="C1792" s="24">
        <v>1005430</v>
      </c>
      <c r="D1792" s="24" t="s">
        <v>2110</v>
      </c>
      <c r="E1792" s="24">
        <v>1</v>
      </c>
      <c r="F1792" s="24">
        <v>7.0000000000000001E-3</v>
      </c>
      <c r="G1792" s="25">
        <f t="shared" si="164"/>
        <v>7.0000000000000001E-3</v>
      </c>
      <c r="H1792" s="242"/>
      <c r="I1792" s="23">
        <f t="shared" si="165"/>
        <v>4285.7142857142862</v>
      </c>
      <c r="J1792" s="24"/>
      <c r="K1792" s="218">
        <v>230</v>
      </c>
      <c r="L1792" s="16">
        <v>44167</v>
      </c>
      <c r="M1792" s="16">
        <v>44167</v>
      </c>
    </row>
    <row r="1793" spans="2:13" ht="21.75" customHeight="1" x14ac:dyDescent="0.3">
      <c r="B1793" s="171" t="s">
        <v>100</v>
      </c>
      <c r="C1793" s="24">
        <v>1053499</v>
      </c>
      <c r="D1793" s="24" t="s">
        <v>2111</v>
      </c>
      <c r="E1793" s="24">
        <v>1</v>
      </c>
      <c r="F1793" s="24">
        <v>8.0000000000000002E-3</v>
      </c>
      <c r="G1793" s="25">
        <f t="shared" si="164"/>
        <v>8.0000000000000002E-3</v>
      </c>
      <c r="H1793" s="242"/>
      <c r="I1793" s="23">
        <f t="shared" si="165"/>
        <v>3750</v>
      </c>
      <c r="J1793" s="24"/>
      <c r="K1793" s="218">
        <v>230</v>
      </c>
      <c r="L1793" s="16">
        <v>44167</v>
      </c>
      <c r="M1793" s="16">
        <v>44167</v>
      </c>
    </row>
    <row r="1794" spans="2:13" ht="21.75" customHeight="1" x14ac:dyDescent="0.3">
      <c r="B1794" s="171" t="s">
        <v>109</v>
      </c>
      <c r="C1794" s="24">
        <v>1702958</v>
      </c>
      <c r="D1794" s="24" t="s">
        <v>2112</v>
      </c>
      <c r="E1794" s="24">
        <v>1</v>
      </c>
      <c r="F1794" s="24">
        <v>7.0000000000000001E-3</v>
      </c>
      <c r="G1794" s="25">
        <f t="shared" si="164"/>
        <v>7.0000000000000001E-3</v>
      </c>
      <c r="H1794" s="242"/>
      <c r="I1794" s="23">
        <f t="shared" si="165"/>
        <v>4285.7142857142862</v>
      </c>
      <c r="J1794" s="24"/>
      <c r="K1794" s="218">
        <v>230</v>
      </c>
      <c r="L1794" s="16">
        <v>44167</v>
      </c>
      <c r="M1794" s="16">
        <v>44167</v>
      </c>
    </row>
    <row r="1795" spans="2:13" ht="21.75" customHeight="1" x14ac:dyDescent="0.3">
      <c r="B1795" s="171" t="s">
        <v>114</v>
      </c>
      <c r="C1795" s="24">
        <v>1012672</v>
      </c>
      <c r="D1795" s="24" t="s">
        <v>2116</v>
      </c>
      <c r="E1795" s="24">
        <v>1</v>
      </c>
      <c r="F1795" s="24">
        <v>0.01</v>
      </c>
      <c r="G1795" s="25">
        <f t="shared" si="164"/>
        <v>0.01</v>
      </c>
      <c r="H1795" s="242"/>
      <c r="I1795" s="23">
        <f t="shared" si="165"/>
        <v>3000</v>
      </c>
      <c r="J1795" s="24"/>
      <c r="K1795" s="218">
        <v>230</v>
      </c>
      <c r="L1795" s="16">
        <v>44167</v>
      </c>
      <c r="M1795" s="16">
        <v>44167</v>
      </c>
    </row>
    <row r="1796" spans="2:13" ht="21.75" customHeight="1" x14ac:dyDescent="0.3">
      <c r="B1796" s="171" t="s">
        <v>114</v>
      </c>
      <c r="C1796" s="24">
        <v>1012716</v>
      </c>
      <c r="D1796" s="24" t="s">
        <v>2091</v>
      </c>
      <c r="E1796" s="24">
        <v>1</v>
      </c>
      <c r="F1796" s="24">
        <v>0.01</v>
      </c>
      <c r="G1796" s="25">
        <f t="shared" si="164"/>
        <v>0.01</v>
      </c>
      <c r="H1796" s="242"/>
      <c r="I1796" s="23">
        <f t="shared" si="165"/>
        <v>3000</v>
      </c>
      <c r="J1796" s="24"/>
      <c r="K1796" s="218">
        <v>230</v>
      </c>
      <c r="L1796" s="16">
        <v>44167</v>
      </c>
      <c r="M1796" s="16">
        <v>44167</v>
      </c>
    </row>
    <row r="1797" spans="2:13" ht="21.75" customHeight="1" x14ac:dyDescent="0.3">
      <c r="B1797" s="171" t="s">
        <v>119</v>
      </c>
      <c r="C1797" s="24">
        <v>1005617</v>
      </c>
      <c r="D1797" s="24" t="s">
        <v>2070</v>
      </c>
      <c r="E1797" s="24">
        <v>1</v>
      </c>
      <c r="F1797" s="24">
        <v>7.0000000000000001E-3</v>
      </c>
      <c r="G1797" s="25">
        <f t="shared" si="164"/>
        <v>7.0000000000000001E-3</v>
      </c>
      <c r="H1797" s="242">
        <f>SUM(G1797:G1811)</f>
        <v>0.11100000000000004</v>
      </c>
      <c r="I1797" s="23">
        <f t="shared" si="165"/>
        <v>4285.7142857142862</v>
      </c>
      <c r="J1797" s="24"/>
      <c r="K1797" s="218">
        <v>230</v>
      </c>
      <c r="L1797" s="16">
        <v>44181</v>
      </c>
      <c r="M1797" s="16">
        <v>44181</v>
      </c>
    </row>
    <row r="1798" spans="2:13" ht="21.75" customHeight="1" x14ac:dyDescent="0.3">
      <c r="B1798" s="171" t="s">
        <v>100</v>
      </c>
      <c r="C1798" s="24">
        <v>1053633</v>
      </c>
      <c r="D1798" s="24" t="s">
        <v>2071</v>
      </c>
      <c r="E1798" s="24">
        <v>1</v>
      </c>
      <c r="F1798" s="24">
        <v>8.0000000000000002E-3</v>
      </c>
      <c r="G1798" s="25">
        <f t="shared" si="164"/>
        <v>8.0000000000000002E-3</v>
      </c>
      <c r="H1798" s="242"/>
      <c r="I1798" s="23">
        <f t="shared" si="165"/>
        <v>3750</v>
      </c>
      <c r="J1798" s="24"/>
      <c r="K1798" s="218">
        <v>230</v>
      </c>
      <c r="L1798" s="16">
        <v>44181</v>
      </c>
      <c r="M1798" s="16">
        <v>44181</v>
      </c>
    </row>
    <row r="1799" spans="2:13" ht="21.75" customHeight="1" x14ac:dyDescent="0.3">
      <c r="B1799" s="171" t="s">
        <v>100</v>
      </c>
      <c r="C1799" s="24">
        <v>1053634</v>
      </c>
      <c r="D1799" s="24" t="s">
        <v>2072</v>
      </c>
      <c r="E1799" s="24">
        <v>1</v>
      </c>
      <c r="F1799" s="24">
        <v>7.0000000000000001E-3</v>
      </c>
      <c r="G1799" s="25">
        <f t="shared" si="164"/>
        <v>7.0000000000000001E-3</v>
      </c>
      <c r="H1799" s="242"/>
      <c r="I1799" s="23">
        <f t="shared" si="165"/>
        <v>4285.7142857142862</v>
      </c>
      <c r="J1799" s="24"/>
      <c r="K1799" s="218">
        <v>230</v>
      </c>
      <c r="L1799" s="16">
        <v>44181</v>
      </c>
      <c r="M1799" s="16">
        <v>44181</v>
      </c>
    </row>
    <row r="1800" spans="2:13" ht="21.75" customHeight="1" x14ac:dyDescent="0.3">
      <c r="B1800" s="171" t="s">
        <v>105</v>
      </c>
      <c r="C1800" s="24">
        <v>1103298</v>
      </c>
      <c r="D1800" s="24" t="s">
        <v>2073</v>
      </c>
      <c r="E1800" s="24">
        <v>1</v>
      </c>
      <c r="F1800" s="24">
        <v>8.0000000000000002E-3</v>
      </c>
      <c r="G1800" s="25">
        <f t="shared" si="164"/>
        <v>8.0000000000000002E-3</v>
      </c>
      <c r="H1800" s="242"/>
      <c r="I1800" s="23">
        <f t="shared" si="165"/>
        <v>3750</v>
      </c>
      <c r="J1800" s="24"/>
      <c r="K1800" s="218">
        <v>230</v>
      </c>
      <c r="L1800" s="16">
        <v>44181</v>
      </c>
      <c r="M1800" s="16">
        <v>44181</v>
      </c>
    </row>
    <row r="1801" spans="2:13" ht="21.75" customHeight="1" x14ac:dyDescent="0.3">
      <c r="B1801" s="171" t="s">
        <v>107</v>
      </c>
      <c r="C1801" s="24">
        <v>1073482</v>
      </c>
      <c r="D1801" s="24" t="s">
        <v>2074</v>
      </c>
      <c r="E1801" s="24">
        <v>1</v>
      </c>
      <c r="F1801" s="24">
        <v>8.0000000000000002E-3</v>
      </c>
      <c r="G1801" s="25">
        <f t="shared" si="164"/>
        <v>8.0000000000000002E-3</v>
      </c>
      <c r="H1801" s="242"/>
      <c r="I1801" s="23">
        <f t="shared" si="165"/>
        <v>3750</v>
      </c>
      <c r="J1801" s="24"/>
      <c r="K1801" s="218">
        <v>230</v>
      </c>
      <c r="L1801" s="16">
        <v>44181</v>
      </c>
      <c r="M1801" s="16">
        <v>44181</v>
      </c>
    </row>
    <row r="1802" spans="2:13" ht="21.75" customHeight="1" x14ac:dyDescent="0.3">
      <c r="B1802" s="171" t="s">
        <v>107</v>
      </c>
      <c r="C1802" s="24">
        <v>1073483</v>
      </c>
      <c r="D1802" s="24" t="s">
        <v>2075</v>
      </c>
      <c r="E1802" s="24">
        <v>1</v>
      </c>
      <c r="F1802" s="24">
        <v>8.0000000000000002E-3</v>
      </c>
      <c r="G1802" s="25">
        <f t="shared" si="164"/>
        <v>8.0000000000000002E-3</v>
      </c>
      <c r="H1802" s="242"/>
      <c r="I1802" s="23">
        <f t="shared" si="165"/>
        <v>3750</v>
      </c>
      <c r="J1802" s="24"/>
      <c r="K1802" s="218">
        <v>230</v>
      </c>
      <c r="L1802" s="16">
        <v>44181</v>
      </c>
      <c r="M1802" s="16">
        <v>44181</v>
      </c>
    </row>
    <row r="1803" spans="2:13" ht="21.75" customHeight="1" x14ac:dyDescent="0.3">
      <c r="B1803" s="171" t="s">
        <v>109</v>
      </c>
      <c r="C1803" s="24">
        <v>1703041</v>
      </c>
      <c r="D1803" s="24" t="s">
        <v>2076</v>
      </c>
      <c r="E1803" s="24">
        <v>1</v>
      </c>
      <c r="F1803" s="24">
        <v>6.0000000000000001E-3</v>
      </c>
      <c r="G1803" s="25">
        <f t="shared" si="164"/>
        <v>6.0000000000000001E-3</v>
      </c>
      <c r="H1803" s="242"/>
      <c r="I1803" s="23">
        <f t="shared" si="165"/>
        <v>5000</v>
      </c>
      <c r="J1803" s="24"/>
      <c r="K1803" s="218">
        <v>230</v>
      </c>
      <c r="L1803" s="16">
        <v>44181</v>
      </c>
      <c r="M1803" s="16">
        <v>44181</v>
      </c>
    </row>
    <row r="1804" spans="2:13" ht="21.75" customHeight="1" x14ac:dyDescent="0.3">
      <c r="B1804" s="171" t="s">
        <v>119</v>
      </c>
      <c r="C1804" s="24">
        <v>1005479</v>
      </c>
      <c r="D1804" s="24" t="s">
        <v>2082</v>
      </c>
      <c r="E1804" s="24">
        <v>1</v>
      </c>
      <c r="F1804" s="24">
        <v>7.0000000000000001E-3</v>
      </c>
      <c r="G1804" s="25">
        <f t="shared" si="164"/>
        <v>7.0000000000000001E-3</v>
      </c>
      <c r="H1804" s="242"/>
      <c r="I1804" s="23">
        <f t="shared" si="165"/>
        <v>4285.7142857142862</v>
      </c>
      <c r="J1804" s="24" t="s">
        <v>2090</v>
      </c>
      <c r="K1804" s="218">
        <v>230</v>
      </c>
      <c r="L1804" s="16">
        <v>44181</v>
      </c>
      <c r="M1804" s="16">
        <v>44181</v>
      </c>
    </row>
    <row r="1805" spans="2:13" ht="21.75" customHeight="1" x14ac:dyDescent="0.3">
      <c r="B1805" s="171" t="s">
        <v>119</v>
      </c>
      <c r="C1805" s="24">
        <v>1005480</v>
      </c>
      <c r="D1805" s="24" t="s">
        <v>2083</v>
      </c>
      <c r="E1805" s="24">
        <v>1</v>
      </c>
      <c r="F1805" s="24">
        <v>7.0000000000000001E-3</v>
      </c>
      <c r="G1805" s="25">
        <f t="shared" si="164"/>
        <v>7.0000000000000001E-3</v>
      </c>
      <c r="H1805" s="242"/>
      <c r="I1805" s="23">
        <f t="shared" si="165"/>
        <v>4285.7142857142862</v>
      </c>
      <c r="J1805" s="24" t="s">
        <v>2090</v>
      </c>
      <c r="K1805" s="218">
        <v>230</v>
      </c>
      <c r="L1805" s="16">
        <v>44181</v>
      </c>
      <c r="M1805" s="16">
        <v>44181</v>
      </c>
    </row>
    <row r="1806" spans="2:13" ht="21.75" customHeight="1" x14ac:dyDescent="0.3">
      <c r="B1806" s="171" t="s">
        <v>100</v>
      </c>
      <c r="C1806" s="24">
        <v>1053527</v>
      </c>
      <c r="D1806" s="24" t="s">
        <v>2084</v>
      </c>
      <c r="E1806" s="24">
        <v>1</v>
      </c>
      <c r="F1806" s="24">
        <v>8.0000000000000002E-3</v>
      </c>
      <c r="G1806" s="25">
        <f t="shared" si="164"/>
        <v>8.0000000000000002E-3</v>
      </c>
      <c r="H1806" s="242"/>
      <c r="I1806" s="23">
        <f t="shared" si="165"/>
        <v>3750</v>
      </c>
      <c r="J1806" s="24" t="s">
        <v>2090</v>
      </c>
      <c r="K1806" s="218">
        <v>230</v>
      </c>
      <c r="L1806" s="16">
        <v>44181</v>
      </c>
      <c r="M1806" s="16">
        <v>44181</v>
      </c>
    </row>
    <row r="1807" spans="2:13" ht="21.75" customHeight="1" x14ac:dyDescent="0.3">
      <c r="B1807" s="171" t="s">
        <v>100</v>
      </c>
      <c r="C1807" s="24">
        <v>1053528</v>
      </c>
      <c r="D1807" s="24" t="s">
        <v>2085</v>
      </c>
      <c r="E1807" s="24">
        <v>1</v>
      </c>
      <c r="F1807" s="24">
        <v>8.0000000000000002E-3</v>
      </c>
      <c r="G1807" s="25">
        <f t="shared" si="164"/>
        <v>8.0000000000000002E-3</v>
      </c>
      <c r="H1807" s="242"/>
      <c r="I1807" s="23">
        <f t="shared" si="165"/>
        <v>3750</v>
      </c>
      <c r="J1807" s="24" t="s">
        <v>2090</v>
      </c>
      <c r="K1807" s="218">
        <v>230</v>
      </c>
      <c r="L1807" s="16">
        <v>44181</v>
      </c>
      <c r="M1807" s="16">
        <v>44181</v>
      </c>
    </row>
    <row r="1808" spans="2:13" ht="21.75" customHeight="1" x14ac:dyDescent="0.3">
      <c r="B1808" s="171" t="s">
        <v>107</v>
      </c>
      <c r="C1808" s="24">
        <v>1073416</v>
      </c>
      <c r="D1808" s="24" t="s">
        <v>2086</v>
      </c>
      <c r="E1808" s="24">
        <v>1</v>
      </c>
      <c r="F1808" s="24">
        <v>8.0000000000000002E-3</v>
      </c>
      <c r="G1808" s="25">
        <f t="shared" si="164"/>
        <v>8.0000000000000002E-3</v>
      </c>
      <c r="H1808" s="242"/>
      <c r="I1808" s="23">
        <f t="shared" si="165"/>
        <v>3750</v>
      </c>
      <c r="J1808" s="24" t="s">
        <v>2090</v>
      </c>
      <c r="K1808" s="218">
        <v>230</v>
      </c>
      <c r="L1808" s="16">
        <v>44181</v>
      </c>
      <c r="M1808" s="16">
        <v>44181</v>
      </c>
    </row>
    <row r="1809" spans="2:13" ht="21.75" customHeight="1" x14ac:dyDescent="0.3">
      <c r="B1809" s="171" t="s">
        <v>107</v>
      </c>
      <c r="C1809" s="24">
        <v>1073417</v>
      </c>
      <c r="D1809" s="24" t="s">
        <v>2087</v>
      </c>
      <c r="E1809" s="24">
        <v>1</v>
      </c>
      <c r="F1809" s="24">
        <v>8.0000000000000002E-3</v>
      </c>
      <c r="G1809" s="25">
        <f t="shared" si="164"/>
        <v>8.0000000000000002E-3</v>
      </c>
      <c r="H1809" s="242"/>
      <c r="I1809" s="23">
        <f t="shared" si="165"/>
        <v>3750</v>
      </c>
      <c r="J1809" s="24" t="s">
        <v>2090</v>
      </c>
      <c r="K1809" s="218">
        <v>230</v>
      </c>
      <c r="L1809" s="16">
        <v>44181</v>
      </c>
      <c r="M1809" s="16">
        <v>44181</v>
      </c>
    </row>
    <row r="1810" spans="2:13" ht="21.75" customHeight="1" x14ac:dyDescent="0.3">
      <c r="B1810" s="171" t="s">
        <v>105</v>
      </c>
      <c r="C1810" s="24">
        <v>1103236</v>
      </c>
      <c r="D1810" s="24" t="s">
        <v>2088</v>
      </c>
      <c r="E1810" s="24">
        <v>1</v>
      </c>
      <c r="F1810" s="24">
        <v>7.0000000000000001E-3</v>
      </c>
      <c r="G1810" s="25">
        <f t="shared" si="164"/>
        <v>7.0000000000000001E-3</v>
      </c>
      <c r="H1810" s="242"/>
      <c r="I1810" s="23">
        <f t="shared" si="165"/>
        <v>4285.7142857142862</v>
      </c>
      <c r="J1810" s="24"/>
      <c r="K1810" s="218">
        <v>230</v>
      </c>
      <c r="L1810" s="16">
        <v>44181</v>
      </c>
      <c r="M1810" s="16">
        <v>44181</v>
      </c>
    </row>
    <row r="1811" spans="2:13" ht="21.75" customHeight="1" x14ac:dyDescent="0.3">
      <c r="B1811" s="171" t="s">
        <v>109</v>
      </c>
      <c r="C1811" s="24">
        <v>1702974</v>
      </c>
      <c r="D1811" s="24" t="s">
        <v>2089</v>
      </c>
      <c r="E1811" s="24">
        <v>1</v>
      </c>
      <c r="F1811" s="24">
        <v>6.0000000000000001E-3</v>
      </c>
      <c r="G1811" s="25">
        <f t="shared" si="164"/>
        <v>6.0000000000000001E-3</v>
      </c>
      <c r="H1811" s="242"/>
      <c r="I1811" s="23">
        <f t="shared" si="165"/>
        <v>5000</v>
      </c>
      <c r="J1811" s="24" t="s">
        <v>2090</v>
      </c>
      <c r="K1811" s="218">
        <v>230</v>
      </c>
      <c r="L1811" s="16">
        <v>44181</v>
      </c>
      <c r="M1811" s="16">
        <v>44181</v>
      </c>
    </row>
    <row r="1812" spans="2:13" ht="21.75" customHeight="1" x14ac:dyDescent="0.3">
      <c r="B1812" s="171" t="s">
        <v>119</v>
      </c>
      <c r="C1812" s="24">
        <v>1005319</v>
      </c>
      <c r="D1812" s="24" t="s">
        <v>2095</v>
      </c>
      <c r="E1812" s="24">
        <v>1</v>
      </c>
      <c r="F1812" s="24">
        <v>8.0000000000000002E-3</v>
      </c>
      <c r="G1812" s="25">
        <f t="shared" si="164"/>
        <v>8.0000000000000002E-3</v>
      </c>
      <c r="H1812" s="242">
        <f>SUM(G1812:G1825)</f>
        <v>0.11000000000000003</v>
      </c>
      <c r="I1812" s="23">
        <f t="shared" si="165"/>
        <v>3750</v>
      </c>
      <c r="J1812" s="24"/>
      <c r="K1812" s="218">
        <v>230</v>
      </c>
      <c r="L1812" s="16">
        <v>44195</v>
      </c>
      <c r="M1812" s="16">
        <v>44195</v>
      </c>
    </row>
    <row r="1813" spans="2:13" ht="21.75" customHeight="1" x14ac:dyDescent="0.3">
      <c r="B1813" s="171" t="s">
        <v>100</v>
      </c>
      <c r="C1813" s="24">
        <v>1050514</v>
      </c>
      <c r="D1813" s="24" t="s">
        <v>2096</v>
      </c>
      <c r="E1813" s="24">
        <v>1</v>
      </c>
      <c r="F1813" s="24">
        <v>8.0000000000000002E-3</v>
      </c>
      <c r="G1813" s="25">
        <f t="shared" si="164"/>
        <v>8.0000000000000002E-3</v>
      </c>
      <c r="H1813" s="242"/>
      <c r="I1813" s="23">
        <f t="shared" si="165"/>
        <v>3750</v>
      </c>
      <c r="J1813" s="24"/>
      <c r="K1813" s="218">
        <v>230</v>
      </c>
      <c r="L1813" s="16">
        <v>44195</v>
      </c>
      <c r="M1813" s="16">
        <v>44195</v>
      </c>
    </row>
    <row r="1814" spans="2:13" ht="21.75" customHeight="1" x14ac:dyDescent="0.3">
      <c r="B1814" s="171" t="s">
        <v>100</v>
      </c>
      <c r="C1814" s="24">
        <v>1051584</v>
      </c>
      <c r="D1814" s="24" t="s">
        <v>2097</v>
      </c>
      <c r="E1814" s="24">
        <v>1</v>
      </c>
      <c r="F1814" s="24">
        <v>7.0000000000000001E-3</v>
      </c>
      <c r="G1814" s="25">
        <f t="shared" si="164"/>
        <v>7.0000000000000001E-3</v>
      </c>
      <c r="H1814" s="242"/>
      <c r="I1814" s="23">
        <f t="shared" si="165"/>
        <v>4285.7142857142862</v>
      </c>
      <c r="J1814" s="24"/>
      <c r="K1814" s="218">
        <v>230</v>
      </c>
      <c r="L1814" s="16">
        <v>44195</v>
      </c>
      <c r="M1814" s="16">
        <v>44195</v>
      </c>
    </row>
    <row r="1815" spans="2:13" ht="21.75" customHeight="1" x14ac:dyDescent="0.3">
      <c r="B1815" s="171" t="s">
        <v>107</v>
      </c>
      <c r="C1815" s="24">
        <v>1073335</v>
      </c>
      <c r="D1815" s="24" t="s">
        <v>2098</v>
      </c>
      <c r="E1815" s="24">
        <v>1</v>
      </c>
      <c r="F1815" s="24">
        <v>8.0000000000000002E-3</v>
      </c>
      <c r="G1815" s="25">
        <f t="shared" si="164"/>
        <v>8.0000000000000002E-3</v>
      </c>
      <c r="H1815" s="242"/>
      <c r="I1815" s="23">
        <f t="shared" si="165"/>
        <v>3750</v>
      </c>
      <c r="J1815" s="24"/>
      <c r="K1815" s="218">
        <v>230</v>
      </c>
      <c r="L1815" s="16">
        <v>44195</v>
      </c>
      <c r="M1815" s="16">
        <v>44195</v>
      </c>
    </row>
    <row r="1816" spans="2:13" ht="21.75" customHeight="1" x14ac:dyDescent="0.3">
      <c r="B1816" s="171" t="s">
        <v>105</v>
      </c>
      <c r="C1816" s="24">
        <v>1103171</v>
      </c>
      <c r="D1816" s="24" t="s">
        <v>2099</v>
      </c>
      <c r="E1816" s="24">
        <v>1</v>
      </c>
      <c r="F1816" s="24">
        <v>8.0000000000000002E-3</v>
      </c>
      <c r="G1816" s="25">
        <f t="shared" si="164"/>
        <v>8.0000000000000002E-3</v>
      </c>
      <c r="H1816" s="242"/>
      <c r="I1816" s="23">
        <f t="shared" si="165"/>
        <v>3750</v>
      </c>
      <c r="J1816" s="24"/>
      <c r="K1816" s="218">
        <v>230</v>
      </c>
      <c r="L1816" s="16">
        <v>44195</v>
      </c>
      <c r="M1816" s="16">
        <v>44195</v>
      </c>
    </row>
    <row r="1817" spans="2:13" ht="21.75" customHeight="1" x14ac:dyDescent="0.3">
      <c r="B1817" s="171" t="s">
        <v>109</v>
      </c>
      <c r="C1817" s="24">
        <v>1702901</v>
      </c>
      <c r="D1817" s="24" t="s">
        <v>2100</v>
      </c>
      <c r="E1817" s="24">
        <v>1</v>
      </c>
      <c r="F1817" s="24">
        <v>7.0000000000000001E-3</v>
      </c>
      <c r="G1817" s="25">
        <f t="shared" si="164"/>
        <v>7.0000000000000001E-3</v>
      </c>
      <c r="H1817" s="242"/>
      <c r="I1817" s="23">
        <f t="shared" si="165"/>
        <v>4285.7142857142862</v>
      </c>
      <c r="J1817" s="24"/>
      <c r="K1817" s="218">
        <v>230</v>
      </c>
      <c r="L1817" s="16">
        <v>44195</v>
      </c>
      <c r="M1817" s="16">
        <v>44195</v>
      </c>
    </row>
    <row r="1818" spans="2:13" ht="21.75" customHeight="1" x14ac:dyDescent="0.3">
      <c r="B1818" s="171" t="s">
        <v>119</v>
      </c>
      <c r="C1818" s="24">
        <v>1005275</v>
      </c>
      <c r="D1818" s="24" t="s">
        <v>2101</v>
      </c>
      <c r="E1818" s="24">
        <v>1</v>
      </c>
      <c r="F1818" s="24">
        <v>8.0000000000000002E-3</v>
      </c>
      <c r="G1818" s="25">
        <f t="shared" si="164"/>
        <v>8.0000000000000002E-3</v>
      </c>
      <c r="H1818" s="242"/>
      <c r="I1818" s="23">
        <f t="shared" si="165"/>
        <v>3750</v>
      </c>
      <c r="J1818" s="24"/>
      <c r="K1818" s="218">
        <v>230</v>
      </c>
      <c r="L1818" s="16">
        <v>44195</v>
      </c>
      <c r="M1818" s="16">
        <v>44195</v>
      </c>
    </row>
    <row r="1819" spans="2:13" ht="21.75" customHeight="1" x14ac:dyDescent="0.3">
      <c r="B1819" s="171" t="s">
        <v>119</v>
      </c>
      <c r="C1819" s="24">
        <v>1005276</v>
      </c>
      <c r="D1819" s="24" t="s">
        <v>2102</v>
      </c>
      <c r="E1819" s="24">
        <v>1</v>
      </c>
      <c r="F1819" s="24">
        <v>8.0000000000000002E-3</v>
      </c>
      <c r="G1819" s="25">
        <f t="shared" si="164"/>
        <v>8.0000000000000002E-3</v>
      </c>
      <c r="H1819" s="242"/>
      <c r="I1819" s="23">
        <f t="shared" si="165"/>
        <v>3750</v>
      </c>
      <c r="J1819" s="24"/>
      <c r="K1819" s="218">
        <v>230</v>
      </c>
      <c r="L1819" s="16">
        <v>44195</v>
      </c>
      <c r="M1819" s="16">
        <v>44195</v>
      </c>
    </row>
    <row r="1820" spans="2:13" ht="21.75" customHeight="1" x14ac:dyDescent="0.3">
      <c r="B1820" s="171" t="s">
        <v>100</v>
      </c>
      <c r="C1820" s="24">
        <v>1053377</v>
      </c>
      <c r="D1820" s="24" t="s">
        <v>2103</v>
      </c>
      <c r="E1820" s="24">
        <v>1</v>
      </c>
      <c r="F1820" s="24">
        <v>7.0000000000000001E-3</v>
      </c>
      <c r="G1820" s="25">
        <f t="shared" si="164"/>
        <v>7.0000000000000001E-3</v>
      </c>
      <c r="H1820" s="242"/>
      <c r="I1820" s="23">
        <f t="shared" si="165"/>
        <v>4285.7142857142862</v>
      </c>
      <c r="J1820" s="24"/>
      <c r="K1820" s="218">
        <v>230</v>
      </c>
      <c r="L1820" s="16">
        <v>44195</v>
      </c>
      <c r="M1820" s="16">
        <v>44195</v>
      </c>
    </row>
    <row r="1821" spans="2:13" ht="21.75" customHeight="1" x14ac:dyDescent="0.3">
      <c r="B1821" s="171" t="s">
        <v>100</v>
      </c>
      <c r="C1821" s="24">
        <v>1053378</v>
      </c>
      <c r="D1821" s="24" t="s">
        <v>2104</v>
      </c>
      <c r="E1821" s="24">
        <v>1</v>
      </c>
      <c r="F1821" s="24">
        <v>8.0000000000000002E-3</v>
      </c>
      <c r="G1821" s="25">
        <f t="shared" si="164"/>
        <v>8.0000000000000002E-3</v>
      </c>
      <c r="H1821" s="242"/>
      <c r="I1821" s="23">
        <f t="shared" si="165"/>
        <v>3750</v>
      </c>
      <c r="J1821" s="24"/>
      <c r="K1821" s="218">
        <v>230</v>
      </c>
      <c r="L1821" s="16">
        <v>44195</v>
      </c>
      <c r="M1821" s="16">
        <v>44195</v>
      </c>
    </row>
    <row r="1822" spans="2:13" ht="21.75" customHeight="1" x14ac:dyDescent="0.3">
      <c r="B1822" s="171" t="s">
        <v>107</v>
      </c>
      <c r="C1822" s="24">
        <v>1073324</v>
      </c>
      <c r="D1822" s="24" t="s">
        <v>2105</v>
      </c>
      <c r="E1822" s="24">
        <v>1</v>
      </c>
      <c r="F1822" s="24">
        <v>8.0000000000000002E-3</v>
      </c>
      <c r="G1822" s="25">
        <f t="shared" si="164"/>
        <v>8.0000000000000002E-3</v>
      </c>
      <c r="H1822" s="242"/>
      <c r="I1822" s="23">
        <f t="shared" si="165"/>
        <v>3750</v>
      </c>
      <c r="J1822" s="24"/>
      <c r="K1822" s="218">
        <v>230</v>
      </c>
      <c r="L1822" s="16">
        <v>44195</v>
      </c>
      <c r="M1822" s="16">
        <v>44195</v>
      </c>
    </row>
    <row r="1823" spans="2:13" ht="21.75" customHeight="1" x14ac:dyDescent="0.3">
      <c r="B1823" s="171" t="s">
        <v>107</v>
      </c>
      <c r="C1823" s="24">
        <v>1073325</v>
      </c>
      <c r="D1823" s="24" t="s">
        <v>2106</v>
      </c>
      <c r="E1823" s="24">
        <v>1</v>
      </c>
      <c r="F1823" s="24">
        <v>8.0000000000000002E-3</v>
      </c>
      <c r="G1823" s="25">
        <f t="shared" si="164"/>
        <v>8.0000000000000002E-3</v>
      </c>
      <c r="H1823" s="242"/>
      <c r="I1823" s="23">
        <f t="shared" si="165"/>
        <v>3750</v>
      </c>
      <c r="J1823" s="24"/>
      <c r="K1823" s="218">
        <v>230</v>
      </c>
      <c r="L1823" s="16">
        <v>44195</v>
      </c>
      <c r="M1823" s="16">
        <v>44195</v>
      </c>
    </row>
    <row r="1824" spans="2:13" ht="21.75" customHeight="1" x14ac:dyDescent="0.3">
      <c r="B1824" s="171" t="s">
        <v>109</v>
      </c>
      <c r="C1824" s="24">
        <v>1702883</v>
      </c>
      <c r="D1824" s="24" t="s">
        <v>2107</v>
      </c>
      <c r="E1824" s="24">
        <v>1</v>
      </c>
      <c r="F1824" s="24">
        <v>7.0000000000000001E-3</v>
      </c>
      <c r="G1824" s="25">
        <f t="shared" si="164"/>
        <v>7.0000000000000001E-3</v>
      </c>
      <c r="H1824" s="242"/>
      <c r="I1824" s="23">
        <f t="shared" si="165"/>
        <v>4285.7142857142862</v>
      </c>
      <c r="J1824" s="24"/>
      <c r="K1824" s="218">
        <v>230</v>
      </c>
      <c r="L1824" s="16">
        <v>44195</v>
      </c>
      <c r="M1824" s="16">
        <v>44195</v>
      </c>
    </row>
    <row r="1825" spans="2:13" ht="21.75" customHeight="1" x14ac:dyDescent="0.3">
      <c r="B1825" s="171" t="s">
        <v>114</v>
      </c>
      <c r="C1825" s="24">
        <v>1012679</v>
      </c>
      <c r="D1825" s="24" t="s">
        <v>2108</v>
      </c>
      <c r="E1825" s="24">
        <v>1</v>
      </c>
      <c r="F1825" s="24">
        <v>0.01</v>
      </c>
      <c r="G1825" s="25">
        <f t="shared" si="164"/>
        <v>0.01</v>
      </c>
      <c r="H1825" s="242"/>
      <c r="I1825" s="23">
        <f t="shared" si="165"/>
        <v>3000</v>
      </c>
      <c r="J1825" s="24"/>
      <c r="K1825" s="218">
        <v>230</v>
      </c>
      <c r="L1825" s="16">
        <v>44195</v>
      </c>
      <c r="M1825" s="16">
        <v>44195</v>
      </c>
    </row>
    <row r="1826" spans="2:13" ht="21.75" customHeight="1" x14ac:dyDescent="0.3">
      <c r="B1826" s="171" t="s">
        <v>119</v>
      </c>
      <c r="C1826" s="24">
        <v>1005671</v>
      </c>
      <c r="D1826" s="24" t="s">
        <v>2151</v>
      </c>
      <c r="E1826" s="24">
        <v>1</v>
      </c>
      <c r="F1826" s="24">
        <v>7.0000000000000001E-3</v>
      </c>
      <c r="G1826" s="25">
        <f t="shared" si="164"/>
        <v>7.0000000000000001E-3</v>
      </c>
      <c r="H1826" s="239">
        <f>SUM(G1826:G1840)</f>
        <v>0.113</v>
      </c>
      <c r="I1826" s="23">
        <f t="shared" si="165"/>
        <v>4285.7142857142862</v>
      </c>
      <c r="J1826" s="24"/>
      <c r="K1826" s="221">
        <v>231</v>
      </c>
      <c r="L1826" s="16">
        <v>44209</v>
      </c>
      <c r="M1826" s="16">
        <v>44209</v>
      </c>
    </row>
    <row r="1827" spans="2:13" ht="21.75" customHeight="1" x14ac:dyDescent="0.3">
      <c r="B1827" s="171" t="s">
        <v>119</v>
      </c>
      <c r="C1827" s="24">
        <v>1005672</v>
      </c>
      <c r="D1827" s="24" t="s">
        <v>2152</v>
      </c>
      <c r="E1827" s="24">
        <v>1</v>
      </c>
      <c r="F1827" s="24">
        <v>7.0000000000000001E-3</v>
      </c>
      <c r="G1827" s="25">
        <f t="shared" si="164"/>
        <v>7.0000000000000001E-3</v>
      </c>
      <c r="H1827" s="240"/>
      <c r="I1827" s="23">
        <f t="shared" si="165"/>
        <v>4285.7142857142862</v>
      </c>
      <c r="J1827" s="24"/>
      <c r="K1827" s="221">
        <v>231</v>
      </c>
      <c r="L1827" s="16">
        <v>44209</v>
      </c>
      <c r="M1827" s="16">
        <v>44209</v>
      </c>
    </row>
    <row r="1828" spans="2:13" ht="21.75" customHeight="1" x14ac:dyDescent="0.3">
      <c r="B1828" s="171" t="s">
        <v>100</v>
      </c>
      <c r="C1828" s="24">
        <v>1053652</v>
      </c>
      <c r="D1828" s="24" t="s">
        <v>2153</v>
      </c>
      <c r="E1828" s="24">
        <v>1</v>
      </c>
      <c r="F1828" s="24">
        <v>7.0000000000000001E-3</v>
      </c>
      <c r="G1828" s="25">
        <f t="shared" si="164"/>
        <v>7.0000000000000001E-3</v>
      </c>
      <c r="H1828" s="240"/>
      <c r="I1828" s="23">
        <f t="shared" si="165"/>
        <v>4285.7142857142862</v>
      </c>
      <c r="J1828" s="24"/>
      <c r="K1828" s="221">
        <v>231</v>
      </c>
      <c r="L1828" s="16">
        <v>44209</v>
      </c>
      <c r="M1828" s="16">
        <v>44209</v>
      </c>
    </row>
    <row r="1829" spans="2:13" ht="21.75" customHeight="1" x14ac:dyDescent="0.3">
      <c r="B1829" s="171" t="s">
        <v>100</v>
      </c>
      <c r="C1829" s="24">
        <v>1053653</v>
      </c>
      <c r="D1829" s="24" t="s">
        <v>2154</v>
      </c>
      <c r="E1829" s="24">
        <v>1</v>
      </c>
      <c r="F1829" s="24">
        <v>6.0000000000000001E-3</v>
      </c>
      <c r="G1829" s="25">
        <f t="shared" si="164"/>
        <v>6.0000000000000001E-3</v>
      </c>
      <c r="H1829" s="240"/>
      <c r="I1829" s="23">
        <f t="shared" si="165"/>
        <v>5000</v>
      </c>
      <c r="J1829" s="24"/>
      <c r="K1829" s="221">
        <v>231</v>
      </c>
      <c r="L1829" s="16">
        <v>44209</v>
      </c>
      <c r="M1829" s="16">
        <v>44209</v>
      </c>
    </row>
    <row r="1830" spans="2:13" ht="21.75" customHeight="1" x14ac:dyDescent="0.3">
      <c r="B1830" s="171" t="s">
        <v>105</v>
      </c>
      <c r="C1830" s="24">
        <v>1103311</v>
      </c>
      <c r="D1830" s="24" t="s">
        <v>2155</v>
      </c>
      <c r="E1830" s="24">
        <v>1</v>
      </c>
      <c r="F1830" s="24">
        <v>7.0000000000000001E-3</v>
      </c>
      <c r="G1830" s="25">
        <f t="shared" si="164"/>
        <v>7.0000000000000001E-3</v>
      </c>
      <c r="H1830" s="240"/>
      <c r="I1830" s="23">
        <f t="shared" si="165"/>
        <v>4285.7142857142862</v>
      </c>
      <c r="J1830" s="24"/>
      <c r="K1830" s="221">
        <v>231</v>
      </c>
      <c r="L1830" s="16">
        <v>44209</v>
      </c>
      <c r="M1830" s="16">
        <v>44209</v>
      </c>
    </row>
    <row r="1831" spans="2:13" ht="21.75" customHeight="1" x14ac:dyDescent="0.3">
      <c r="B1831" s="171" t="s">
        <v>109</v>
      </c>
      <c r="C1831" s="24">
        <v>1703058</v>
      </c>
      <c r="D1831" s="24" t="s">
        <v>2156</v>
      </c>
      <c r="E1831" s="24">
        <v>1</v>
      </c>
      <c r="F1831" s="24">
        <v>6.0000000000000001E-3</v>
      </c>
      <c r="G1831" s="25">
        <f t="shared" si="164"/>
        <v>6.0000000000000001E-3</v>
      </c>
      <c r="H1831" s="240"/>
      <c r="I1831" s="23">
        <f t="shared" si="165"/>
        <v>5000</v>
      </c>
      <c r="J1831" s="24"/>
      <c r="K1831" s="221">
        <v>231</v>
      </c>
      <c r="L1831" s="16">
        <v>44209</v>
      </c>
      <c r="M1831" s="16">
        <v>44209</v>
      </c>
    </row>
    <row r="1832" spans="2:13" ht="21.75" customHeight="1" x14ac:dyDescent="0.3">
      <c r="B1832" s="171" t="s">
        <v>119</v>
      </c>
      <c r="C1832" s="24">
        <v>1005482</v>
      </c>
      <c r="D1832" s="24" t="s">
        <v>2161</v>
      </c>
      <c r="E1832" s="24">
        <v>1</v>
      </c>
      <c r="F1832" s="24">
        <v>7.0000000000000001E-3</v>
      </c>
      <c r="G1832" s="25">
        <f t="shared" si="164"/>
        <v>7.0000000000000001E-3</v>
      </c>
      <c r="H1832" s="240"/>
      <c r="I1832" s="23">
        <f t="shared" si="165"/>
        <v>4285.7142857142862</v>
      </c>
      <c r="J1832" s="24" t="s">
        <v>2090</v>
      </c>
      <c r="K1832" s="221">
        <v>231</v>
      </c>
      <c r="L1832" s="16">
        <v>44209</v>
      </c>
      <c r="M1832" s="16">
        <v>44209</v>
      </c>
    </row>
    <row r="1833" spans="2:13" ht="21.75" customHeight="1" x14ac:dyDescent="0.3">
      <c r="B1833" s="171" t="s">
        <v>119</v>
      </c>
      <c r="C1833" s="24">
        <v>1005483</v>
      </c>
      <c r="D1833" s="24" t="s">
        <v>2162</v>
      </c>
      <c r="E1833" s="24">
        <v>1</v>
      </c>
      <c r="F1833" s="24">
        <v>8.0000000000000002E-3</v>
      </c>
      <c r="G1833" s="25">
        <f t="shared" si="164"/>
        <v>8.0000000000000002E-3</v>
      </c>
      <c r="H1833" s="240"/>
      <c r="I1833" s="23">
        <f t="shared" si="165"/>
        <v>3750</v>
      </c>
      <c r="J1833" s="24" t="s">
        <v>2090</v>
      </c>
      <c r="K1833" s="221">
        <v>231</v>
      </c>
      <c r="L1833" s="16">
        <v>44209</v>
      </c>
      <c r="M1833" s="16">
        <v>44209</v>
      </c>
    </row>
    <row r="1834" spans="2:13" ht="21.75" customHeight="1" x14ac:dyDescent="0.3">
      <c r="B1834" s="171" t="s">
        <v>100</v>
      </c>
      <c r="C1834" s="24">
        <v>1050539</v>
      </c>
      <c r="D1834" s="24" t="s">
        <v>2163</v>
      </c>
      <c r="E1834" s="24">
        <v>1</v>
      </c>
      <c r="F1834" s="24">
        <v>8.0000000000000002E-3</v>
      </c>
      <c r="G1834" s="25">
        <f t="shared" ref="G1834:G1897" si="166">F1834</f>
        <v>8.0000000000000002E-3</v>
      </c>
      <c r="H1834" s="240"/>
      <c r="I1834" s="23">
        <f t="shared" si="165"/>
        <v>3750</v>
      </c>
      <c r="J1834" s="24" t="s">
        <v>2090</v>
      </c>
      <c r="K1834" s="221">
        <v>231</v>
      </c>
      <c r="L1834" s="16">
        <v>44209</v>
      </c>
      <c r="M1834" s="16">
        <v>44209</v>
      </c>
    </row>
    <row r="1835" spans="2:13" ht="21.75" customHeight="1" x14ac:dyDescent="0.3">
      <c r="B1835" s="171" t="s">
        <v>100</v>
      </c>
      <c r="C1835" s="24">
        <v>1051610</v>
      </c>
      <c r="D1835" s="24" t="s">
        <v>2164</v>
      </c>
      <c r="E1835" s="24">
        <v>1</v>
      </c>
      <c r="F1835" s="24">
        <v>7.0000000000000001E-3</v>
      </c>
      <c r="G1835" s="25">
        <f t="shared" si="166"/>
        <v>7.0000000000000001E-3</v>
      </c>
      <c r="H1835" s="240"/>
      <c r="I1835" s="23">
        <f t="shared" si="165"/>
        <v>4285.7142857142862</v>
      </c>
      <c r="J1835" s="24" t="s">
        <v>2090</v>
      </c>
      <c r="K1835" s="221">
        <v>231</v>
      </c>
      <c r="L1835" s="16">
        <v>44209</v>
      </c>
      <c r="M1835" s="16">
        <v>44209</v>
      </c>
    </row>
    <row r="1836" spans="2:13" ht="21.75" customHeight="1" x14ac:dyDescent="0.3">
      <c r="B1836" s="171" t="s">
        <v>107</v>
      </c>
      <c r="C1836" s="24">
        <v>1073418</v>
      </c>
      <c r="D1836" s="24" t="s">
        <v>2165</v>
      </c>
      <c r="E1836" s="24">
        <v>1</v>
      </c>
      <c r="F1836" s="24">
        <v>8.9999999999999993E-3</v>
      </c>
      <c r="G1836" s="25">
        <f t="shared" si="166"/>
        <v>8.9999999999999993E-3</v>
      </c>
      <c r="H1836" s="240"/>
      <c r="I1836" s="23">
        <f t="shared" si="165"/>
        <v>3333.3333333333335</v>
      </c>
      <c r="J1836" s="24" t="s">
        <v>2090</v>
      </c>
      <c r="K1836" s="221">
        <v>231</v>
      </c>
      <c r="L1836" s="16">
        <v>44209</v>
      </c>
      <c r="M1836" s="16">
        <v>44209</v>
      </c>
    </row>
    <row r="1837" spans="2:13" ht="21.75" customHeight="1" x14ac:dyDescent="0.3">
      <c r="B1837" s="171" t="s">
        <v>105</v>
      </c>
      <c r="C1837" s="24">
        <v>1103240</v>
      </c>
      <c r="D1837" s="24" t="s">
        <v>2166</v>
      </c>
      <c r="E1837" s="24">
        <v>1</v>
      </c>
      <c r="F1837" s="24">
        <v>7.0000000000000001E-3</v>
      </c>
      <c r="G1837" s="25">
        <f t="shared" si="166"/>
        <v>7.0000000000000001E-3</v>
      </c>
      <c r="H1837" s="240"/>
      <c r="I1837" s="23">
        <f t="shared" si="165"/>
        <v>4285.7142857142862</v>
      </c>
      <c r="J1837" s="126" t="s">
        <v>1991</v>
      </c>
      <c r="K1837" s="221">
        <v>231</v>
      </c>
      <c r="L1837" s="16">
        <v>44209</v>
      </c>
      <c r="M1837" s="16">
        <v>44209</v>
      </c>
    </row>
    <row r="1838" spans="2:13" ht="21.75" customHeight="1" x14ac:dyDescent="0.3">
      <c r="B1838" s="171" t="s">
        <v>109</v>
      </c>
      <c r="C1838" s="24">
        <v>1702980</v>
      </c>
      <c r="D1838" s="24" t="s">
        <v>2167</v>
      </c>
      <c r="E1838" s="24">
        <v>1</v>
      </c>
      <c r="F1838" s="24">
        <v>7.0000000000000001E-3</v>
      </c>
      <c r="G1838" s="25">
        <f t="shared" si="166"/>
        <v>7.0000000000000001E-3</v>
      </c>
      <c r="H1838" s="240"/>
      <c r="I1838" s="23">
        <f t="shared" si="165"/>
        <v>4285.7142857142862</v>
      </c>
      <c r="J1838" s="24" t="s">
        <v>2090</v>
      </c>
      <c r="K1838" s="221">
        <v>231</v>
      </c>
      <c r="L1838" s="16">
        <v>44209</v>
      </c>
      <c r="M1838" s="16">
        <v>44209</v>
      </c>
    </row>
    <row r="1839" spans="2:13" ht="21.75" customHeight="1" x14ac:dyDescent="0.3">
      <c r="B1839" s="171" t="s">
        <v>116</v>
      </c>
      <c r="C1839" s="24">
        <v>1115312</v>
      </c>
      <c r="D1839" s="24" t="s">
        <v>2157</v>
      </c>
      <c r="E1839" s="24">
        <v>1</v>
      </c>
      <c r="F1839" s="24">
        <v>0.01</v>
      </c>
      <c r="G1839" s="25">
        <f t="shared" si="166"/>
        <v>0.01</v>
      </c>
      <c r="H1839" s="240"/>
      <c r="I1839" s="23">
        <f t="shared" si="165"/>
        <v>3000</v>
      </c>
      <c r="J1839" s="24"/>
      <c r="K1839" s="221">
        <v>231</v>
      </c>
      <c r="L1839" s="16">
        <v>44209</v>
      </c>
      <c r="M1839" s="16">
        <v>44209</v>
      </c>
    </row>
    <row r="1840" spans="2:13" ht="21.75" customHeight="1" x14ac:dyDescent="0.3">
      <c r="B1840" s="171" t="s">
        <v>116</v>
      </c>
      <c r="C1840" s="24">
        <v>1115211</v>
      </c>
      <c r="D1840" s="24" t="s">
        <v>2158</v>
      </c>
      <c r="E1840" s="24">
        <v>1</v>
      </c>
      <c r="F1840" s="24">
        <v>0.01</v>
      </c>
      <c r="G1840" s="25">
        <f t="shared" si="166"/>
        <v>0.01</v>
      </c>
      <c r="H1840" s="240"/>
      <c r="I1840" s="23">
        <f t="shared" si="165"/>
        <v>3000</v>
      </c>
      <c r="J1840" s="24"/>
      <c r="K1840" s="221">
        <v>231</v>
      </c>
      <c r="L1840" s="16">
        <v>44209</v>
      </c>
      <c r="M1840" s="16">
        <v>44209</v>
      </c>
    </row>
    <row r="1841" spans="2:13" ht="21.75" customHeight="1" x14ac:dyDescent="0.3">
      <c r="B1841" s="171" t="s">
        <v>119</v>
      </c>
      <c r="C1841" s="24">
        <v>1005368</v>
      </c>
      <c r="D1841" s="24" t="s">
        <v>2168</v>
      </c>
      <c r="E1841" s="24">
        <v>1</v>
      </c>
      <c r="F1841" s="24">
        <v>7.0000000000000001E-3</v>
      </c>
      <c r="G1841" s="25">
        <f t="shared" si="166"/>
        <v>7.0000000000000001E-3</v>
      </c>
      <c r="H1841" s="239">
        <f>SUM(G1841:G1855)</f>
        <v>0.11599999999999999</v>
      </c>
      <c r="I1841" s="23">
        <f t="shared" si="165"/>
        <v>4285.7142857142862</v>
      </c>
      <c r="J1841" s="24"/>
      <c r="K1841" s="221">
        <v>231</v>
      </c>
      <c r="L1841" s="16">
        <v>44223</v>
      </c>
      <c r="M1841" s="16">
        <v>44223</v>
      </c>
    </row>
    <row r="1842" spans="2:13" ht="21.75" customHeight="1" x14ac:dyDescent="0.3">
      <c r="B1842" s="171" t="s">
        <v>119</v>
      </c>
      <c r="C1842" s="24">
        <v>1005369</v>
      </c>
      <c r="D1842" s="24" t="s">
        <v>2169</v>
      </c>
      <c r="E1842" s="24">
        <v>1</v>
      </c>
      <c r="F1842" s="24">
        <v>7.0000000000000001E-3</v>
      </c>
      <c r="G1842" s="25">
        <f t="shared" si="166"/>
        <v>7.0000000000000001E-3</v>
      </c>
      <c r="H1842" s="240"/>
      <c r="I1842" s="23">
        <f t="shared" si="165"/>
        <v>4285.7142857142862</v>
      </c>
      <c r="J1842" s="24"/>
      <c r="K1842" s="221">
        <v>231</v>
      </c>
      <c r="L1842" s="16">
        <v>44223</v>
      </c>
      <c r="M1842" s="16">
        <v>44223</v>
      </c>
    </row>
    <row r="1843" spans="2:13" ht="21.75" customHeight="1" x14ac:dyDescent="0.3">
      <c r="B1843" s="171" t="s">
        <v>100</v>
      </c>
      <c r="C1843" s="24">
        <v>1050523</v>
      </c>
      <c r="D1843" s="24" t="s">
        <v>2170</v>
      </c>
      <c r="E1843" s="24">
        <v>1</v>
      </c>
      <c r="F1843" s="24">
        <v>8.0000000000000002E-3</v>
      </c>
      <c r="G1843" s="25">
        <f t="shared" si="166"/>
        <v>8.0000000000000002E-3</v>
      </c>
      <c r="H1843" s="240"/>
      <c r="I1843" s="23">
        <f t="shared" si="165"/>
        <v>3750</v>
      </c>
      <c r="J1843" s="24"/>
      <c r="K1843" s="221">
        <v>231</v>
      </c>
      <c r="L1843" s="16">
        <v>44223</v>
      </c>
      <c r="M1843" s="16">
        <v>44223</v>
      </c>
    </row>
    <row r="1844" spans="2:13" ht="21.75" customHeight="1" x14ac:dyDescent="0.3">
      <c r="B1844" s="171" t="s">
        <v>100</v>
      </c>
      <c r="C1844" s="24">
        <v>1051593</v>
      </c>
      <c r="D1844" s="24" t="s">
        <v>2170</v>
      </c>
      <c r="E1844" s="24">
        <v>1</v>
      </c>
      <c r="F1844" s="24">
        <v>7.0000000000000001E-3</v>
      </c>
      <c r="G1844" s="25">
        <f t="shared" si="166"/>
        <v>7.0000000000000001E-3</v>
      </c>
      <c r="H1844" s="240"/>
      <c r="I1844" s="23">
        <f t="shared" si="165"/>
        <v>4285.7142857142862</v>
      </c>
      <c r="J1844" s="24"/>
      <c r="K1844" s="221">
        <v>231</v>
      </c>
      <c r="L1844" s="16">
        <v>44223</v>
      </c>
      <c r="M1844" s="16">
        <v>44223</v>
      </c>
    </row>
    <row r="1845" spans="2:13" ht="21.75" customHeight="1" x14ac:dyDescent="0.3">
      <c r="B1845" s="171" t="s">
        <v>107</v>
      </c>
      <c r="C1845" s="24">
        <v>1070113</v>
      </c>
      <c r="D1845" s="24" t="s">
        <v>2171</v>
      </c>
      <c r="E1845" s="24">
        <v>1</v>
      </c>
      <c r="F1845" s="24">
        <v>8.0000000000000002E-3</v>
      </c>
      <c r="G1845" s="25">
        <f t="shared" si="166"/>
        <v>8.0000000000000002E-3</v>
      </c>
      <c r="H1845" s="240"/>
      <c r="I1845" s="23">
        <f t="shared" si="165"/>
        <v>3750</v>
      </c>
      <c r="J1845" s="24"/>
      <c r="K1845" s="221">
        <v>231</v>
      </c>
      <c r="L1845" s="16">
        <v>44223</v>
      </c>
      <c r="M1845" s="16">
        <v>44223</v>
      </c>
    </row>
    <row r="1846" spans="2:13" ht="21.75" customHeight="1" x14ac:dyDescent="0.3">
      <c r="B1846" s="171" t="s">
        <v>107</v>
      </c>
      <c r="C1846" s="24">
        <v>1071129</v>
      </c>
      <c r="D1846" s="24" t="s">
        <v>2172</v>
      </c>
      <c r="E1846" s="24">
        <v>1</v>
      </c>
      <c r="F1846" s="24">
        <v>8.0000000000000002E-3</v>
      </c>
      <c r="G1846" s="25">
        <f t="shared" si="166"/>
        <v>8.0000000000000002E-3</v>
      </c>
      <c r="H1846" s="240"/>
      <c r="I1846" s="23">
        <f t="shared" si="165"/>
        <v>3750</v>
      </c>
      <c r="J1846" s="24"/>
      <c r="K1846" s="221">
        <v>231</v>
      </c>
      <c r="L1846" s="16">
        <v>44223</v>
      </c>
      <c r="M1846" s="16">
        <v>44223</v>
      </c>
    </row>
    <row r="1847" spans="2:13" ht="21.75" customHeight="1" x14ac:dyDescent="0.3">
      <c r="B1847" s="171" t="s">
        <v>124</v>
      </c>
      <c r="C1847" s="24">
        <v>1082744</v>
      </c>
      <c r="D1847" s="24" t="s">
        <v>2173</v>
      </c>
      <c r="E1847" s="24">
        <v>1</v>
      </c>
      <c r="F1847" s="24">
        <v>7.0000000000000001E-3</v>
      </c>
      <c r="G1847" s="25">
        <f t="shared" si="166"/>
        <v>7.0000000000000001E-3</v>
      </c>
      <c r="H1847" s="240"/>
      <c r="I1847" s="23">
        <f t="shared" si="165"/>
        <v>4285.7142857142862</v>
      </c>
      <c r="J1847" s="24"/>
      <c r="K1847" s="221">
        <v>231</v>
      </c>
      <c r="L1847" s="16">
        <v>44223</v>
      </c>
      <c r="M1847" s="16">
        <v>44223</v>
      </c>
    </row>
    <row r="1848" spans="2:13" ht="21.75" customHeight="1" x14ac:dyDescent="0.3">
      <c r="B1848" s="171" t="s">
        <v>109</v>
      </c>
      <c r="C1848" s="24">
        <v>1702928</v>
      </c>
      <c r="D1848" s="24" t="s">
        <v>2174</v>
      </c>
      <c r="E1848" s="24">
        <v>1</v>
      </c>
      <c r="F1848" s="24">
        <v>6.0000000000000001E-3</v>
      </c>
      <c r="G1848" s="25">
        <f t="shared" si="166"/>
        <v>6.0000000000000001E-3</v>
      </c>
      <c r="H1848" s="240"/>
      <c r="I1848" s="23">
        <f t="shared" si="165"/>
        <v>5000</v>
      </c>
      <c r="J1848" s="24"/>
      <c r="K1848" s="221">
        <v>231</v>
      </c>
      <c r="L1848" s="16">
        <v>44223</v>
      </c>
      <c r="M1848" s="16">
        <v>44223</v>
      </c>
    </row>
    <row r="1849" spans="2:13" ht="21.75" customHeight="1" x14ac:dyDescent="0.3">
      <c r="B1849" s="171" t="s">
        <v>112</v>
      </c>
      <c r="C1849" s="24">
        <v>1022287</v>
      </c>
      <c r="D1849" s="24" t="s">
        <v>2175</v>
      </c>
      <c r="E1849" s="24">
        <v>1</v>
      </c>
      <c r="F1849" s="24">
        <v>0.01</v>
      </c>
      <c r="G1849" s="25">
        <f t="shared" si="166"/>
        <v>0.01</v>
      </c>
      <c r="H1849" s="240"/>
      <c r="I1849" s="23">
        <f t="shared" si="165"/>
        <v>3000</v>
      </c>
      <c r="J1849" s="24"/>
      <c r="K1849" s="221">
        <v>231</v>
      </c>
      <c r="L1849" s="16">
        <v>44223</v>
      </c>
      <c r="M1849" s="16">
        <v>44223</v>
      </c>
    </row>
    <row r="1850" spans="2:13" ht="21.75" customHeight="1" x14ac:dyDescent="0.3">
      <c r="B1850" s="171" t="s">
        <v>119</v>
      </c>
      <c r="C1850" s="24">
        <v>1005436</v>
      </c>
      <c r="D1850" s="24" t="s">
        <v>2198</v>
      </c>
      <c r="E1850" s="24">
        <v>1</v>
      </c>
      <c r="F1850" s="24">
        <v>7.0000000000000001E-3</v>
      </c>
      <c r="G1850" s="25">
        <f t="shared" si="166"/>
        <v>7.0000000000000001E-3</v>
      </c>
      <c r="H1850" s="240"/>
      <c r="I1850" s="23">
        <f t="shared" si="165"/>
        <v>4285.7142857142862</v>
      </c>
      <c r="J1850" s="24"/>
      <c r="K1850" s="221">
        <v>231</v>
      </c>
      <c r="L1850" s="16">
        <v>44223</v>
      </c>
      <c r="M1850" s="16">
        <v>44223</v>
      </c>
    </row>
    <row r="1851" spans="2:13" ht="21.75" customHeight="1" x14ac:dyDescent="0.3">
      <c r="B1851" s="171" t="s">
        <v>100</v>
      </c>
      <c r="C1851" s="24">
        <v>1053505</v>
      </c>
      <c r="D1851" s="24" t="s">
        <v>2199</v>
      </c>
      <c r="E1851" s="24">
        <v>1</v>
      </c>
      <c r="F1851" s="24">
        <v>8.0000000000000002E-3</v>
      </c>
      <c r="G1851" s="25">
        <f t="shared" si="166"/>
        <v>8.0000000000000002E-3</v>
      </c>
      <c r="H1851" s="240"/>
      <c r="I1851" s="23">
        <f t="shared" si="165"/>
        <v>3750</v>
      </c>
      <c r="J1851" s="24"/>
      <c r="K1851" s="221">
        <v>231</v>
      </c>
      <c r="L1851" s="16">
        <v>44223</v>
      </c>
      <c r="M1851" s="16">
        <v>44223</v>
      </c>
    </row>
    <row r="1852" spans="2:13" ht="21.75" customHeight="1" x14ac:dyDescent="0.3">
      <c r="B1852" s="171" t="s">
        <v>105</v>
      </c>
      <c r="C1852" s="24">
        <v>1103223</v>
      </c>
      <c r="D1852" s="24" t="s">
        <v>2200</v>
      </c>
      <c r="E1852" s="24">
        <v>1</v>
      </c>
      <c r="F1852" s="24">
        <v>7.0000000000000001E-3</v>
      </c>
      <c r="G1852" s="25">
        <f t="shared" si="166"/>
        <v>7.0000000000000001E-3</v>
      </c>
      <c r="H1852" s="240"/>
      <c r="I1852" s="23">
        <f t="shared" si="165"/>
        <v>4285.7142857142862</v>
      </c>
      <c r="J1852" s="24" t="s">
        <v>2203</v>
      </c>
      <c r="K1852" s="221">
        <v>231</v>
      </c>
      <c r="L1852" s="16">
        <v>44223</v>
      </c>
      <c r="M1852" s="16">
        <v>44223</v>
      </c>
    </row>
    <row r="1853" spans="2:13" ht="21.75" customHeight="1" x14ac:dyDescent="0.3">
      <c r="B1853" s="171" t="s">
        <v>109</v>
      </c>
      <c r="C1853" s="24">
        <v>1702990</v>
      </c>
      <c r="D1853" s="24" t="s">
        <v>2201</v>
      </c>
      <c r="E1853" s="24">
        <v>1</v>
      </c>
      <c r="F1853" s="24">
        <v>6.0000000000000001E-3</v>
      </c>
      <c r="G1853" s="25">
        <f t="shared" si="166"/>
        <v>6.0000000000000001E-3</v>
      </c>
      <c r="H1853" s="240"/>
      <c r="I1853" s="23">
        <f t="shared" si="165"/>
        <v>5000</v>
      </c>
      <c r="J1853" s="24"/>
      <c r="K1853" s="221">
        <v>231</v>
      </c>
      <c r="L1853" s="16">
        <v>44223</v>
      </c>
      <c r="M1853" s="16">
        <v>44223</v>
      </c>
    </row>
    <row r="1854" spans="2:13" ht="21.75" customHeight="1" x14ac:dyDescent="0.3">
      <c r="B1854" s="171" t="s">
        <v>116</v>
      </c>
      <c r="C1854" s="24">
        <v>1115310</v>
      </c>
      <c r="D1854" s="24" t="s">
        <v>2159</v>
      </c>
      <c r="E1854" s="24">
        <v>1</v>
      </c>
      <c r="F1854" s="24">
        <v>0.01</v>
      </c>
      <c r="G1854" s="25">
        <f t="shared" si="166"/>
        <v>0.01</v>
      </c>
      <c r="H1854" s="240"/>
      <c r="I1854" s="23">
        <f t="shared" si="165"/>
        <v>3000</v>
      </c>
      <c r="J1854" s="24"/>
      <c r="K1854" s="221">
        <v>231</v>
      </c>
      <c r="L1854" s="16">
        <v>44223</v>
      </c>
      <c r="M1854" s="16">
        <v>44223</v>
      </c>
    </row>
    <row r="1855" spans="2:13" ht="21.75" customHeight="1" x14ac:dyDescent="0.3">
      <c r="B1855" s="171" t="s">
        <v>116</v>
      </c>
      <c r="C1855" s="24">
        <v>1115209</v>
      </c>
      <c r="D1855" s="24" t="s">
        <v>2160</v>
      </c>
      <c r="E1855" s="24">
        <v>1</v>
      </c>
      <c r="F1855" s="24">
        <v>0.01</v>
      </c>
      <c r="G1855" s="25">
        <f t="shared" si="166"/>
        <v>0.01</v>
      </c>
      <c r="H1855" s="240"/>
      <c r="I1855" s="23">
        <f t="shared" ref="I1855:I1918" si="167">1/F1855*$A$1</f>
        <v>3000</v>
      </c>
      <c r="J1855" s="24"/>
      <c r="K1855" s="221">
        <v>231</v>
      </c>
      <c r="L1855" s="16">
        <v>44237</v>
      </c>
      <c r="M1855" s="16">
        <v>44237</v>
      </c>
    </row>
    <row r="1856" spans="2:13" ht="21.75" customHeight="1" x14ac:dyDescent="0.3">
      <c r="B1856" s="171" t="s">
        <v>119</v>
      </c>
      <c r="C1856" s="24">
        <v>1005462</v>
      </c>
      <c r="D1856" s="24" t="s">
        <v>2129</v>
      </c>
      <c r="E1856" s="24">
        <v>1</v>
      </c>
      <c r="F1856" s="24">
        <v>5.0000000000000001E-3</v>
      </c>
      <c r="G1856" s="25">
        <f t="shared" si="166"/>
        <v>5.0000000000000001E-3</v>
      </c>
      <c r="H1856" s="240">
        <f>SUM(G1856:G1878)</f>
        <v>0.11800000000000006</v>
      </c>
      <c r="I1856" s="23">
        <f t="shared" si="167"/>
        <v>6000</v>
      </c>
      <c r="J1856" s="24"/>
      <c r="K1856" s="221">
        <v>231</v>
      </c>
      <c r="L1856" s="16">
        <v>44237</v>
      </c>
      <c r="M1856" s="16">
        <v>44237</v>
      </c>
    </row>
    <row r="1857" spans="2:13" ht="21.75" customHeight="1" x14ac:dyDescent="0.3">
      <c r="B1857" s="171" t="s">
        <v>119</v>
      </c>
      <c r="C1857" s="24">
        <v>1005463</v>
      </c>
      <c r="D1857" s="24" t="s">
        <v>2130</v>
      </c>
      <c r="E1857" s="24">
        <v>1</v>
      </c>
      <c r="F1857" s="24">
        <v>5.0000000000000001E-3</v>
      </c>
      <c r="G1857" s="25">
        <f t="shared" si="166"/>
        <v>5.0000000000000001E-3</v>
      </c>
      <c r="H1857" s="240"/>
      <c r="I1857" s="23">
        <f t="shared" si="167"/>
        <v>6000</v>
      </c>
      <c r="J1857" s="24"/>
      <c r="K1857" s="221">
        <v>231</v>
      </c>
      <c r="L1857" s="16">
        <v>44237</v>
      </c>
      <c r="M1857" s="16">
        <v>44237</v>
      </c>
    </row>
    <row r="1858" spans="2:13" ht="21.75" customHeight="1" x14ac:dyDescent="0.3">
      <c r="B1858" s="171" t="s">
        <v>119</v>
      </c>
      <c r="C1858" s="24">
        <v>1005464</v>
      </c>
      <c r="D1858" s="24" t="s">
        <v>2131</v>
      </c>
      <c r="E1858" s="24">
        <v>1</v>
      </c>
      <c r="F1858" s="24">
        <v>5.0000000000000001E-3</v>
      </c>
      <c r="G1858" s="25">
        <f t="shared" si="166"/>
        <v>5.0000000000000001E-3</v>
      </c>
      <c r="H1858" s="240"/>
      <c r="I1858" s="23">
        <f t="shared" si="167"/>
        <v>6000</v>
      </c>
      <c r="J1858" s="24"/>
      <c r="K1858" s="221">
        <v>231</v>
      </c>
      <c r="L1858" s="16">
        <v>44237</v>
      </c>
      <c r="M1858" s="16">
        <v>44237</v>
      </c>
    </row>
    <row r="1859" spans="2:13" ht="21.75" customHeight="1" x14ac:dyDescent="0.3">
      <c r="B1859" s="171" t="s">
        <v>119</v>
      </c>
      <c r="C1859" s="24">
        <v>1005465</v>
      </c>
      <c r="D1859" s="24" t="s">
        <v>2132</v>
      </c>
      <c r="E1859" s="24">
        <v>1</v>
      </c>
      <c r="F1859" s="24">
        <v>5.0000000000000001E-3</v>
      </c>
      <c r="G1859" s="25">
        <f t="shared" si="166"/>
        <v>5.0000000000000001E-3</v>
      </c>
      <c r="H1859" s="240"/>
      <c r="I1859" s="23">
        <f t="shared" si="167"/>
        <v>6000</v>
      </c>
      <c r="J1859" s="24"/>
      <c r="K1859" s="221">
        <v>231</v>
      </c>
      <c r="L1859" s="16">
        <v>44237</v>
      </c>
      <c r="M1859" s="16">
        <v>44237</v>
      </c>
    </row>
    <row r="1860" spans="2:13" ht="21.75" customHeight="1" x14ac:dyDescent="0.3">
      <c r="B1860" s="171" t="s">
        <v>119</v>
      </c>
      <c r="C1860" s="24">
        <v>1005466</v>
      </c>
      <c r="D1860" s="24" t="s">
        <v>2133</v>
      </c>
      <c r="E1860" s="24">
        <v>1</v>
      </c>
      <c r="F1860" s="24">
        <v>5.0000000000000001E-3</v>
      </c>
      <c r="G1860" s="25">
        <f t="shared" si="166"/>
        <v>5.0000000000000001E-3</v>
      </c>
      <c r="H1860" s="240"/>
      <c r="I1860" s="23">
        <f t="shared" si="167"/>
        <v>6000</v>
      </c>
      <c r="J1860" s="24"/>
      <c r="K1860" s="221">
        <v>231</v>
      </c>
      <c r="L1860" s="16">
        <v>44237</v>
      </c>
      <c r="M1860" s="16">
        <v>44237</v>
      </c>
    </row>
    <row r="1861" spans="2:13" ht="21.75" customHeight="1" x14ac:dyDescent="0.3">
      <c r="B1861" s="171" t="s">
        <v>119</v>
      </c>
      <c r="C1861" s="24">
        <v>1005467</v>
      </c>
      <c r="D1861" s="24" t="s">
        <v>2134</v>
      </c>
      <c r="E1861" s="24">
        <v>1</v>
      </c>
      <c r="F1861" s="24">
        <v>5.0000000000000001E-3</v>
      </c>
      <c r="G1861" s="25">
        <f t="shared" si="166"/>
        <v>5.0000000000000001E-3</v>
      </c>
      <c r="H1861" s="240"/>
      <c r="I1861" s="23">
        <f t="shared" si="167"/>
        <v>6000</v>
      </c>
      <c r="J1861" s="24"/>
      <c r="K1861" s="221">
        <v>231</v>
      </c>
      <c r="L1861" s="16">
        <v>44237</v>
      </c>
      <c r="M1861" s="16">
        <v>44237</v>
      </c>
    </row>
    <row r="1862" spans="2:13" ht="21.75" customHeight="1" x14ac:dyDescent="0.3">
      <c r="B1862" s="171" t="s">
        <v>119</v>
      </c>
      <c r="C1862" s="24">
        <v>1005468</v>
      </c>
      <c r="D1862" s="24" t="s">
        <v>2135</v>
      </c>
      <c r="E1862" s="24">
        <v>1</v>
      </c>
      <c r="F1862" s="24">
        <v>5.0000000000000001E-3</v>
      </c>
      <c r="G1862" s="25">
        <f t="shared" si="166"/>
        <v>5.0000000000000001E-3</v>
      </c>
      <c r="H1862" s="240"/>
      <c r="I1862" s="23">
        <f t="shared" si="167"/>
        <v>6000</v>
      </c>
      <c r="J1862" s="24"/>
      <c r="K1862" s="221">
        <v>231</v>
      </c>
      <c r="L1862" s="16">
        <v>44237</v>
      </c>
      <c r="M1862" s="16">
        <v>44237</v>
      </c>
    </row>
    <row r="1863" spans="2:13" ht="21.75" customHeight="1" x14ac:dyDescent="0.3">
      <c r="B1863" s="171" t="s">
        <v>119</v>
      </c>
      <c r="C1863" s="24">
        <v>1005469</v>
      </c>
      <c r="D1863" s="24" t="s">
        <v>2136</v>
      </c>
      <c r="E1863" s="24">
        <v>1</v>
      </c>
      <c r="F1863" s="24">
        <v>5.0000000000000001E-3</v>
      </c>
      <c r="G1863" s="25">
        <f t="shared" si="166"/>
        <v>5.0000000000000001E-3</v>
      </c>
      <c r="H1863" s="240"/>
      <c r="I1863" s="23">
        <f t="shared" si="167"/>
        <v>6000</v>
      </c>
      <c r="J1863" s="24"/>
      <c r="K1863" s="221">
        <v>231</v>
      </c>
      <c r="L1863" s="16">
        <v>44237</v>
      </c>
      <c r="M1863" s="16">
        <v>44237</v>
      </c>
    </row>
    <row r="1864" spans="2:13" ht="21.75" customHeight="1" x14ac:dyDescent="0.3">
      <c r="B1864" s="171" t="s">
        <v>100</v>
      </c>
      <c r="C1864" s="24">
        <v>1053518</v>
      </c>
      <c r="D1864" s="24" t="s">
        <v>2137</v>
      </c>
      <c r="E1864" s="24">
        <v>1</v>
      </c>
      <c r="F1864" s="24">
        <v>4.0000000000000001E-3</v>
      </c>
      <c r="G1864" s="25">
        <f t="shared" si="166"/>
        <v>4.0000000000000001E-3</v>
      </c>
      <c r="H1864" s="240"/>
      <c r="I1864" s="23">
        <f t="shared" si="167"/>
        <v>7500</v>
      </c>
      <c r="J1864" s="24"/>
      <c r="K1864" s="221">
        <v>231</v>
      </c>
      <c r="L1864" s="16">
        <v>44237</v>
      </c>
      <c r="M1864" s="16">
        <v>44237</v>
      </c>
    </row>
    <row r="1865" spans="2:13" ht="21.75" customHeight="1" x14ac:dyDescent="0.3">
      <c r="B1865" s="171" t="s">
        <v>100</v>
      </c>
      <c r="C1865" s="24">
        <v>1053519</v>
      </c>
      <c r="D1865" s="24" t="s">
        <v>2138</v>
      </c>
      <c r="E1865" s="24">
        <v>1</v>
      </c>
      <c r="F1865" s="24">
        <v>4.0000000000000001E-3</v>
      </c>
      <c r="G1865" s="25">
        <f t="shared" si="166"/>
        <v>4.0000000000000001E-3</v>
      </c>
      <c r="H1865" s="240"/>
      <c r="I1865" s="23">
        <f t="shared" si="167"/>
        <v>7500</v>
      </c>
      <c r="J1865" s="24"/>
      <c r="K1865" s="221">
        <v>231</v>
      </c>
      <c r="L1865" s="16">
        <v>44237</v>
      </c>
      <c r="M1865" s="16">
        <v>44237</v>
      </c>
    </row>
    <row r="1866" spans="2:13" ht="21.75" customHeight="1" x14ac:dyDescent="0.3">
      <c r="B1866" s="171" t="s">
        <v>100</v>
      </c>
      <c r="C1866" s="24">
        <v>1053520</v>
      </c>
      <c r="D1866" s="24" t="s">
        <v>2139</v>
      </c>
      <c r="E1866" s="24">
        <v>1</v>
      </c>
      <c r="F1866" s="24">
        <v>4.0000000000000001E-3</v>
      </c>
      <c r="G1866" s="25">
        <f t="shared" si="166"/>
        <v>4.0000000000000001E-3</v>
      </c>
      <c r="H1866" s="240"/>
      <c r="I1866" s="23">
        <f t="shared" si="167"/>
        <v>7500</v>
      </c>
      <c r="J1866" s="24"/>
      <c r="K1866" s="221">
        <v>231</v>
      </c>
      <c r="L1866" s="16">
        <v>44237</v>
      </c>
      <c r="M1866" s="16">
        <v>44237</v>
      </c>
    </row>
    <row r="1867" spans="2:13" ht="21.75" customHeight="1" x14ac:dyDescent="0.3">
      <c r="B1867" s="171" t="s">
        <v>100</v>
      </c>
      <c r="C1867" s="24">
        <v>1053521</v>
      </c>
      <c r="D1867" s="24" t="s">
        <v>2140</v>
      </c>
      <c r="E1867" s="24">
        <v>1</v>
      </c>
      <c r="F1867" s="24">
        <v>4.0000000000000001E-3</v>
      </c>
      <c r="G1867" s="25">
        <f t="shared" si="166"/>
        <v>4.0000000000000001E-3</v>
      </c>
      <c r="H1867" s="240"/>
      <c r="I1867" s="23">
        <f t="shared" si="167"/>
        <v>7500</v>
      </c>
      <c r="J1867" s="24"/>
      <c r="K1867" s="221">
        <v>231</v>
      </c>
      <c r="L1867" s="16">
        <v>44237</v>
      </c>
      <c r="M1867" s="16">
        <v>44237</v>
      </c>
    </row>
    <row r="1868" spans="2:13" ht="21.75" customHeight="1" x14ac:dyDescent="0.3">
      <c r="B1868" s="171" t="s">
        <v>100</v>
      </c>
      <c r="C1868" s="24">
        <v>1053522</v>
      </c>
      <c r="D1868" s="24" t="s">
        <v>2141</v>
      </c>
      <c r="E1868" s="24">
        <v>1</v>
      </c>
      <c r="F1868" s="24">
        <v>4.0000000000000001E-3</v>
      </c>
      <c r="G1868" s="25">
        <f t="shared" si="166"/>
        <v>4.0000000000000001E-3</v>
      </c>
      <c r="H1868" s="240"/>
      <c r="I1868" s="23">
        <f t="shared" si="167"/>
        <v>7500</v>
      </c>
      <c r="J1868" s="24"/>
      <c r="K1868" s="221">
        <v>231</v>
      </c>
      <c r="L1868" s="16">
        <v>44237</v>
      </c>
      <c r="M1868" s="16">
        <v>44237</v>
      </c>
    </row>
    <row r="1869" spans="2:13" ht="21.75" customHeight="1" x14ac:dyDescent="0.3">
      <c r="B1869" s="171" t="s">
        <v>100</v>
      </c>
      <c r="C1869" s="24">
        <v>1053523</v>
      </c>
      <c r="D1869" s="24" t="s">
        <v>2142</v>
      </c>
      <c r="E1869" s="24">
        <v>1</v>
      </c>
      <c r="F1869" s="24">
        <v>6.0000000000000001E-3</v>
      </c>
      <c r="G1869" s="25">
        <f t="shared" si="166"/>
        <v>6.0000000000000001E-3</v>
      </c>
      <c r="H1869" s="240"/>
      <c r="I1869" s="23">
        <f t="shared" si="167"/>
        <v>5000</v>
      </c>
      <c r="J1869" s="24"/>
      <c r="K1869" s="221">
        <v>231</v>
      </c>
      <c r="L1869" s="16">
        <v>44237</v>
      </c>
      <c r="M1869" s="16">
        <v>44237</v>
      </c>
    </row>
    <row r="1870" spans="2:13" ht="21.75" customHeight="1" x14ac:dyDescent="0.3">
      <c r="B1870" s="171" t="s">
        <v>107</v>
      </c>
      <c r="C1870" s="24">
        <v>1073405</v>
      </c>
      <c r="D1870" s="24" t="s">
        <v>2143</v>
      </c>
      <c r="E1870" s="24">
        <v>1</v>
      </c>
      <c r="F1870" s="24">
        <v>6.0000000000000001E-3</v>
      </c>
      <c r="G1870" s="25">
        <f t="shared" si="166"/>
        <v>6.0000000000000001E-3</v>
      </c>
      <c r="H1870" s="240"/>
      <c r="I1870" s="23">
        <f t="shared" si="167"/>
        <v>5000</v>
      </c>
      <c r="J1870" s="24"/>
      <c r="K1870" s="221">
        <v>231</v>
      </c>
      <c r="L1870" s="16">
        <v>44237</v>
      </c>
      <c r="M1870" s="16">
        <v>44237</v>
      </c>
    </row>
    <row r="1871" spans="2:13" ht="21.75" customHeight="1" x14ac:dyDescent="0.3">
      <c r="B1871" s="171" t="s">
        <v>107</v>
      </c>
      <c r="C1871" s="24">
        <v>1073406</v>
      </c>
      <c r="D1871" s="24" t="s">
        <v>2144</v>
      </c>
      <c r="E1871" s="24">
        <v>1</v>
      </c>
      <c r="F1871" s="24">
        <v>6.0000000000000001E-3</v>
      </c>
      <c r="G1871" s="25">
        <f t="shared" si="166"/>
        <v>6.0000000000000001E-3</v>
      </c>
      <c r="H1871" s="240"/>
      <c r="I1871" s="23">
        <f t="shared" si="167"/>
        <v>5000</v>
      </c>
      <c r="J1871" s="24"/>
      <c r="K1871" s="221">
        <v>231</v>
      </c>
      <c r="L1871" s="16">
        <v>44237</v>
      </c>
      <c r="M1871" s="16">
        <v>44237</v>
      </c>
    </row>
    <row r="1872" spans="2:13" ht="21.75" customHeight="1" x14ac:dyDescent="0.3">
      <c r="B1872" s="171" t="s">
        <v>107</v>
      </c>
      <c r="C1872" s="24">
        <v>1073407</v>
      </c>
      <c r="D1872" s="24" t="s">
        <v>2145</v>
      </c>
      <c r="E1872" s="24">
        <v>1</v>
      </c>
      <c r="F1872" s="24">
        <v>6.0000000000000001E-3</v>
      </c>
      <c r="G1872" s="25">
        <f t="shared" si="166"/>
        <v>6.0000000000000001E-3</v>
      </c>
      <c r="H1872" s="240"/>
      <c r="I1872" s="23">
        <f t="shared" si="167"/>
        <v>5000</v>
      </c>
      <c r="J1872" s="24"/>
      <c r="K1872" s="221">
        <v>231</v>
      </c>
      <c r="L1872" s="16">
        <v>44237</v>
      </c>
      <c r="M1872" s="16">
        <v>44237</v>
      </c>
    </row>
    <row r="1873" spans="2:13" ht="21.75" customHeight="1" x14ac:dyDescent="0.3">
      <c r="B1873" s="171" t="s">
        <v>107</v>
      </c>
      <c r="C1873" s="24">
        <v>1073408</v>
      </c>
      <c r="D1873" s="24" t="s">
        <v>2202</v>
      </c>
      <c r="E1873" s="24">
        <v>1</v>
      </c>
      <c r="F1873" s="24">
        <v>6.0000000000000001E-3</v>
      </c>
      <c r="G1873" s="25">
        <f t="shared" si="166"/>
        <v>6.0000000000000001E-3</v>
      </c>
      <c r="H1873" s="240"/>
      <c r="I1873" s="23">
        <f t="shared" si="167"/>
        <v>5000</v>
      </c>
      <c r="J1873" s="24"/>
      <c r="K1873" s="221">
        <v>231</v>
      </c>
      <c r="L1873" s="16">
        <v>44237</v>
      </c>
      <c r="M1873" s="16">
        <v>44237</v>
      </c>
    </row>
    <row r="1874" spans="2:13" ht="21.75" customHeight="1" x14ac:dyDescent="0.3">
      <c r="B1874" s="171" t="s">
        <v>107</v>
      </c>
      <c r="C1874" s="24">
        <v>1073409</v>
      </c>
      <c r="D1874" s="24" t="s">
        <v>2146</v>
      </c>
      <c r="E1874" s="24">
        <v>1</v>
      </c>
      <c r="F1874" s="24">
        <v>6.0000000000000001E-3</v>
      </c>
      <c r="G1874" s="25">
        <f t="shared" si="166"/>
        <v>6.0000000000000001E-3</v>
      </c>
      <c r="H1874" s="240"/>
      <c r="I1874" s="23">
        <f t="shared" si="167"/>
        <v>5000</v>
      </c>
      <c r="J1874" s="24"/>
      <c r="K1874" s="221">
        <v>231</v>
      </c>
      <c r="L1874" s="16">
        <v>44237</v>
      </c>
      <c r="M1874" s="16">
        <v>44237</v>
      </c>
    </row>
    <row r="1875" spans="2:13" ht="21.75" customHeight="1" x14ac:dyDescent="0.3">
      <c r="B1875" s="171" t="s">
        <v>107</v>
      </c>
      <c r="C1875" s="24">
        <v>1073411</v>
      </c>
      <c r="D1875" s="24" t="s">
        <v>2147</v>
      </c>
      <c r="E1875" s="24">
        <v>1</v>
      </c>
      <c r="F1875" s="24">
        <v>6.0000000000000001E-3</v>
      </c>
      <c r="G1875" s="25">
        <f t="shared" si="166"/>
        <v>6.0000000000000001E-3</v>
      </c>
      <c r="H1875" s="240"/>
      <c r="I1875" s="23">
        <f t="shared" si="167"/>
        <v>5000</v>
      </c>
      <c r="J1875" s="24"/>
      <c r="K1875" s="221">
        <v>231</v>
      </c>
      <c r="L1875" s="16">
        <v>44237</v>
      </c>
      <c r="M1875" s="16">
        <v>44237</v>
      </c>
    </row>
    <row r="1876" spans="2:13" ht="21.75" customHeight="1" x14ac:dyDescent="0.3">
      <c r="B1876" s="171" t="s">
        <v>107</v>
      </c>
      <c r="C1876" s="24">
        <v>1073412</v>
      </c>
      <c r="D1876" s="24" t="s">
        <v>2148</v>
      </c>
      <c r="E1876" s="24">
        <v>1</v>
      </c>
      <c r="F1876" s="24">
        <v>6.0000000000000001E-3</v>
      </c>
      <c r="G1876" s="25">
        <f t="shared" si="166"/>
        <v>6.0000000000000001E-3</v>
      </c>
      <c r="H1876" s="240"/>
      <c r="I1876" s="23">
        <f t="shared" si="167"/>
        <v>5000</v>
      </c>
      <c r="J1876" s="24"/>
      <c r="K1876" s="221">
        <v>231</v>
      </c>
      <c r="L1876" s="16">
        <v>44237</v>
      </c>
      <c r="M1876" s="16">
        <v>44237</v>
      </c>
    </row>
    <row r="1877" spans="2:13" ht="21.75" customHeight="1" x14ac:dyDescent="0.3">
      <c r="B1877" s="171" t="s">
        <v>109</v>
      </c>
      <c r="C1877" s="24">
        <v>1702982</v>
      </c>
      <c r="D1877" s="24" t="s">
        <v>2149</v>
      </c>
      <c r="E1877" s="24">
        <v>1</v>
      </c>
      <c r="F1877" s="24">
        <v>5.0000000000000001E-3</v>
      </c>
      <c r="G1877" s="25">
        <f t="shared" si="166"/>
        <v>5.0000000000000001E-3</v>
      </c>
      <c r="H1877" s="240"/>
      <c r="I1877" s="23">
        <f t="shared" si="167"/>
        <v>6000</v>
      </c>
      <c r="J1877" s="24"/>
      <c r="K1877" s="221">
        <v>231</v>
      </c>
      <c r="L1877" s="16">
        <v>44237</v>
      </c>
      <c r="M1877" s="16">
        <v>44237</v>
      </c>
    </row>
    <row r="1878" spans="2:13" ht="21.75" customHeight="1" x14ac:dyDescent="0.3">
      <c r="B1878" s="171" t="s">
        <v>109</v>
      </c>
      <c r="C1878" s="24">
        <v>1702972</v>
      </c>
      <c r="D1878" s="24" t="s">
        <v>2150</v>
      </c>
      <c r="E1878" s="24">
        <v>1</v>
      </c>
      <c r="F1878" s="24">
        <v>5.0000000000000001E-3</v>
      </c>
      <c r="G1878" s="25">
        <f t="shared" si="166"/>
        <v>5.0000000000000001E-3</v>
      </c>
      <c r="H1878" s="240"/>
      <c r="I1878" s="23">
        <f t="shared" si="167"/>
        <v>6000</v>
      </c>
      <c r="J1878" s="24"/>
      <c r="K1878" s="221">
        <v>231</v>
      </c>
      <c r="L1878" s="16">
        <v>44237</v>
      </c>
      <c r="M1878" s="16">
        <v>44237</v>
      </c>
    </row>
    <row r="1879" spans="2:13" ht="21.75" customHeight="1" x14ac:dyDescent="0.3">
      <c r="B1879" s="171" t="s">
        <v>119</v>
      </c>
      <c r="C1879" s="24">
        <v>1005666</v>
      </c>
      <c r="D1879" s="24" t="s">
        <v>2122</v>
      </c>
      <c r="E1879" s="24">
        <v>1</v>
      </c>
      <c r="F1879" s="24">
        <v>7.0000000000000001E-3</v>
      </c>
      <c r="G1879" s="25">
        <f t="shared" si="166"/>
        <v>7.0000000000000001E-3</v>
      </c>
      <c r="H1879" s="239">
        <f>SUM(G1879:G1893)</f>
        <v>0.11700000000000002</v>
      </c>
      <c r="I1879" s="23">
        <f t="shared" si="167"/>
        <v>4285.7142857142862</v>
      </c>
      <c r="J1879" s="24"/>
      <c r="K1879" s="221">
        <v>232</v>
      </c>
      <c r="L1879" s="16">
        <v>44251</v>
      </c>
      <c r="M1879" s="16">
        <v>44251</v>
      </c>
    </row>
    <row r="1880" spans="2:13" ht="21.75" customHeight="1" x14ac:dyDescent="0.3">
      <c r="B1880" s="171" t="s">
        <v>119</v>
      </c>
      <c r="C1880" s="24">
        <v>1005667</v>
      </c>
      <c r="D1880" s="24" t="s">
        <v>2123</v>
      </c>
      <c r="E1880" s="24">
        <v>1</v>
      </c>
      <c r="F1880" s="24">
        <v>7.0000000000000001E-3</v>
      </c>
      <c r="G1880" s="25">
        <f t="shared" si="166"/>
        <v>7.0000000000000001E-3</v>
      </c>
      <c r="H1880" s="240"/>
      <c r="I1880" s="23">
        <f t="shared" si="167"/>
        <v>4285.7142857142862</v>
      </c>
      <c r="J1880" s="24"/>
      <c r="K1880" s="221">
        <v>232</v>
      </c>
      <c r="L1880" s="16">
        <v>44251</v>
      </c>
      <c r="M1880" s="16">
        <v>44251</v>
      </c>
    </row>
    <row r="1881" spans="2:13" ht="21.75" customHeight="1" x14ac:dyDescent="0.3">
      <c r="B1881" s="171" t="s">
        <v>100</v>
      </c>
      <c r="C1881" s="24">
        <v>1053648</v>
      </c>
      <c r="D1881" s="24" t="s">
        <v>2124</v>
      </c>
      <c r="E1881" s="24">
        <v>1</v>
      </c>
      <c r="F1881" s="24">
        <v>8.0000000000000002E-3</v>
      </c>
      <c r="G1881" s="25">
        <f t="shared" si="166"/>
        <v>8.0000000000000002E-3</v>
      </c>
      <c r="H1881" s="240"/>
      <c r="I1881" s="23">
        <f t="shared" si="167"/>
        <v>3750</v>
      </c>
      <c r="J1881" s="24"/>
      <c r="K1881" s="221">
        <v>232</v>
      </c>
      <c r="L1881" s="16">
        <v>44251</v>
      </c>
      <c r="M1881" s="16">
        <v>44251</v>
      </c>
    </row>
    <row r="1882" spans="2:13" ht="21.75" customHeight="1" x14ac:dyDescent="0.3">
      <c r="B1882" s="171" t="s">
        <v>100</v>
      </c>
      <c r="C1882" s="24">
        <v>1053649</v>
      </c>
      <c r="D1882" s="24" t="s">
        <v>2125</v>
      </c>
      <c r="E1882" s="24">
        <v>1</v>
      </c>
      <c r="F1882" s="24">
        <v>7.0000000000000001E-3</v>
      </c>
      <c r="G1882" s="25">
        <f t="shared" si="166"/>
        <v>7.0000000000000001E-3</v>
      </c>
      <c r="H1882" s="240"/>
      <c r="I1882" s="23">
        <f t="shared" si="167"/>
        <v>4285.7142857142862</v>
      </c>
      <c r="J1882" s="24"/>
      <c r="K1882" s="221">
        <v>232</v>
      </c>
      <c r="L1882" s="16">
        <v>44251</v>
      </c>
      <c r="M1882" s="16">
        <v>44251</v>
      </c>
    </row>
    <row r="1883" spans="2:13" ht="21.75" customHeight="1" x14ac:dyDescent="0.3">
      <c r="B1883" s="171" t="s">
        <v>105</v>
      </c>
      <c r="C1883" s="24">
        <v>1103308</v>
      </c>
      <c r="D1883" s="24" t="s">
        <v>2126</v>
      </c>
      <c r="E1883" s="24">
        <v>1</v>
      </c>
      <c r="F1883" s="24">
        <v>8.0000000000000002E-3</v>
      </c>
      <c r="G1883" s="25">
        <f t="shared" si="166"/>
        <v>8.0000000000000002E-3</v>
      </c>
      <c r="H1883" s="240"/>
      <c r="I1883" s="23">
        <f t="shared" si="167"/>
        <v>3750</v>
      </c>
      <c r="J1883" s="24"/>
      <c r="K1883" s="221">
        <v>232</v>
      </c>
      <c r="L1883" s="16">
        <v>44251</v>
      </c>
      <c r="M1883" s="16">
        <v>44251</v>
      </c>
    </row>
    <row r="1884" spans="2:13" ht="21.75" customHeight="1" x14ac:dyDescent="0.3">
      <c r="B1884" s="171" t="s">
        <v>107</v>
      </c>
      <c r="C1884" s="24">
        <v>1073495</v>
      </c>
      <c r="D1884" s="24" t="s">
        <v>2127</v>
      </c>
      <c r="E1884" s="24">
        <v>1</v>
      </c>
      <c r="F1884" s="24">
        <v>7.0000000000000001E-3</v>
      </c>
      <c r="G1884" s="25">
        <f t="shared" si="166"/>
        <v>7.0000000000000001E-3</v>
      </c>
      <c r="H1884" s="240"/>
      <c r="I1884" s="23">
        <f t="shared" si="167"/>
        <v>4285.7142857142862</v>
      </c>
      <c r="J1884" s="24"/>
      <c r="K1884" s="221">
        <v>232</v>
      </c>
      <c r="L1884" s="16">
        <v>44251</v>
      </c>
      <c r="M1884" s="16">
        <v>44251</v>
      </c>
    </row>
    <row r="1885" spans="2:13" ht="21.75" customHeight="1" x14ac:dyDescent="0.3">
      <c r="B1885" s="171" t="s">
        <v>109</v>
      </c>
      <c r="C1885" s="24">
        <v>1703055</v>
      </c>
      <c r="D1885" s="24" t="s">
        <v>2128</v>
      </c>
      <c r="E1885" s="24">
        <v>1</v>
      </c>
      <c r="F1885" s="24">
        <v>7.0000000000000001E-3</v>
      </c>
      <c r="G1885" s="25">
        <f t="shared" si="166"/>
        <v>7.0000000000000001E-3</v>
      </c>
      <c r="H1885" s="240"/>
      <c r="I1885" s="23">
        <f t="shared" si="167"/>
        <v>4285.7142857142862</v>
      </c>
      <c r="J1885" s="24"/>
      <c r="K1885" s="221">
        <v>232</v>
      </c>
      <c r="L1885" s="16">
        <v>44251</v>
      </c>
      <c r="M1885" s="16">
        <v>44251</v>
      </c>
    </row>
    <row r="1886" spans="2:13" ht="21.75" customHeight="1" x14ac:dyDescent="0.3">
      <c r="B1886" s="171" t="s">
        <v>119</v>
      </c>
      <c r="C1886" s="24">
        <v>1005579</v>
      </c>
      <c r="D1886" s="24" t="s">
        <v>2189</v>
      </c>
      <c r="E1886" s="24">
        <v>1</v>
      </c>
      <c r="F1886" s="24">
        <v>8.0000000000000002E-3</v>
      </c>
      <c r="G1886" s="25">
        <f t="shared" si="166"/>
        <v>8.0000000000000002E-3</v>
      </c>
      <c r="H1886" s="240"/>
      <c r="I1886" s="23">
        <f t="shared" si="167"/>
        <v>3750</v>
      </c>
      <c r="J1886" s="24"/>
      <c r="K1886" s="221">
        <v>232</v>
      </c>
      <c r="L1886" s="16">
        <v>44251</v>
      </c>
      <c r="M1886" s="16">
        <v>44251</v>
      </c>
    </row>
    <row r="1887" spans="2:13" ht="21.75" customHeight="1" x14ac:dyDescent="0.3">
      <c r="B1887" s="171" t="s">
        <v>100</v>
      </c>
      <c r="C1887" s="24">
        <v>1050558</v>
      </c>
      <c r="D1887" s="24" t="s">
        <v>2190</v>
      </c>
      <c r="E1887" s="24">
        <v>1</v>
      </c>
      <c r="F1887" s="24">
        <v>8.0000000000000002E-3</v>
      </c>
      <c r="G1887" s="25">
        <f t="shared" si="166"/>
        <v>8.0000000000000002E-3</v>
      </c>
      <c r="H1887" s="240"/>
      <c r="I1887" s="23">
        <f t="shared" si="167"/>
        <v>3750</v>
      </c>
      <c r="J1887" s="24"/>
      <c r="K1887" s="221">
        <v>232</v>
      </c>
      <c r="L1887" s="16">
        <v>44251</v>
      </c>
      <c r="M1887" s="16">
        <v>44251</v>
      </c>
    </row>
    <row r="1888" spans="2:13" ht="21.75" customHeight="1" x14ac:dyDescent="0.3">
      <c r="B1888" s="171" t="s">
        <v>100</v>
      </c>
      <c r="C1888" s="24">
        <v>1051628</v>
      </c>
      <c r="D1888" s="24" t="s">
        <v>2191</v>
      </c>
      <c r="E1888" s="24">
        <v>1</v>
      </c>
      <c r="F1888" s="24">
        <v>7.0000000000000001E-3</v>
      </c>
      <c r="G1888" s="25">
        <f t="shared" si="166"/>
        <v>7.0000000000000001E-3</v>
      </c>
      <c r="H1888" s="240"/>
      <c r="I1888" s="23">
        <f t="shared" si="167"/>
        <v>4285.7142857142862</v>
      </c>
      <c r="J1888" s="24"/>
      <c r="K1888" s="221">
        <v>232</v>
      </c>
      <c r="L1888" s="16">
        <v>44251</v>
      </c>
      <c r="M1888" s="16">
        <v>44251</v>
      </c>
    </row>
    <row r="1889" spans="2:13" ht="21.75" customHeight="1" x14ac:dyDescent="0.3">
      <c r="B1889" s="171" t="s">
        <v>107</v>
      </c>
      <c r="C1889" s="24">
        <v>1073463</v>
      </c>
      <c r="D1889" s="24" t="s">
        <v>2192</v>
      </c>
      <c r="E1889" s="24">
        <v>1</v>
      </c>
      <c r="F1889" s="24">
        <v>8.0000000000000002E-3</v>
      </c>
      <c r="G1889" s="25">
        <f t="shared" si="166"/>
        <v>8.0000000000000002E-3</v>
      </c>
      <c r="H1889" s="240"/>
      <c r="I1889" s="23">
        <f t="shared" si="167"/>
        <v>3750</v>
      </c>
      <c r="J1889" s="24"/>
      <c r="K1889" s="221">
        <v>232</v>
      </c>
      <c r="L1889" s="16">
        <v>44251</v>
      </c>
      <c r="M1889" s="16">
        <v>44251</v>
      </c>
    </row>
    <row r="1890" spans="2:13" ht="21.75" customHeight="1" x14ac:dyDescent="0.3">
      <c r="B1890" s="171" t="s">
        <v>105</v>
      </c>
      <c r="C1890" s="24">
        <v>1103280</v>
      </c>
      <c r="D1890" s="24" t="s">
        <v>2193</v>
      </c>
      <c r="E1890" s="24">
        <v>1</v>
      </c>
      <c r="F1890" s="24">
        <v>8.0000000000000002E-3</v>
      </c>
      <c r="G1890" s="25">
        <f t="shared" si="166"/>
        <v>8.0000000000000002E-3</v>
      </c>
      <c r="H1890" s="240"/>
      <c r="I1890" s="23">
        <f t="shared" si="167"/>
        <v>3750</v>
      </c>
      <c r="J1890" s="24"/>
      <c r="K1890" s="221">
        <v>232</v>
      </c>
      <c r="L1890" s="16">
        <v>44251</v>
      </c>
      <c r="M1890" s="16">
        <v>44251</v>
      </c>
    </row>
    <row r="1891" spans="2:13" ht="21.75" customHeight="1" x14ac:dyDescent="0.3">
      <c r="B1891" s="171" t="s">
        <v>109</v>
      </c>
      <c r="C1891" s="24">
        <v>1703022</v>
      </c>
      <c r="D1891" s="24" t="s">
        <v>2194</v>
      </c>
      <c r="E1891" s="24">
        <v>1</v>
      </c>
      <c r="F1891" s="24">
        <v>7.0000000000000001E-3</v>
      </c>
      <c r="G1891" s="25">
        <f t="shared" si="166"/>
        <v>7.0000000000000001E-3</v>
      </c>
      <c r="H1891" s="240"/>
      <c r="I1891" s="23">
        <f t="shared" si="167"/>
        <v>4285.7142857142862</v>
      </c>
      <c r="J1891" s="24"/>
      <c r="K1891" s="221">
        <v>232</v>
      </c>
      <c r="L1891" s="16">
        <v>44251</v>
      </c>
      <c r="M1891" s="16">
        <v>44251</v>
      </c>
    </row>
    <row r="1892" spans="2:13" ht="21.75" customHeight="1" x14ac:dyDescent="0.3">
      <c r="B1892" s="171" t="s">
        <v>116</v>
      </c>
      <c r="C1892" s="24">
        <v>1115099</v>
      </c>
      <c r="D1892" s="24" t="s">
        <v>2195</v>
      </c>
      <c r="E1892" s="24">
        <v>1</v>
      </c>
      <c r="F1892" s="24">
        <v>0.01</v>
      </c>
      <c r="G1892" s="25">
        <f t="shared" si="166"/>
        <v>0.01</v>
      </c>
      <c r="H1892" s="240"/>
      <c r="I1892" s="23">
        <f t="shared" si="167"/>
        <v>3000</v>
      </c>
      <c r="J1892" s="24"/>
      <c r="K1892" s="221">
        <v>232</v>
      </c>
      <c r="L1892" s="16">
        <v>44251</v>
      </c>
      <c r="M1892" s="16">
        <v>44251</v>
      </c>
    </row>
    <row r="1893" spans="2:13" ht="21.75" customHeight="1" x14ac:dyDescent="0.3">
      <c r="B1893" s="171" t="s">
        <v>116</v>
      </c>
      <c r="C1893" s="24">
        <v>1115300</v>
      </c>
      <c r="D1893" s="24" t="s">
        <v>2196</v>
      </c>
      <c r="E1893" s="24">
        <v>1</v>
      </c>
      <c r="F1893" s="24">
        <v>0.01</v>
      </c>
      <c r="G1893" s="25">
        <f t="shared" si="166"/>
        <v>0.01</v>
      </c>
      <c r="H1893" s="240"/>
      <c r="I1893" s="23">
        <f t="shared" si="167"/>
        <v>3000</v>
      </c>
      <c r="J1893" s="24"/>
      <c r="K1893" s="221">
        <v>232</v>
      </c>
      <c r="L1893" s="16">
        <v>44251</v>
      </c>
      <c r="M1893" s="16">
        <v>44251</v>
      </c>
    </row>
    <row r="1894" spans="2:13" ht="21.75" customHeight="1" x14ac:dyDescent="0.3">
      <c r="B1894" s="171" t="s">
        <v>119</v>
      </c>
      <c r="C1894" s="24">
        <v>1005487</v>
      </c>
      <c r="D1894" s="24" t="s">
        <v>2181</v>
      </c>
      <c r="E1894" s="24">
        <v>1</v>
      </c>
      <c r="F1894" s="24">
        <v>8.0000000000000002E-3</v>
      </c>
      <c r="G1894" s="25">
        <f t="shared" si="166"/>
        <v>8.0000000000000002E-3</v>
      </c>
      <c r="H1894" s="242">
        <f>SUM(G1894:G1907)</f>
        <v>0.11300000000000003</v>
      </c>
      <c r="I1894" s="23">
        <f t="shared" si="167"/>
        <v>3750</v>
      </c>
      <c r="J1894" s="24"/>
      <c r="K1894" s="221">
        <v>232</v>
      </c>
      <c r="L1894" s="16">
        <v>44265</v>
      </c>
      <c r="M1894" s="16">
        <v>44265</v>
      </c>
    </row>
    <row r="1895" spans="2:13" ht="21.75" customHeight="1" x14ac:dyDescent="0.3">
      <c r="B1895" s="171" t="s">
        <v>119</v>
      </c>
      <c r="C1895" s="24">
        <v>1005488</v>
      </c>
      <c r="D1895" s="24" t="s">
        <v>2182</v>
      </c>
      <c r="E1895" s="24">
        <v>1</v>
      </c>
      <c r="F1895" s="24">
        <v>8.0000000000000002E-3</v>
      </c>
      <c r="G1895" s="25">
        <f t="shared" si="166"/>
        <v>8.0000000000000002E-3</v>
      </c>
      <c r="H1895" s="242"/>
      <c r="I1895" s="23">
        <f t="shared" si="167"/>
        <v>3750</v>
      </c>
      <c r="J1895" s="24"/>
      <c r="K1895" s="221">
        <v>232</v>
      </c>
      <c r="L1895" s="16">
        <v>44265</v>
      </c>
      <c r="M1895" s="16">
        <v>44265</v>
      </c>
    </row>
    <row r="1896" spans="2:13" ht="21.75" customHeight="1" x14ac:dyDescent="0.3">
      <c r="B1896" s="171" t="s">
        <v>100</v>
      </c>
      <c r="C1896" s="24">
        <v>1053531</v>
      </c>
      <c r="D1896" s="24" t="s">
        <v>2183</v>
      </c>
      <c r="E1896" s="24">
        <v>1</v>
      </c>
      <c r="F1896" s="24">
        <v>8.0000000000000002E-3</v>
      </c>
      <c r="G1896" s="25">
        <f t="shared" si="166"/>
        <v>8.0000000000000002E-3</v>
      </c>
      <c r="H1896" s="242"/>
      <c r="I1896" s="23">
        <f t="shared" si="167"/>
        <v>3750</v>
      </c>
      <c r="J1896" s="24"/>
      <c r="K1896" s="221">
        <v>232</v>
      </c>
      <c r="L1896" s="16">
        <v>44265</v>
      </c>
      <c r="M1896" s="16">
        <v>44265</v>
      </c>
    </row>
    <row r="1897" spans="2:13" ht="21.75" customHeight="1" x14ac:dyDescent="0.3">
      <c r="B1897" s="171" t="s">
        <v>100</v>
      </c>
      <c r="C1897" s="24">
        <v>1053532</v>
      </c>
      <c r="D1897" s="24" t="s">
        <v>2184</v>
      </c>
      <c r="E1897" s="24">
        <v>1</v>
      </c>
      <c r="F1897" s="24">
        <v>7.0000000000000001E-3</v>
      </c>
      <c r="G1897" s="25">
        <f t="shared" si="166"/>
        <v>7.0000000000000001E-3</v>
      </c>
      <c r="H1897" s="242"/>
      <c r="I1897" s="23">
        <f t="shared" si="167"/>
        <v>4285.7142857142862</v>
      </c>
      <c r="J1897" s="24"/>
      <c r="K1897" s="221">
        <v>232</v>
      </c>
      <c r="L1897" s="16">
        <v>44265</v>
      </c>
      <c r="M1897" s="16">
        <v>44265</v>
      </c>
    </row>
    <row r="1898" spans="2:13" ht="21.75" customHeight="1" x14ac:dyDescent="0.3">
      <c r="B1898" s="171" t="s">
        <v>107</v>
      </c>
      <c r="C1898" s="24">
        <v>1073420</v>
      </c>
      <c r="D1898" s="24" t="s">
        <v>2185</v>
      </c>
      <c r="E1898" s="24">
        <v>1</v>
      </c>
      <c r="F1898" s="24">
        <v>8.9999999999999993E-3</v>
      </c>
      <c r="G1898" s="25">
        <f t="shared" ref="G1898:G1961" si="168">F1898</f>
        <v>8.9999999999999993E-3</v>
      </c>
      <c r="H1898" s="242"/>
      <c r="I1898" s="23">
        <f t="shared" si="167"/>
        <v>3333.3333333333335</v>
      </c>
      <c r="J1898" s="24"/>
      <c r="K1898" s="221">
        <v>232</v>
      </c>
      <c r="L1898" s="16">
        <v>44265</v>
      </c>
      <c r="M1898" s="16">
        <v>44265</v>
      </c>
    </row>
    <row r="1899" spans="2:13" ht="21.75" customHeight="1" x14ac:dyDescent="0.3">
      <c r="B1899" s="171" t="s">
        <v>107</v>
      </c>
      <c r="C1899" s="24">
        <v>1073427</v>
      </c>
      <c r="D1899" s="24" t="s">
        <v>2186</v>
      </c>
      <c r="E1899" s="24">
        <v>1</v>
      </c>
      <c r="F1899" s="24">
        <v>8.9999999999999993E-3</v>
      </c>
      <c r="G1899" s="25">
        <f t="shared" si="168"/>
        <v>8.9999999999999993E-3</v>
      </c>
      <c r="H1899" s="242"/>
      <c r="I1899" s="23">
        <f t="shared" si="167"/>
        <v>3333.3333333333335</v>
      </c>
      <c r="J1899" s="24"/>
      <c r="K1899" s="221">
        <v>232</v>
      </c>
      <c r="L1899" s="16">
        <v>44265</v>
      </c>
      <c r="M1899" s="16">
        <v>44265</v>
      </c>
    </row>
    <row r="1900" spans="2:13" ht="21.75" customHeight="1" x14ac:dyDescent="0.3">
      <c r="B1900" s="171" t="s">
        <v>105</v>
      </c>
      <c r="C1900" s="24">
        <v>1103238</v>
      </c>
      <c r="D1900" s="24" t="s">
        <v>2187</v>
      </c>
      <c r="E1900" s="24">
        <v>1</v>
      </c>
      <c r="F1900" s="24">
        <v>8.0000000000000002E-3</v>
      </c>
      <c r="G1900" s="25">
        <f t="shared" si="168"/>
        <v>8.0000000000000002E-3</v>
      </c>
      <c r="H1900" s="242"/>
      <c r="I1900" s="23">
        <f t="shared" si="167"/>
        <v>3750</v>
      </c>
      <c r="J1900" s="24"/>
      <c r="K1900" s="221">
        <v>232</v>
      </c>
      <c r="L1900" s="16">
        <v>44265</v>
      </c>
      <c r="M1900" s="16">
        <v>44265</v>
      </c>
    </row>
    <row r="1901" spans="2:13" ht="21.75" customHeight="1" x14ac:dyDescent="0.3">
      <c r="B1901" s="171" t="s">
        <v>109</v>
      </c>
      <c r="C1901" s="24">
        <v>1702978</v>
      </c>
      <c r="D1901" s="24" t="s">
        <v>2188</v>
      </c>
      <c r="E1901" s="24">
        <v>1</v>
      </c>
      <c r="F1901" s="24">
        <v>8.0000000000000002E-3</v>
      </c>
      <c r="G1901" s="25">
        <f t="shared" si="168"/>
        <v>8.0000000000000002E-3</v>
      </c>
      <c r="H1901" s="242"/>
      <c r="I1901" s="23">
        <f t="shared" si="167"/>
        <v>3750</v>
      </c>
      <c r="J1901" s="24"/>
      <c r="K1901" s="221">
        <v>232</v>
      </c>
      <c r="L1901" s="16">
        <v>44265</v>
      </c>
      <c r="M1901" s="16">
        <v>44265</v>
      </c>
    </row>
    <row r="1902" spans="2:13" ht="21.75" customHeight="1" x14ac:dyDescent="0.3">
      <c r="B1902" s="171" t="s">
        <v>119</v>
      </c>
      <c r="C1902" s="24">
        <v>1005673</v>
      </c>
      <c r="D1902" s="24" t="s">
        <v>2176</v>
      </c>
      <c r="E1902" s="24">
        <v>1</v>
      </c>
      <c r="F1902" s="24">
        <v>8.0000000000000002E-3</v>
      </c>
      <c r="G1902" s="25">
        <f t="shared" si="168"/>
        <v>8.0000000000000002E-3</v>
      </c>
      <c r="H1902" s="242"/>
      <c r="I1902" s="23">
        <f t="shared" si="167"/>
        <v>3750</v>
      </c>
      <c r="J1902" s="24"/>
      <c r="K1902" s="221">
        <v>232</v>
      </c>
      <c r="L1902" s="16">
        <v>44265</v>
      </c>
      <c r="M1902" s="16">
        <v>44265</v>
      </c>
    </row>
    <row r="1903" spans="2:13" ht="21.75" customHeight="1" x14ac:dyDescent="0.3">
      <c r="B1903" s="171" t="s">
        <v>100</v>
      </c>
      <c r="C1903" s="24">
        <v>1053654</v>
      </c>
      <c r="D1903" s="24" t="s">
        <v>2177</v>
      </c>
      <c r="E1903" s="24">
        <v>1</v>
      </c>
      <c r="F1903" s="24">
        <v>7.0000000000000001E-3</v>
      </c>
      <c r="G1903" s="25">
        <f t="shared" si="168"/>
        <v>7.0000000000000001E-3</v>
      </c>
      <c r="H1903" s="242"/>
      <c r="I1903" s="23">
        <f t="shared" si="167"/>
        <v>4285.7142857142862</v>
      </c>
      <c r="J1903" s="24"/>
      <c r="K1903" s="221">
        <v>232</v>
      </c>
      <c r="L1903" s="16">
        <v>44265</v>
      </c>
      <c r="M1903" s="16">
        <v>44265</v>
      </c>
    </row>
    <row r="1904" spans="2:13" ht="21.75" customHeight="1" x14ac:dyDescent="0.3">
      <c r="B1904" s="171" t="s">
        <v>105</v>
      </c>
      <c r="C1904" s="24">
        <v>1103312</v>
      </c>
      <c r="D1904" s="24" t="s">
        <v>2178</v>
      </c>
      <c r="E1904" s="24">
        <v>1</v>
      </c>
      <c r="F1904" s="24">
        <v>8.0000000000000002E-3</v>
      </c>
      <c r="G1904" s="25">
        <f t="shared" si="168"/>
        <v>8.0000000000000002E-3</v>
      </c>
      <c r="H1904" s="242"/>
      <c r="I1904" s="23">
        <f t="shared" si="167"/>
        <v>3750</v>
      </c>
      <c r="J1904" s="24"/>
      <c r="K1904" s="221">
        <v>232</v>
      </c>
      <c r="L1904" s="16">
        <v>44265</v>
      </c>
      <c r="M1904" s="16">
        <v>44265</v>
      </c>
    </row>
    <row r="1905" spans="2:13" ht="21.75" customHeight="1" x14ac:dyDescent="0.3">
      <c r="B1905" s="171" t="s">
        <v>107</v>
      </c>
      <c r="C1905" s="24">
        <v>1073497</v>
      </c>
      <c r="D1905" s="24" t="s">
        <v>2179</v>
      </c>
      <c r="E1905" s="24">
        <v>1</v>
      </c>
      <c r="F1905" s="24">
        <v>8.0000000000000002E-3</v>
      </c>
      <c r="G1905" s="25">
        <f t="shared" si="168"/>
        <v>8.0000000000000002E-3</v>
      </c>
      <c r="H1905" s="242"/>
      <c r="I1905" s="23">
        <f t="shared" si="167"/>
        <v>3750</v>
      </c>
      <c r="J1905" s="24"/>
      <c r="K1905" s="221">
        <v>232</v>
      </c>
      <c r="L1905" s="16">
        <v>44265</v>
      </c>
      <c r="M1905" s="16">
        <v>44265</v>
      </c>
    </row>
    <row r="1906" spans="2:13" ht="21.75" customHeight="1" x14ac:dyDescent="0.3">
      <c r="B1906" s="171" t="s">
        <v>109</v>
      </c>
      <c r="C1906" s="24">
        <v>1703059</v>
      </c>
      <c r="D1906" s="24" t="s">
        <v>2180</v>
      </c>
      <c r="E1906" s="24">
        <v>1</v>
      </c>
      <c r="F1906" s="24">
        <v>7.0000000000000001E-3</v>
      </c>
      <c r="G1906" s="25">
        <f t="shared" si="168"/>
        <v>7.0000000000000001E-3</v>
      </c>
      <c r="H1906" s="242"/>
      <c r="I1906" s="23">
        <f t="shared" si="167"/>
        <v>4285.7142857142862</v>
      </c>
      <c r="J1906" s="24"/>
      <c r="K1906" s="221">
        <v>232</v>
      </c>
      <c r="L1906" s="16">
        <v>44265</v>
      </c>
      <c r="M1906" s="16">
        <v>44265</v>
      </c>
    </row>
    <row r="1907" spans="2:13" ht="21.75" customHeight="1" x14ac:dyDescent="0.3">
      <c r="B1907" s="171" t="s">
        <v>114</v>
      </c>
      <c r="C1907" s="24">
        <v>1012719</v>
      </c>
      <c r="D1907" s="24" t="s">
        <v>2197</v>
      </c>
      <c r="E1907" s="24">
        <v>1</v>
      </c>
      <c r="F1907" s="24">
        <v>0.01</v>
      </c>
      <c r="G1907" s="25">
        <f t="shared" si="168"/>
        <v>0.01</v>
      </c>
      <c r="H1907" s="242"/>
      <c r="I1907" s="23">
        <f t="shared" si="167"/>
        <v>3000</v>
      </c>
      <c r="J1907" s="24"/>
      <c r="K1907" s="221">
        <v>232</v>
      </c>
      <c r="L1907" s="16">
        <v>44265</v>
      </c>
      <c r="M1907" s="16">
        <v>44265</v>
      </c>
    </row>
    <row r="1908" spans="2:13" ht="21.75" customHeight="1" x14ac:dyDescent="0.3">
      <c r="B1908" s="171" t="s">
        <v>119</v>
      </c>
      <c r="C1908" s="132">
        <v>1005730</v>
      </c>
      <c r="D1908" s="24" t="s">
        <v>2207</v>
      </c>
      <c r="E1908" s="24">
        <v>1</v>
      </c>
      <c r="F1908" s="24">
        <v>7.0000000000000001E-3</v>
      </c>
      <c r="G1908" s="25">
        <f t="shared" si="168"/>
        <v>7.0000000000000001E-3</v>
      </c>
      <c r="H1908" s="239">
        <f>SUM(G1908:G1921)</f>
        <v>0.10700000000000004</v>
      </c>
      <c r="I1908" s="23">
        <f t="shared" si="167"/>
        <v>4285.7142857142862</v>
      </c>
      <c r="J1908" s="24"/>
      <c r="K1908" s="227">
        <v>233</v>
      </c>
      <c r="L1908" s="16">
        <v>44286</v>
      </c>
      <c r="M1908" s="16">
        <v>44286</v>
      </c>
    </row>
    <row r="1909" spans="2:13" ht="21.75" customHeight="1" x14ac:dyDescent="0.3">
      <c r="B1909" s="171" t="s">
        <v>100</v>
      </c>
      <c r="C1909" s="132">
        <v>1053681</v>
      </c>
      <c r="D1909" s="24" t="s">
        <v>2208</v>
      </c>
      <c r="E1909" s="24">
        <v>1</v>
      </c>
      <c r="F1909" s="24">
        <v>7.0000000000000001E-3</v>
      </c>
      <c r="G1909" s="25">
        <f t="shared" si="168"/>
        <v>7.0000000000000001E-3</v>
      </c>
      <c r="H1909" s="240"/>
      <c r="I1909" s="23">
        <f t="shared" si="167"/>
        <v>4285.7142857142862</v>
      </c>
      <c r="J1909" s="24"/>
      <c r="K1909" s="227">
        <v>233</v>
      </c>
      <c r="L1909" s="16">
        <v>44286</v>
      </c>
      <c r="M1909" s="16">
        <v>44286</v>
      </c>
    </row>
    <row r="1910" spans="2:13" ht="21.75" customHeight="1" x14ac:dyDescent="0.3">
      <c r="B1910" s="171" t="s">
        <v>109</v>
      </c>
      <c r="C1910" s="125">
        <v>1703062</v>
      </c>
      <c r="D1910" s="24" t="s">
        <v>2209</v>
      </c>
      <c r="E1910" s="24">
        <v>1</v>
      </c>
      <c r="F1910" s="24">
        <v>6.0000000000000001E-3</v>
      </c>
      <c r="G1910" s="25">
        <f t="shared" si="168"/>
        <v>6.0000000000000001E-3</v>
      </c>
      <c r="H1910" s="240"/>
      <c r="I1910" s="23">
        <f t="shared" si="167"/>
        <v>5000</v>
      </c>
      <c r="J1910" s="24"/>
      <c r="K1910" s="227">
        <v>233</v>
      </c>
      <c r="L1910" s="16">
        <v>44286</v>
      </c>
      <c r="M1910" s="16">
        <v>44286</v>
      </c>
    </row>
    <row r="1911" spans="2:13" ht="21.75" customHeight="1" x14ac:dyDescent="0.3">
      <c r="B1911" s="171" t="s">
        <v>116</v>
      </c>
      <c r="C1911" s="132">
        <v>1115218</v>
      </c>
      <c r="D1911" s="24" t="s">
        <v>2210</v>
      </c>
      <c r="E1911" s="24">
        <v>1</v>
      </c>
      <c r="F1911" s="24">
        <v>0.01</v>
      </c>
      <c r="G1911" s="25">
        <f t="shared" si="168"/>
        <v>0.01</v>
      </c>
      <c r="H1911" s="240"/>
      <c r="I1911" s="23">
        <f t="shared" si="167"/>
        <v>3000</v>
      </c>
      <c r="J1911" s="24"/>
      <c r="K1911" s="227">
        <v>233</v>
      </c>
      <c r="L1911" s="16">
        <v>44286</v>
      </c>
      <c r="M1911" s="16">
        <v>44286</v>
      </c>
    </row>
    <row r="1912" spans="2:13" ht="21.75" customHeight="1" x14ac:dyDescent="0.3">
      <c r="B1912" s="171" t="s">
        <v>116</v>
      </c>
      <c r="C1912" s="132">
        <v>1115319</v>
      </c>
      <c r="D1912" s="24" t="s">
        <v>2211</v>
      </c>
      <c r="E1912" s="24">
        <v>1</v>
      </c>
      <c r="F1912" s="24">
        <v>0.01</v>
      </c>
      <c r="G1912" s="25">
        <f t="shared" si="168"/>
        <v>0.01</v>
      </c>
      <c r="H1912" s="240"/>
      <c r="I1912" s="23">
        <f t="shared" si="167"/>
        <v>3000</v>
      </c>
      <c r="J1912" s="24"/>
      <c r="K1912" s="227">
        <v>233</v>
      </c>
      <c r="L1912" s="16">
        <v>44286</v>
      </c>
      <c r="M1912" s="16">
        <v>44286</v>
      </c>
    </row>
    <row r="1913" spans="2:13" ht="21.75" customHeight="1" x14ac:dyDescent="0.3">
      <c r="B1913" s="171" t="s">
        <v>119</v>
      </c>
      <c r="C1913" s="24">
        <v>1005431</v>
      </c>
      <c r="D1913" s="24" t="s">
        <v>2225</v>
      </c>
      <c r="E1913" s="24">
        <v>1</v>
      </c>
      <c r="F1913" s="24">
        <v>8.0000000000000002E-3</v>
      </c>
      <c r="G1913" s="25">
        <f t="shared" si="168"/>
        <v>8.0000000000000002E-3</v>
      </c>
      <c r="H1913" s="240"/>
      <c r="I1913" s="23">
        <f t="shared" si="167"/>
        <v>3750</v>
      </c>
      <c r="J1913" s="24"/>
      <c r="K1913" s="227">
        <v>233</v>
      </c>
      <c r="L1913" s="16">
        <v>44286</v>
      </c>
      <c r="M1913" s="16">
        <v>44286</v>
      </c>
    </row>
    <row r="1914" spans="2:13" ht="21.75" customHeight="1" x14ac:dyDescent="0.3">
      <c r="B1914" s="171" t="s">
        <v>119</v>
      </c>
      <c r="C1914" s="24">
        <v>1005432</v>
      </c>
      <c r="D1914" s="24" t="s">
        <v>2226</v>
      </c>
      <c r="E1914" s="24">
        <v>1</v>
      </c>
      <c r="F1914" s="24">
        <v>8.0000000000000002E-3</v>
      </c>
      <c r="G1914" s="25">
        <f t="shared" si="168"/>
        <v>8.0000000000000002E-3</v>
      </c>
      <c r="H1914" s="240"/>
      <c r="I1914" s="23">
        <f t="shared" si="167"/>
        <v>3750</v>
      </c>
      <c r="J1914" s="24"/>
      <c r="K1914" s="227">
        <v>233</v>
      </c>
      <c r="L1914" s="16">
        <v>44286</v>
      </c>
      <c r="M1914" s="16">
        <v>44286</v>
      </c>
    </row>
    <row r="1915" spans="2:13" ht="21.75" customHeight="1" x14ac:dyDescent="0.3">
      <c r="B1915" s="171" t="s">
        <v>119</v>
      </c>
      <c r="C1915" s="24">
        <v>1005433</v>
      </c>
      <c r="D1915" s="24" t="s">
        <v>2227</v>
      </c>
      <c r="E1915" s="24">
        <v>1</v>
      </c>
      <c r="F1915" s="24">
        <v>8.0000000000000002E-3</v>
      </c>
      <c r="G1915" s="25">
        <f t="shared" si="168"/>
        <v>8.0000000000000002E-3</v>
      </c>
      <c r="H1915" s="240"/>
      <c r="I1915" s="23">
        <f t="shared" si="167"/>
        <v>3750</v>
      </c>
      <c r="J1915" s="24"/>
      <c r="K1915" s="227">
        <v>233</v>
      </c>
      <c r="L1915" s="16">
        <v>44286</v>
      </c>
      <c r="M1915" s="16">
        <v>44286</v>
      </c>
    </row>
    <row r="1916" spans="2:13" ht="21.75" customHeight="1" x14ac:dyDescent="0.3">
      <c r="B1916" s="171" t="s">
        <v>119</v>
      </c>
      <c r="C1916" s="24">
        <v>1005434</v>
      </c>
      <c r="D1916" s="24" t="s">
        <v>2228</v>
      </c>
      <c r="E1916" s="24">
        <v>1</v>
      </c>
      <c r="F1916" s="24">
        <v>8.0000000000000002E-3</v>
      </c>
      <c r="G1916" s="25">
        <f t="shared" si="168"/>
        <v>8.0000000000000002E-3</v>
      </c>
      <c r="H1916" s="240"/>
      <c r="I1916" s="23">
        <f t="shared" si="167"/>
        <v>3750</v>
      </c>
      <c r="J1916" s="24"/>
      <c r="K1916" s="227">
        <v>233</v>
      </c>
      <c r="L1916" s="16">
        <v>44286</v>
      </c>
      <c r="M1916" s="16">
        <v>44286</v>
      </c>
    </row>
    <row r="1917" spans="2:13" ht="21.75" customHeight="1" x14ac:dyDescent="0.3">
      <c r="B1917" s="171" t="s">
        <v>100</v>
      </c>
      <c r="C1917" s="24">
        <v>1053500</v>
      </c>
      <c r="D1917" s="24" t="s">
        <v>2229</v>
      </c>
      <c r="E1917" s="24">
        <v>1</v>
      </c>
      <c r="F1917" s="24">
        <v>7.0000000000000001E-3</v>
      </c>
      <c r="G1917" s="25">
        <f t="shared" si="168"/>
        <v>7.0000000000000001E-3</v>
      </c>
      <c r="H1917" s="240"/>
      <c r="I1917" s="23">
        <f t="shared" si="167"/>
        <v>4285.7142857142862</v>
      </c>
      <c r="J1917" s="24"/>
      <c r="K1917" s="227">
        <v>233</v>
      </c>
      <c r="L1917" s="16">
        <v>44286</v>
      </c>
      <c r="M1917" s="16">
        <v>44286</v>
      </c>
    </row>
    <row r="1918" spans="2:13" ht="21.75" customHeight="1" x14ac:dyDescent="0.3">
      <c r="B1918" s="171" t="s">
        <v>100</v>
      </c>
      <c r="C1918" s="24">
        <v>1053501</v>
      </c>
      <c r="D1918" s="24" t="s">
        <v>2230</v>
      </c>
      <c r="E1918" s="24">
        <v>1</v>
      </c>
      <c r="F1918" s="24">
        <v>7.0000000000000001E-3</v>
      </c>
      <c r="G1918" s="25">
        <f t="shared" si="168"/>
        <v>7.0000000000000001E-3</v>
      </c>
      <c r="H1918" s="240"/>
      <c r="I1918" s="23">
        <f t="shared" si="167"/>
        <v>4285.7142857142862</v>
      </c>
      <c r="J1918" s="24"/>
      <c r="K1918" s="227">
        <v>233</v>
      </c>
      <c r="L1918" s="16">
        <v>44286</v>
      </c>
      <c r="M1918" s="16">
        <v>44286</v>
      </c>
    </row>
    <row r="1919" spans="2:13" ht="21.75" customHeight="1" x14ac:dyDescent="0.3">
      <c r="B1919" s="171" t="s">
        <v>100</v>
      </c>
      <c r="C1919" s="24">
        <v>1053502</v>
      </c>
      <c r="D1919" s="24" t="s">
        <v>2231</v>
      </c>
      <c r="E1919" s="24">
        <v>1</v>
      </c>
      <c r="F1919" s="24">
        <v>7.0000000000000001E-3</v>
      </c>
      <c r="G1919" s="25">
        <f t="shared" si="168"/>
        <v>7.0000000000000001E-3</v>
      </c>
      <c r="H1919" s="240"/>
      <c r="I1919" s="23">
        <f t="shared" ref="I1919:I1982" si="169">1/F1919*$A$1</f>
        <v>4285.7142857142862</v>
      </c>
      <c r="J1919" s="24"/>
      <c r="K1919" s="227">
        <v>233</v>
      </c>
      <c r="L1919" s="16">
        <v>44286</v>
      </c>
      <c r="M1919" s="16">
        <v>44286</v>
      </c>
    </row>
    <row r="1920" spans="2:13" ht="21.75" customHeight="1" x14ac:dyDescent="0.3">
      <c r="B1920" s="171" t="s">
        <v>100</v>
      </c>
      <c r="C1920" s="24">
        <v>1053503</v>
      </c>
      <c r="D1920" s="24" t="s">
        <v>2232</v>
      </c>
      <c r="E1920" s="24">
        <v>1</v>
      </c>
      <c r="F1920" s="24">
        <v>7.0000000000000001E-3</v>
      </c>
      <c r="G1920" s="25">
        <f t="shared" si="168"/>
        <v>7.0000000000000001E-3</v>
      </c>
      <c r="H1920" s="240"/>
      <c r="I1920" s="23">
        <f t="shared" si="169"/>
        <v>4285.7142857142862</v>
      </c>
      <c r="J1920" s="24"/>
      <c r="K1920" s="227">
        <v>233</v>
      </c>
      <c r="L1920" s="16">
        <v>44286</v>
      </c>
      <c r="M1920" s="16">
        <v>44286</v>
      </c>
    </row>
    <row r="1921" spans="2:13" ht="21.75" customHeight="1" x14ac:dyDescent="0.3">
      <c r="B1921" s="171" t="s">
        <v>78</v>
      </c>
      <c r="C1921" s="24">
        <v>1702891</v>
      </c>
      <c r="D1921" s="24" t="s">
        <v>2233</v>
      </c>
      <c r="E1921" s="24">
        <v>1</v>
      </c>
      <c r="F1921" s="24">
        <v>7.0000000000000001E-3</v>
      </c>
      <c r="G1921" s="25">
        <f t="shared" si="168"/>
        <v>7.0000000000000001E-3</v>
      </c>
      <c r="H1921" s="240"/>
      <c r="I1921" s="23">
        <f t="shared" si="169"/>
        <v>4285.7142857142862</v>
      </c>
      <c r="J1921" s="24"/>
      <c r="K1921" s="227">
        <v>233</v>
      </c>
      <c r="L1921" s="16">
        <v>44286</v>
      </c>
      <c r="M1921" s="16">
        <v>44286</v>
      </c>
    </row>
    <row r="1922" spans="2:13" ht="21.75" customHeight="1" x14ac:dyDescent="0.3">
      <c r="B1922" s="171" t="s">
        <v>119</v>
      </c>
      <c r="C1922" s="132">
        <v>1005730</v>
      </c>
      <c r="D1922" s="24" t="s">
        <v>2207</v>
      </c>
      <c r="E1922" s="24">
        <v>1</v>
      </c>
      <c r="F1922" s="24">
        <v>7.0000000000000001E-3</v>
      </c>
      <c r="G1922" s="25">
        <f t="shared" si="168"/>
        <v>7.0000000000000001E-3</v>
      </c>
      <c r="H1922" s="239">
        <f>SUM(G1922:G1933)</f>
        <v>0.10300000000000001</v>
      </c>
      <c r="I1922" s="23">
        <f t="shared" si="169"/>
        <v>4285.7142857142862</v>
      </c>
      <c r="J1922" s="24"/>
      <c r="K1922" s="227">
        <v>233</v>
      </c>
      <c r="L1922" s="16">
        <v>44286</v>
      </c>
      <c r="M1922" s="16">
        <v>44300</v>
      </c>
    </row>
    <row r="1923" spans="2:13" ht="21.75" customHeight="1" x14ac:dyDescent="0.3">
      <c r="B1923" s="171" t="s">
        <v>100</v>
      </c>
      <c r="C1923" s="132">
        <v>1053681</v>
      </c>
      <c r="D1923" s="24" t="s">
        <v>2208</v>
      </c>
      <c r="E1923" s="24">
        <v>1</v>
      </c>
      <c r="F1923" s="24">
        <v>7.0000000000000001E-3</v>
      </c>
      <c r="G1923" s="25">
        <f t="shared" si="168"/>
        <v>7.0000000000000001E-3</v>
      </c>
      <c r="H1923" s="240"/>
      <c r="I1923" s="23">
        <f t="shared" si="169"/>
        <v>4285.7142857142862</v>
      </c>
      <c r="J1923" s="24"/>
      <c r="K1923" s="227">
        <v>233</v>
      </c>
      <c r="L1923" s="16">
        <v>44286</v>
      </c>
      <c r="M1923" s="16">
        <v>44300</v>
      </c>
    </row>
    <row r="1924" spans="2:13" ht="21.75" customHeight="1" x14ac:dyDescent="0.3">
      <c r="B1924" s="171" t="s">
        <v>109</v>
      </c>
      <c r="C1924" s="132" t="s">
        <v>2212</v>
      </c>
      <c r="D1924" s="24" t="s">
        <v>2209</v>
      </c>
      <c r="E1924" s="24">
        <v>1</v>
      </c>
      <c r="F1924" s="24">
        <v>6.0000000000000001E-3</v>
      </c>
      <c r="G1924" s="25">
        <f t="shared" si="168"/>
        <v>6.0000000000000001E-3</v>
      </c>
      <c r="H1924" s="240"/>
      <c r="I1924" s="23">
        <f t="shared" si="169"/>
        <v>5000</v>
      </c>
      <c r="J1924" s="24"/>
      <c r="K1924" s="227">
        <v>233</v>
      </c>
      <c r="L1924" s="16">
        <v>44286</v>
      </c>
      <c r="M1924" s="16">
        <v>44300</v>
      </c>
    </row>
    <row r="1925" spans="2:13" ht="21.75" customHeight="1" x14ac:dyDescent="0.3">
      <c r="B1925" s="171" t="s">
        <v>116</v>
      </c>
      <c r="C1925" s="132">
        <v>1115218</v>
      </c>
      <c r="D1925" s="24" t="s">
        <v>2210</v>
      </c>
      <c r="E1925" s="24">
        <v>1</v>
      </c>
      <c r="F1925" s="24">
        <v>0.01</v>
      </c>
      <c r="G1925" s="25">
        <f t="shared" si="168"/>
        <v>0.01</v>
      </c>
      <c r="H1925" s="240"/>
      <c r="I1925" s="23">
        <f t="shared" si="169"/>
        <v>3000</v>
      </c>
      <c r="J1925" s="24"/>
      <c r="K1925" s="227">
        <v>233</v>
      </c>
      <c r="L1925" s="16">
        <v>44286</v>
      </c>
      <c r="M1925" s="16">
        <v>44300</v>
      </c>
    </row>
    <row r="1926" spans="2:13" ht="21.75" customHeight="1" x14ac:dyDescent="0.3">
      <c r="B1926" s="171" t="s">
        <v>116</v>
      </c>
      <c r="C1926" s="132">
        <v>1115319</v>
      </c>
      <c r="D1926" s="24" t="s">
        <v>2211</v>
      </c>
      <c r="E1926" s="24">
        <v>1</v>
      </c>
      <c r="F1926" s="24">
        <v>0.01</v>
      </c>
      <c r="G1926" s="25">
        <f t="shared" si="168"/>
        <v>0.01</v>
      </c>
      <c r="H1926" s="240"/>
      <c r="I1926" s="23">
        <f t="shared" si="169"/>
        <v>3000</v>
      </c>
      <c r="J1926" s="24"/>
      <c r="K1926" s="227">
        <v>233</v>
      </c>
      <c r="L1926" s="16">
        <v>44286</v>
      </c>
      <c r="M1926" s="16">
        <v>44300</v>
      </c>
    </row>
    <row r="1927" spans="2:13" ht="21.75" customHeight="1" x14ac:dyDescent="0.3">
      <c r="B1927" s="171" t="s">
        <v>119</v>
      </c>
      <c r="C1927" s="24">
        <v>1005529</v>
      </c>
      <c r="D1927" s="24" t="s">
        <v>2213</v>
      </c>
      <c r="E1927" s="24">
        <v>1</v>
      </c>
      <c r="F1927" s="24">
        <v>8.0000000000000002E-3</v>
      </c>
      <c r="G1927" s="25">
        <f t="shared" si="168"/>
        <v>8.0000000000000002E-3</v>
      </c>
      <c r="H1927" s="240"/>
      <c r="I1927" s="23">
        <f t="shared" si="169"/>
        <v>3750</v>
      </c>
      <c r="J1927" s="24" t="s">
        <v>2224</v>
      </c>
      <c r="K1927" s="227">
        <v>233</v>
      </c>
      <c r="L1927" s="16">
        <v>44300</v>
      </c>
      <c r="M1927" s="16">
        <v>44300</v>
      </c>
    </row>
    <row r="1928" spans="2:13" ht="21.75" customHeight="1" x14ac:dyDescent="0.3">
      <c r="B1928" s="171" t="s">
        <v>119</v>
      </c>
      <c r="C1928" s="24">
        <v>1005530</v>
      </c>
      <c r="D1928" s="24" t="s">
        <v>2214</v>
      </c>
      <c r="E1928" s="24">
        <v>1</v>
      </c>
      <c r="F1928" s="24">
        <v>0.01</v>
      </c>
      <c r="G1928" s="25">
        <f t="shared" si="168"/>
        <v>0.01</v>
      </c>
      <c r="H1928" s="240"/>
      <c r="I1928" s="23">
        <f t="shared" si="169"/>
        <v>3000</v>
      </c>
      <c r="J1928" s="24"/>
      <c r="K1928" s="227">
        <v>233</v>
      </c>
      <c r="L1928" s="16">
        <v>44300</v>
      </c>
      <c r="M1928" s="16">
        <v>44300</v>
      </c>
    </row>
    <row r="1929" spans="2:13" ht="21.75" customHeight="1" x14ac:dyDescent="0.3">
      <c r="B1929" s="171" t="s">
        <v>119</v>
      </c>
      <c r="C1929" s="24">
        <v>1005531</v>
      </c>
      <c r="D1929" s="24" t="s">
        <v>2215</v>
      </c>
      <c r="E1929" s="24">
        <v>1</v>
      </c>
      <c r="F1929" s="24">
        <v>0.01</v>
      </c>
      <c r="G1929" s="25">
        <f t="shared" si="168"/>
        <v>0.01</v>
      </c>
      <c r="H1929" s="240"/>
      <c r="I1929" s="23">
        <f t="shared" si="169"/>
        <v>3000</v>
      </c>
      <c r="J1929" s="24"/>
      <c r="K1929" s="227">
        <v>233</v>
      </c>
      <c r="L1929" s="16">
        <v>44300</v>
      </c>
      <c r="M1929" s="16">
        <v>44300</v>
      </c>
    </row>
    <row r="1930" spans="2:13" ht="21.75" customHeight="1" x14ac:dyDescent="0.3">
      <c r="B1930" s="171" t="s">
        <v>100</v>
      </c>
      <c r="C1930" s="24">
        <v>1053572</v>
      </c>
      <c r="D1930" s="24" t="s">
        <v>2216</v>
      </c>
      <c r="E1930" s="24">
        <v>1</v>
      </c>
      <c r="F1930" s="24">
        <v>7.0000000000000001E-3</v>
      </c>
      <c r="G1930" s="25">
        <f t="shared" si="168"/>
        <v>7.0000000000000001E-3</v>
      </c>
      <c r="H1930" s="240"/>
      <c r="I1930" s="23">
        <f t="shared" si="169"/>
        <v>4285.7142857142862</v>
      </c>
      <c r="J1930" s="24" t="s">
        <v>2224</v>
      </c>
      <c r="K1930" s="227">
        <v>233</v>
      </c>
      <c r="L1930" s="16">
        <v>44300</v>
      </c>
      <c r="M1930" s="16">
        <v>44300</v>
      </c>
    </row>
    <row r="1931" spans="2:13" ht="21.75" customHeight="1" x14ac:dyDescent="0.3">
      <c r="B1931" s="171" t="s">
        <v>107</v>
      </c>
      <c r="C1931" s="24">
        <v>1073437</v>
      </c>
      <c r="D1931" s="24" t="s">
        <v>2217</v>
      </c>
      <c r="E1931" s="24">
        <v>1</v>
      </c>
      <c r="F1931" s="24">
        <v>8.9999999999999993E-3</v>
      </c>
      <c r="G1931" s="25">
        <f t="shared" si="168"/>
        <v>8.9999999999999993E-3</v>
      </c>
      <c r="H1931" s="240"/>
      <c r="I1931" s="23">
        <f t="shared" si="169"/>
        <v>3333.3333333333335</v>
      </c>
      <c r="J1931" s="24"/>
      <c r="K1931" s="227">
        <v>233</v>
      </c>
      <c r="L1931" s="16">
        <v>44300</v>
      </c>
      <c r="M1931" s="16">
        <v>44300</v>
      </c>
    </row>
    <row r="1932" spans="2:13" ht="21.75" customHeight="1" x14ac:dyDescent="0.3">
      <c r="B1932" s="171" t="s">
        <v>109</v>
      </c>
      <c r="C1932" s="24">
        <v>1702994</v>
      </c>
      <c r="D1932" s="24" t="s">
        <v>2218</v>
      </c>
      <c r="E1932" s="24">
        <v>1</v>
      </c>
      <c r="F1932" s="24">
        <v>7.0000000000000001E-3</v>
      </c>
      <c r="G1932" s="25">
        <f t="shared" si="168"/>
        <v>7.0000000000000001E-3</v>
      </c>
      <c r="H1932" s="240"/>
      <c r="I1932" s="23">
        <f t="shared" si="169"/>
        <v>4285.7142857142862</v>
      </c>
      <c r="J1932" s="24"/>
      <c r="K1932" s="227">
        <v>233</v>
      </c>
      <c r="L1932" s="16">
        <v>44300</v>
      </c>
      <c r="M1932" s="16">
        <v>44300</v>
      </c>
    </row>
    <row r="1933" spans="2:13" ht="21.75" customHeight="1" x14ac:dyDescent="0.3">
      <c r="B1933" s="171" t="s">
        <v>80</v>
      </c>
      <c r="C1933" s="24">
        <v>1012713</v>
      </c>
      <c r="D1933" s="24" t="s">
        <v>2219</v>
      </c>
      <c r="E1933" s="24">
        <v>1</v>
      </c>
      <c r="F1933" s="24">
        <v>1.2E-2</v>
      </c>
      <c r="G1933" s="25">
        <f t="shared" si="168"/>
        <v>1.2E-2</v>
      </c>
      <c r="H1933" s="240"/>
      <c r="I1933" s="23">
        <f t="shared" si="169"/>
        <v>2500</v>
      </c>
      <c r="J1933" s="24"/>
      <c r="K1933" s="227">
        <v>233</v>
      </c>
      <c r="L1933" s="16">
        <v>44300</v>
      </c>
      <c r="M1933" s="16">
        <v>44300</v>
      </c>
    </row>
    <row r="1934" spans="2:13" ht="21.75" customHeight="1" x14ac:dyDescent="0.3">
      <c r="B1934" s="171" t="s">
        <v>119</v>
      </c>
      <c r="C1934" s="24">
        <v>1005533</v>
      </c>
      <c r="D1934" s="24" t="s">
        <v>2234</v>
      </c>
      <c r="E1934" s="24">
        <v>1</v>
      </c>
      <c r="F1934" s="24">
        <v>8.0000000000000002E-3</v>
      </c>
      <c r="G1934" s="25">
        <f t="shared" si="168"/>
        <v>8.0000000000000002E-3</v>
      </c>
      <c r="H1934" s="239">
        <f>SUM(G1934:G1946)</f>
        <v>0.10499999999999998</v>
      </c>
      <c r="I1934" s="23">
        <f t="shared" si="169"/>
        <v>3750</v>
      </c>
      <c r="J1934" s="24"/>
      <c r="K1934" s="228">
        <v>233</v>
      </c>
      <c r="L1934" s="16">
        <v>44314</v>
      </c>
      <c r="M1934" s="16">
        <v>44314</v>
      </c>
    </row>
    <row r="1935" spans="2:13" ht="21.75" customHeight="1" x14ac:dyDescent="0.3">
      <c r="B1935" s="171" t="s">
        <v>100</v>
      </c>
      <c r="C1935" s="24">
        <v>1053574</v>
      </c>
      <c r="D1935" s="24" t="s">
        <v>2235</v>
      </c>
      <c r="E1935" s="24">
        <v>1</v>
      </c>
      <c r="F1935" s="24">
        <v>7.0000000000000001E-3</v>
      </c>
      <c r="G1935" s="25">
        <f t="shared" si="168"/>
        <v>7.0000000000000001E-3</v>
      </c>
      <c r="H1935" s="240"/>
      <c r="I1935" s="23">
        <f t="shared" si="169"/>
        <v>4285.7142857142862</v>
      </c>
      <c r="J1935" s="24"/>
      <c r="K1935" s="228">
        <v>233</v>
      </c>
      <c r="L1935" s="16">
        <v>44314</v>
      </c>
      <c r="M1935" s="16">
        <v>44314</v>
      </c>
    </row>
    <row r="1936" spans="2:13" ht="21.75" customHeight="1" x14ac:dyDescent="0.3">
      <c r="B1936" s="171" t="s">
        <v>107</v>
      </c>
      <c r="C1936" s="24">
        <v>1073438</v>
      </c>
      <c r="D1936" s="24" t="s">
        <v>2236</v>
      </c>
      <c r="E1936" s="24">
        <v>1</v>
      </c>
      <c r="F1936" s="24">
        <v>8.0000000000000002E-3</v>
      </c>
      <c r="G1936" s="25">
        <f t="shared" si="168"/>
        <v>8.0000000000000002E-3</v>
      </c>
      <c r="H1936" s="240"/>
      <c r="I1936" s="23">
        <f t="shared" si="169"/>
        <v>3750</v>
      </c>
      <c r="J1936" s="24"/>
      <c r="K1936" s="228">
        <v>233</v>
      </c>
      <c r="L1936" s="16">
        <v>44314</v>
      </c>
      <c r="M1936" s="16">
        <v>44314</v>
      </c>
    </row>
    <row r="1937" spans="2:13" ht="21.75" customHeight="1" x14ac:dyDescent="0.3">
      <c r="B1937" s="171" t="s">
        <v>105</v>
      </c>
      <c r="C1937" s="24">
        <v>1103250</v>
      </c>
      <c r="D1937" s="24" t="s">
        <v>2237</v>
      </c>
      <c r="E1937" s="24">
        <v>1</v>
      </c>
      <c r="F1937" s="24">
        <v>8.0000000000000002E-3</v>
      </c>
      <c r="G1937" s="25">
        <f t="shared" si="168"/>
        <v>8.0000000000000002E-3</v>
      </c>
      <c r="H1937" s="240"/>
      <c r="I1937" s="23">
        <f t="shared" si="169"/>
        <v>3750</v>
      </c>
      <c r="J1937" s="24"/>
      <c r="K1937" s="228">
        <v>233</v>
      </c>
      <c r="L1937" s="16">
        <v>44314</v>
      </c>
      <c r="M1937" s="16">
        <v>44314</v>
      </c>
    </row>
    <row r="1938" spans="2:13" ht="21.75" customHeight="1" x14ac:dyDescent="0.3">
      <c r="B1938" s="171" t="s">
        <v>109</v>
      </c>
      <c r="C1938" s="24">
        <v>1702997</v>
      </c>
      <c r="D1938" s="24" t="s">
        <v>2238</v>
      </c>
      <c r="E1938" s="24">
        <v>1</v>
      </c>
      <c r="F1938" s="24">
        <v>7.0000000000000001E-3</v>
      </c>
      <c r="G1938" s="25">
        <f t="shared" si="168"/>
        <v>7.0000000000000001E-3</v>
      </c>
      <c r="H1938" s="240"/>
      <c r="I1938" s="23">
        <f t="shared" si="169"/>
        <v>4285.7142857142862</v>
      </c>
      <c r="J1938" s="24"/>
      <c r="K1938" s="228">
        <v>233</v>
      </c>
      <c r="L1938" s="16">
        <v>44314</v>
      </c>
      <c r="M1938" s="16">
        <v>44314</v>
      </c>
    </row>
    <row r="1939" spans="2:13" ht="21.75" customHeight="1" x14ac:dyDescent="0.3">
      <c r="B1939" s="171" t="s">
        <v>119</v>
      </c>
      <c r="C1939" s="24">
        <v>1005535</v>
      </c>
      <c r="D1939" s="24" t="s">
        <v>2239</v>
      </c>
      <c r="E1939" s="24">
        <v>1</v>
      </c>
      <c r="F1939" s="24">
        <v>8.0000000000000002E-3</v>
      </c>
      <c r="G1939" s="25">
        <f t="shared" si="168"/>
        <v>8.0000000000000002E-3</v>
      </c>
      <c r="H1939" s="240"/>
      <c r="I1939" s="23">
        <f t="shared" si="169"/>
        <v>3750</v>
      </c>
      <c r="J1939" s="24"/>
      <c r="K1939" s="228">
        <v>233</v>
      </c>
      <c r="L1939" s="16">
        <v>44314</v>
      </c>
      <c r="M1939" s="16">
        <v>44314</v>
      </c>
    </row>
    <row r="1940" spans="2:13" ht="21.75" customHeight="1" x14ac:dyDescent="0.3">
      <c r="B1940" s="171" t="s">
        <v>119</v>
      </c>
      <c r="C1940" s="24">
        <v>1005536</v>
      </c>
      <c r="D1940" s="24" t="s">
        <v>2240</v>
      </c>
      <c r="E1940" s="24">
        <v>1</v>
      </c>
      <c r="F1940" s="24">
        <v>8.0000000000000002E-3</v>
      </c>
      <c r="G1940" s="25">
        <f t="shared" si="168"/>
        <v>8.0000000000000002E-3</v>
      </c>
      <c r="H1940" s="240"/>
      <c r="I1940" s="23">
        <f t="shared" si="169"/>
        <v>3750</v>
      </c>
      <c r="J1940" s="24"/>
      <c r="K1940" s="228">
        <v>233</v>
      </c>
      <c r="L1940" s="16">
        <v>44314</v>
      </c>
      <c r="M1940" s="16">
        <v>44314</v>
      </c>
    </row>
    <row r="1941" spans="2:13" ht="21.75" customHeight="1" x14ac:dyDescent="0.3">
      <c r="B1941" s="171" t="s">
        <v>2241</v>
      </c>
      <c r="C1941" s="24">
        <v>1032320</v>
      </c>
      <c r="D1941" s="24" t="s">
        <v>2242</v>
      </c>
      <c r="E1941" s="24">
        <v>1</v>
      </c>
      <c r="F1941" s="24">
        <v>8.9999999999999993E-3</v>
      </c>
      <c r="G1941" s="25">
        <f t="shared" si="168"/>
        <v>8.9999999999999993E-3</v>
      </c>
      <c r="H1941" s="240"/>
      <c r="I1941" s="23">
        <f t="shared" si="169"/>
        <v>3333.3333333333335</v>
      </c>
      <c r="J1941" s="24"/>
      <c r="K1941" s="228">
        <v>233</v>
      </c>
      <c r="L1941" s="16">
        <v>44314</v>
      </c>
      <c r="M1941" s="16">
        <v>44314</v>
      </c>
    </row>
    <row r="1942" spans="2:13" ht="21.75" customHeight="1" x14ac:dyDescent="0.3">
      <c r="B1942" s="171" t="s">
        <v>2241</v>
      </c>
      <c r="C1942" s="24">
        <v>1032321</v>
      </c>
      <c r="D1942" s="24" t="s">
        <v>2243</v>
      </c>
      <c r="E1942" s="24">
        <v>1</v>
      </c>
      <c r="F1942" s="24">
        <v>8.9999999999999993E-3</v>
      </c>
      <c r="G1942" s="25">
        <f t="shared" si="168"/>
        <v>8.9999999999999993E-3</v>
      </c>
      <c r="H1942" s="240"/>
      <c r="I1942" s="23">
        <f t="shared" si="169"/>
        <v>3333.3333333333335</v>
      </c>
      <c r="J1942" s="24"/>
      <c r="K1942" s="228">
        <v>233</v>
      </c>
      <c r="L1942" s="16">
        <v>44314</v>
      </c>
      <c r="M1942" s="16">
        <v>44314</v>
      </c>
    </row>
    <row r="1943" spans="2:13" ht="21.75" customHeight="1" x14ac:dyDescent="0.3">
      <c r="B1943" s="171" t="s">
        <v>119</v>
      </c>
      <c r="C1943" s="24">
        <v>1005709</v>
      </c>
      <c r="D1943" s="24" t="s">
        <v>2220</v>
      </c>
      <c r="E1943" s="24">
        <v>1</v>
      </c>
      <c r="F1943" s="24">
        <v>8.9999999999999993E-3</v>
      </c>
      <c r="G1943" s="25">
        <f t="shared" si="168"/>
        <v>8.9999999999999993E-3</v>
      </c>
      <c r="H1943" s="240"/>
      <c r="I1943" s="23">
        <f t="shared" si="169"/>
        <v>3333.3333333333335</v>
      </c>
      <c r="J1943" s="24"/>
      <c r="K1943" s="228">
        <v>233</v>
      </c>
      <c r="L1943" s="16">
        <v>44314</v>
      </c>
      <c r="M1943" s="16">
        <v>44314</v>
      </c>
    </row>
    <row r="1944" spans="2:13" ht="21.75" customHeight="1" x14ac:dyDescent="0.3">
      <c r="B1944" s="171" t="s">
        <v>100</v>
      </c>
      <c r="C1944" s="24">
        <v>1053672</v>
      </c>
      <c r="D1944" s="24" t="s">
        <v>2221</v>
      </c>
      <c r="E1944" s="24">
        <v>1</v>
      </c>
      <c r="F1944" s="24">
        <v>8.9999999999999993E-3</v>
      </c>
      <c r="G1944" s="25">
        <f t="shared" si="168"/>
        <v>8.9999999999999993E-3</v>
      </c>
      <c r="H1944" s="240"/>
      <c r="I1944" s="23">
        <f t="shared" si="169"/>
        <v>3333.3333333333335</v>
      </c>
      <c r="J1944" s="24"/>
      <c r="K1944" s="228">
        <v>233</v>
      </c>
      <c r="L1944" s="16">
        <v>44314</v>
      </c>
      <c r="M1944" s="16">
        <v>44314</v>
      </c>
    </row>
    <row r="1945" spans="2:13" ht="21.75" customHeight="1" x14ac:dyDescent="0.3">
      <c r="B1945" s="171" t="s">
        <v>100</v>
      </c>
      <c r="C1945" s="24">
        <v>1053673</v>
      </c>
      <c r="D1945" s="24" t="s">
        <v>2222</v>
      </c>
      <c r="E1945" s="24">
        <v>1</v>
      </c>
      <c r="F1945" s="24">
        <v>8.0000000000000002E-3</v>
      </c>
      <c r="G1945" s="25">
        <f t="shared" si="168"/>
        <v>8.0000000000000002E-3</v>
      </c>
      <c r="H1945" s="240"/>
      <c r="I1945" s="23">
        <f t="shared" si="169"/>
        <v>3750</v>
      </c>
      <c r="J1945" s="24"/>
      <c r="K1945" s="228">
        <v>233</v>
      </c>
      <c r="L1945" s="16">
        <v>44314</v>
      </c>
      <c r="M1945" s="16">
        <v>44314</v>
      </c>
    </row>
    <row r="1946" spans="2:13" ht="21.75" customHeight="1" x14ac:dyDescent="0.3">
      <c r="B1946" s="171" t="s">
        <v>109</v>
      </c>
      <c r="C1946" s="24">
        <v>1703065</v>
      </c>
      <c r="D1946" s="24" t="s">
        <v>2223</v>
      </c>
      <c r="E1946" s="24">
        <v>1</v>
      </c>
      <c r="F1946" s="24">
        <v>7.0000000000000001E-3</v>
      </c>
      <c r="G1946" s="25">
        <f t="shared" si="168"/>
        <v>7.0000000000000001E-3</v>
      </c>
      <c r="H1946" s="241"/>
      <c r="I1946" s="23">
        <f t="shared" si="169"/>
        <v>4285.7142857142862</v>
      </c>
      <c r="J1946" s="24"/>
      <c r="K1946" s="228">
        <v>233</v>
      </c>
      <c r="L1946" s="16">
        <v>44314</v>
      </c>
      <c r="M1946" s="16">
        <v>44314</v>
      </c>
    </row>
    <row r="1947" spans="2:13" ht="21.75" customHeight="1" x14ac:dyDescent="0.3">
      <c r="B1947" s="171" t="s">
        <v>119</v>
      </c>
      <c r="C1947" s="24">
        <v>1005477</v>
      </c>
      <c r="D1947" s="24" t="s">
        <v>2247</v>
      </c>
      <c r="E1947" s="24">
        <v>1</v>
      </c>
      <c r="F1947" s="24">
        <v>7.0000000000000001E-3</v>
      </c>
      <c r="G1947" s="25">
        <f t="shared" si="168"/>
        <v>7.0000000000000001E-3</v>
      </c>
      <c r="H1947" s="242">
        <f>SUM(G1947:G1962)</f>
        <v>0.11500000000000005</v>
      </c>
      <c r="I1947" s="23">
        <f t="shared" si="169"/>
        <v>4285.7142857142862</v>
      </c>
      <c r="J1947" s="24" t="s">
        <v>2224</v>
      </c>
      <c r="K1947" s="231">
        <v>234</v>
      </c>
      <c r="L1947" s="16">
        <v>44328</v>
      </c>
      <c r="M1947" s="16">
        <v>44328</v>
      </c>
    </row>
    <row r="1948" spans="2:13" ht="21.75" customHeight="1" x14ac:dyDescent="0.3">
      <c r="B1948" s="171" t="s">
        <v>119</v>
      </c>
      <c r="C1948" s="24">
        <v>1005478</v>
      </c>
      <c r="D1948" s="24" t="s">
        <v>2248</v>
      </c>
      <c r="E1948" s="24">
        <v>1</v>
      </c>
      <c r="F1948" s="24">
        <v>7.0000000000000001E-3</v>
      </c>
      <c r="G1948" s="25">
        <f t="shared" si="168"/>
        <v>7.0000000000000001E-3</v>
      </c>
      <c r="H1948" s="242"/>
      <c r="I1948" s="23">
        <f t="shared" si="169"/>
        <v>4285.7142857142862</v>
      </c>
      <c r="J1948" s="24" t="s">
        <v>2224</v>
      </c>
      <c r="K1948" s="231">
        <v>234</v>
      </c>
      <c r="L1948" s="16">
        <v>44328</v>
      </c>
      <c r="M1948" s="16">
        <v>44328</v>
      </c>
    </row>
    <row r="1949" spans="2:13" ht="21.75" customHeight="1" x14ac:dyDescent="0.3">
      <c r="B1949" s="171" t="s">
        <v>100</v>
      </c>
      <c r="C1949" s="24">
        <v>1050538</v>
      </c>
      <c r="D1949" s="24" t="s">
        <v>2249</v>
      </c>
      <c r="E1949" s="24">
        <v>1</v>
      </c>
      <c r="F1949" s="24">
        <v>7.0000000000000001E-3</v>
      </c>
      <c r="G1949" s="25">
        <f t="shared" si="168"/>
        <v>7.0000000000000001E-3</v>
      </c>
      <c r="H1949" s="242"/>
      <c r="I1949" s="23">
        <f t="shared" si="169"/>
        <v>4285.7142857142862</v>
      </c>
      <c r="J1949" s="24" t="s">
        <v>2224</v>
      </c>
      <c r="K1949" s="231">
        <v>234</v>
      </c>
      <c r="L1949" s="16">
        <v>44328</v>
      </c>
      <c r="M1949" s="16">
        <v>44328</v>
      </c>
    </row>
    <row r="1950" spans="2:13" ht="21.75" customHeight="1" x14ac:dyDescent="0.3">
      <c r="B1950" s="171" t="s">
        <v>100</v>
      </c>
      <c r="C1950" s="24">
        <v>1051609</v>
      </c>
      <c r="D1950" s="24" t="s">
        <v>2250</v>
      </c>
      <c r="E1950" s="24">
        <v>1</v>
      </c>
      <c r="F1950" s="24">
        <v>6.0000000000000001E-3</v>
      </c>
      <c r="G1950" s="25">
        <f t="shared" si="168"/>
        <v>6.0000000000000001E-3</v>
      </c>
      <c r="H1950" s="242"/>
      <c r="I1950" s="23">
        <f t="shared" si="169"/>
        <v>5000</v>
      </c>
      <c r="J1950" s="24" t="s">
        <v>2224</v>
      </c>
      <c r="K1950" s="231">
        <v>234</v>
      </c>
      <c r="L1950" s="16">
        <v>44328</v>
      </c>
      <c r="M1950" s="16">
        <v>44328</v>
      </c>
    </row>
    <row r="1951" spans="2:13" ht="21.75" customHeight="1" x14ac:dyDescent="0.3">
      <c r="B1951" s="171" t="s">
        <v>107</v>
      </c>
      <c r="C1951" s="24">
        <v>1073415</v>
      </c>
      <c r="D1951" s="24" t="s">
        <v>2251</v>
      </c>
      <c r="E1951" s="24">
        <v>1</v>
      </c>
      <c r="F1951" s="24">
        <v>8.0000000000000002E-3</v>
      </c>
      <c r="G1951" s="25">
        <f t="shared" si="168"/>
        <v>8.0000000000000002E-3</v>
      </c>
      <c r="H1951" s="242"/>
      <c r="I1951" s="23">
        <f t="shared" si="169"/>
        <v>3750</v>
      </c>
      <c r="J1951" s="24" t="s">
        <v>2224</v>
      </c>
      <c r="K1951" s="231">
        <v>234</v>
      </c>
      <c r="L1951" s="16">
        <v>44328</v>
      </c>
      <c r="M1951" s="16">
        <v>44328</v>
      </c>
    </row>
    <row r="1952" spans="2:13" ht="21.75" customHeight="1" x14ac:dyDescent="0.3">
      <c r="B1952" s="171" t="s">
        <v>105</v>
      </c>
      <c r="C1952" s="24">
        <v>1103235</v>
      </c>
      <c r="D1952" s="24" t="s">
        <v>2252</v>
      </c>
      <c r="E1952" s="24">
        <v>1</v>
      </c>
      <c r="F1952" s="24">
        <v>8.0000000000000002E-3</v>
      </c>
      <c r="G1952" s="25">
        <f t="shared" si="168"/>
        <v>8.0000000000000002E-3</v>
      </c>
      <c r="H1952" s="242"/>
      <c r="I1952" s="23">
        <f t="shared" si="169"/>
        <v>3750</v>
      </c>
      <c r="J1952" s="24"/>
      <c r="K1952" s="231">
        <v>234</v>
      </c>
      <c r="L1952" s="16">
        <v>44328</v>
      </c>
      <c r="M1952" s="16">
        <v>44328</v>
      </c>
    </row>
    <row r="1953" spans="2:13" ht="21.75" customHeight="1" x14ac:dyDescent="0.3">
      <c r="B1953" s="171" t="s">
        <v>109</v>
      </c>
      <c r="C1953" s="24">
        <v>1702973</v>
      </c>
      <c r="D1953" s="24" t="s">
        <v>2253</v>
      </c>
      <c r="E1953" s="24">
        <v>1</v>
      </c>
      <c r="F1953" s="24">
        <v>5.0000000000000001E-3</v>
      </c>
      <c r="G1953" s="25">
        <f t="shared" si="168"/>
        <v>5.0000000000000001E-3</v>
      </c>
      <c r="H1953" s="242"/>
      <c r="I1953" s="23">
        <f t="shared" si="169"/>
        <v>6000</v>
      </c>
      <c r="J1953" s="24"/>
      <c r="K1953" s="231">
        <v>234</v>
      </c>
      <c r="L1953" s="16">
        <v>44328</v>
      </c>
      <c r="M1953" s="16">
        <v>44328</v>
      </c>
    </row>
    <row r="1954" spans="2:13" ht="21.75" customHeight="1" x14ac:dyDescent="0.3">
      <c r="B1954" s="171" t="s">
        <v>119</v>
      </c>
      <c r="C1954" s="24">
        <v>1005735</v>
      </c>
      <c r="D1954" s="24" t="s">
        <v>2264</v>
      </c>
      <c r="E1954" s="24">
        <v>1</v>
      </c>
      <c r="F1954" s="24">
        <v>8.0000000000000002E-3</v>
      </c>
      <c r="G1954" s="25">
        <f t="shared" si="168"/>
        <v>8.0000000000000002E-3</v>
      </c>
      <c r="H1954" s="242"/>
      <c r="I1954" s="23">
        <f t="shared" si="169"/>
        <v>3750</v>
      </c>
      <c r="J1954" s="24"/>
      <c r="K1954" s="231">
        <v>234</v>
      </c>
      <c r="L1954" s="16">
        <v>44328</v>
      </c>
      <c r="M1954" s="16">
        <v>44328</v>
      </c>
    </row>
    <row r="1955" spans="2:13" ht="21.75" customHeight="1" x14ac:dyDescent="0.3">
      <c r="B1955" s="171" t="s">
        <v>100</v>
      </c>
      <c r="C1955" s="24">
        <v>1053686</v>
      </c>
      <c r="D1955" s="24" t="s">
        <v>2265</v>
      </c>
      <c r="E1955" s="24">
        <v>1</v>
      </c>
      <c r="F1955" s="24">
        <v>8.0000000000000002E-3</v>
      </c>
      <c r="G1955" s="25">
        <f t="shared" si="168"/>
        <v>8.0000000000000002E-3</v>
      </c>
      <c r="H1955" s="242"/>
      <c r="I1955" s="23">
        <f t="shared" si="169"/>
        <v>3750</v>
      </c>
      <c r="J1955" s="24"/>
      <c r="K1955" s="231">
        <v>234</v>
      </c>
      <c r="L1955" s="16">
        <v>44328</v>
      </c>
      <c r="M1955" s="16">
        <v>44328</v>
      </c>
    </row>
    <row r="1956" spans="2:13" ht="21.75" customHeight="1" x14ac:dyDescent="0.3">
      <c r="B1956" s="171" t="s">
        <v>100</v>
      </c>
      <c r="C1956" s="24">
        <v>1053687</v>
      </c>
      <c r="D1956" s="24" t="s">
        <v>2266</v>
      </c>
      <c r="E1956" s="24">
        <v>1</v>
      </c>
      <c r="F1956" s="24">
        <v>7.0000000000000001E-3</v>
      </c>
      <c r="G1956" s="25">
        <f t="shared" si="168"/>
        <v>7.0000000000000001E-3</v>
      </c>
      <c r="H1956" s="242"/>
      <c r="I1956" s="23">
        <f t="shared" si="169"/>
        <v>4285.7142857142862</v>
      </c>
      <c r="J1956" s="24"/>
      <c r="K1956" s="231">
        <v>234</v>
      </c>
      <c r="L1956" s="16">
        <v>44328</v>
      </c>
      <c r="M1956" s="16">
        <v>44328</v>
      </c>
    </row>
    <row r="1957" spans="2:13" ht="21.75" customHeight="1" x14ac:dyDescent="0.3">
      <c r="B1957" s="171" t="s">
        <v>105</v>
      </c>
      <c r="C1957" s="24">
        <v>1103326</v>
      </c>
      <c r="D1957" s="24" t="s">
        <v>2267</v>
      </c>
      <c r="E1957" s="24">
        <v>1</v>
      </c>
      <c r="F1957" s="24">
        <v>7.0000000000000001E-3</v>
      </c>
      <c r="G1957" s="25">
        <f t="shared" si="168"/>
        <v>7.0000000000000001E-3</v>
      </c>
      <c r="H1957" s="242"/>
      <c r="I1957" s="23">
        <f t="shared" si="169"/>
        <v>4285.7142857142862</v>
      </c>
      <c r="J1957" s="24"/>
      <c r="K1957" s="231">
        <v>234</v>
      </c>
      <c r="L1957" s="16">
        <v>44328</v>
      </c>
      <c r="M1957" s="16">
        <v>44328</v>
      </c>
    </row>
    <row r="1958" spans="2:13" ht="21.75" customHeight="1" x14ac:dyDescent="0.3">
      <c r="B1958" s="171" t="s">
        <v>107</v>
      </c>
      <c r="C1958" s="24">
        <v>1073523</v>
      </c>
      <c r="D1958" s="24" t="s">
        <v>2268</v>
      </c>
      <c r="E1958" s="24">
        <v>1</v>
      </c>
      <c r="F1958" s="24">
        <v>7.0000000000000001E-3</v>
      </c>
      <c r="G1958" s="25">
        <f t="shared" si="168"/>
        <v>7.0000000000000001E-3</v>
      </c>
      <c r="H1958" s="242"/>
      <c r="I1958" s="23">
        <f t="shared" si="169"/>
        <v>4285.7142857142862</v>
      </c>
      <c r="J1958" s="24"/>
      <c r="K1958" s="231">
        <v>234</v>
      </c>
      <c r="L1958" s="16">
        <v>44328</v>
      </c>
      <c r="M1958" s="16">
        <v>44328</v>
      </c>
    </row>
    <row r="1959" spans="2:13" ht="21.75" customHeight="1" x14ac:dyDescent="0.3">
      <c r="B1959" s="171" t="s">
        <v>109</v>
      </c>
      <c r="C1959" s="24">
        <v>1703075</v>
      </c>
      <c r="D1959" s="24" t="s">
        <v>2269</v>
      </c>
      <c r="E1959" s="24">
        <v>1</v>
      </c>
      <c r="F1959" s="24">
        <v>6.0000000000000001E-3</v>
      </c>
      <c r="G1959" s="25">
        <f t="shared" si="168"/>
        <v>6.0000000000000001E-3</v>
      </c>
      <c r="H1959" s="242"/>
      <c r="I1959" s="23">
        <f t="shared" si="169"/>
        <v>5000</v>
      </c>
      <c r="J1959" s="24"/>
      <c r="K1959" s="231">
        <v>234</v>
      </c>
      <c r="L1959" s="16">
        <v>44328</v>
      </c>
      <c r="M1959" s="16">
        <v>44328</v>
      </c>
    </row>
    <row r="1960" spans="2:13" ht="21.75" customHeight="1" x14ac:dyDescent="0.3">
      <c r="B1960" s="171" t="s">
        <v>112</v>
      </c>
      <c r="C1960" s="24">
        <v>1022302</v>
      </c>
      <c r="D1960" s="24" t="s">
        <v>2270</v>
      </c>
      <c r="E1960" s="24">
        <v>1</v>
      </c>
      <c r="F1960" s="24">
        <v>8.0000000000000002E-3</v>
      </c>
      <c r="G1960" s="25">
        <f t="shared" si="168"/>
        <v>8.0000000000000002E-3</v>
      </c>
      <c r="H1960" s="242"/>
      <c r="I1960" s="23">
        <f t="shared" si="169"/>
        <v>3750</v>
      </c>
      <c r="J1960" s="24"/>
      <c r="K1960" s="231">
        <v>234</v>
      </c>
      <c r="L1960" s="16">
        <v>44328</v>
      </c>
      <c r="M1960" s="16">
        <v>44328</v>
      </c>
    </row>
    <row r="1961" spans="2:13" ht="21.75" customHeight="1" x14ac:dyDescent="0.3">
      <c r="B1961" s="171" t="s">
        <v>116</v>
      </c>
      <c r="C1961" s="24">
        <v>1115193</v>
      </c>
      <c r="D1961" s="24" t="s">
        <v>2254</v>
      </c>
      <c r="E1961" s="24">
        <v>1</v>
      </c>
      <c r="F1961" s="24">
        <v>8.0000000000000002E-3</v>
      </c>
      <c r="G1961" s="25">
        <f t="shared" si="168"/>
        <v>8.0000000000000002E-3</v>
      </c>
      <c r="H1961" s="242"/>
      <c r="I1961" s="23">
        <f t="shared" si="169"/>
        <v>3750</v>
      </c>
      <c r="J1961" s="24"/>
      <c r="K1961" s="231">
        <v>234</v>
      </c>
      <c r="L1961" s="16">
        <v>44328</v>
      </c>
      <c r="M1961" s="16">
        <v>44328</v>
      </c>
    </row>
    <row r="1962" spans="2:13" ht="21.75" customHeight="1" x14ac:dyDescent="0.3">
      <c r="B1962" s="171" t="s">
        <v>116</v>
      </c>
      <c r="C1962" s="24">
        <v>1115092</v>
      </c>
      <c r="D1962" s="24" t="s">
        <v>2255</v>
      </c>
      <c r="E1962" s="24">
        <v>1</v>
      </c>
      <c r="F1962" s="24">
        <v>8.0000000000000002E-3</v>
      </c>
      <c r="G1962" s="25">
        <f t="shared" ref="G1962:G2025" si="170">F1962</f>
        <v>8.0000000000000002E-3</v>
      </c>
      <c r="H1962" s="242"/>
      <c r="I1962" s="23">
        <f t="shared" si="169"/>
        <v>3750</v>
      </c>
      <c r="J1962" s="24"/>
      <c r="K1962" s="231">
        <v>234</v>
      </c>
      <c r="L1962" s="16">
        <v>44328</v>
      </c>
      <c r="M1962" s="16">
        <v>44328</v>
      </c>
    </row>
    <row r="1963" spans="2:13" ht="21.75" customHeight="1" x14ac:dyDescent="0.3">
      <c r="B1963" s="171" t="s">
        <v>119</v>
      </c>
      <c r="C1963" s="24">
        <v>1005540</v>
      </c>
      <c r="D1963" s="24" t="s">
        <v>2277</v>
      </c>
      <c r="E1963" s="24">
        <v>1</v>
      </c>
      <c r="F1963" s="24">
        <v>8.0000000000000002E-3</v>
      </c>
      <c r="G1963" s="25">
        <f t="shared" si="170"/>
        <v>8.0000000000000002E-3</v>
      </c>
      <c r="H1963" s="242">
        <f>SUM(G1963:G1976)</f>
        <v>0.11399999999999999</v>
      </c>
      <c r="I1963" s="23">
        <f t="shared" si="169"/>
        <v>3750</v>
      </c>
      <c r="J1963" s="24"/>
      <c r="K1963" s="231">
        <v>234</v>
      </c>
      <c r="L1963" s="16">
        <v>44342</v>
      </c>
      <c r="M1963" s="16">
        <v>44342</v>
      </c>
    </row>
    <row r="1964" spans="2:13" ht="21.75" customHeight="1" x14ac:dyDescent="0.3">
      <c r="B1964" s="171" t="s">
        <v>100</v>
      </c>
      <c r="C1964" s="24">
        <v>1050550</v>
      </c>
      <c r="D1964" s="24" t="s">
        <v>2278</v>
      </c>
      <c r="E1964" s="24">
        <v>1</v>
      </c>
      <c r="F1964" s="24">
        <v>8.0000000000000002E-3</v>
      </c>
      <c r="G1964" s="25">
        <f t="shared" si="170"/>
        <v>8.0000000000000002E-3</v>
      </c>
      <c r="H1964" s="242"/>
      <c r="I1964" s="23">
        <f t="shared" si="169"/>
        <v>3750</v>
      </c>
      <c r="J1964" s="24" t="s">
        <v>2224</v>
      </c>
      <c r="K1964" s="231">
        <v>234</v>
      </c>
      <c r="L1964" s="16">
        <v>44342</v>
      </c>
      <c r="M1964" s="16">
        <v>44342</v>
      </c>
    </row>
    <row r="1965" spans="2:13" ht="21.75" customHeight="1" x14ac:dyDescent="0.3">
      <c r="B1965" s="171" t="s">
        <v>100</v>
      </c>
      <c r="C1965" s="24">
        <v>1051620</v>
      </c>
      <c r="D1965" s="24" t="s">
        <v>2279</v>
      </c>
      <c r="E1965" s="24">
        <v>1</v>
      </c>
      <c r="F1965" s="24">
        <v>7.0000000000000001E-3</v>
      </c>
      <c r="G1965" s="25">
        <f t="shared" si="170"/>
        <v>7.0000000000000001E-3</v>
      </c>
      <c r="H1965" s="242"/>
      <c r="I1965" s="23">
        <f t="shared" si="169"/>
        <v>4285.7142857142862</v>
      </c>
      <c r="J1965" s="24" t="s">
        <v>2224</v>
      </c>
      <c r="K1965" s="231">
        <v>234</v>
      </c>
      <c r="L1965" s="16">
        <v>44342</v>
      </c>
      <c r="M1965" s="16">
        <v>44342</v>
      </c>
    </row>
    <row r="1966" spans="2:13" ht="21.75" customHeight="1" x14ac:dyDescent="0.3">
      <c r="B1966" s="171" t="s">
        <v>107</v>
      </c>
      <c r="C1966" s="24">
        <v>1073444</v>
      </c>
      <c r="D1966" s="24" t="s">
        <v>2280</v>
      </c>
      <c r="E1966" s="24">
        <v>1</v>
      </c>
      <c r="F1966" s="24">
        <v>8.0000000000000002E-3</v>
      </c>
      <c r="G1966" s="25">
        <f t="shared" si="170"/>
        <v>8.0000000000000002E-3</v>
      </c>
      <c r="H1966" s="242"/>
      <c r="I1966" s="23">
        <f t="shared" si="169"/>
        <v>3750</v>
      </c>
      <c r="J1966" s="24"/>
      <c r="K1966" s="231">
        <v>234</v>
      </c>
      <c r="L1966" s="16">
        <v>44342</v>
      </c>
      <c r="M1966" s="16">
        <v>44342</v>
      </c>
    </row>
    <row r="1967" spans="2:13" ht="21.75" customHeight="1" x14ac:dyDescent="0.3">
      <c r="B1967" s="171" t="s">
        <v>105</v>
      </c>
      <c r="C1967" s="24">
        <v>1103256</v>
      </c>
      <c r="D1967" s="24" t="s">
        <v>2281</v>
      </c>
      <c r="E1967" s="24">
        <v>1</v>
      </c>
      <c r="F1967" s="24">
        <v>8.0000000000000002E-3</v>
      </c>
      <c r="G1967" s="25">
        <f t="shared" si="170"/>
        <v>8.0000000000000002E-3</v>
      </c>
      <c r="H1967" s="242"/>
      <c r="I1967" s="23">
        <f t="shared" si="169"/>
        <v>3750</v>
      </c>
      <c r="J1967" s="24"/>
      <c r="K1967" s="231">
        <v>234</v>
      </c>
      <c r="L1967" s="16">
        <v>44342</v>
      </c>
      <c r="M1967" s="16">
        <v>44342</v>
      </c>
    </row>
    <row r="1968" spans="2:13" ht="21.75" customHeight="1" x14ac:dyDescent="0.3">
      <c r="B1968" s="171" t="s">
        <v>109</v>
      </c>
      <c r="C1968" s="24">
        <v>1703002</v>
      </c>
      <c r="D1968" s="24" t="s">
        <v>2282</v>
      </c>
      <c r="E1968" s="24">
        <v>1</v>
      </c>
      <c r="F1968" s="24">
        <v>7.0000000000000001E-3</v>
      </c>
      <c r="G1968" s="25">
        <f t="shared" si="170"/>
        <v>7.0000000000000001E-3</v>
      </c>
      <c r="H1968" s="242"/>
      <c r="I1968" s="23">
        <f t="shared" si="169"/>
        <v>4285.7142857142862</v>
      </c>
      <c r="J1968" s="24" t="s">
        <v>2224</v>
      </c>
      <c r="K1968" s="231">
        <v>234</v>
      </c>
      <c r="L1968" s="16">
        <v>44342</v>
      </c>
      <c r="M1968" s="16">
        <v>44342</v>
      </c>
    </row>
    <row r="1969" spans="2:13" ht="21.75" customHeight="1" x14ac:dyDescent="0.3">
      <c r="B1969" s="171" t="s">
        <v>119</v>
      </c>
      <c r="C1969" s="24">
        <v>1005555</v>
      </c>
      <c r="D1969" s="24" t="s">
        <v>2290</v>
      </c>
      <c r="E1969" s="24">
        <v>1</v>
      </c>
      <c r="F1969" s="24">
        <v>8.0000000000000002E-3</v>
      </c>
      <c r="G1969" s="25">
        <f t="shared" si="170"/>
        <v>8.0000000000000002E-3</v>
      </c>
      <c r="H1969" s="242"/>
      <c r="I1969" s="23">
        <f t="shared" si="169"/>
        <v>3750</v>
      </c>
      <c r="J1969" s="24" t="s">
        <v>2224</v>
      </c>
      <c r="K1969" s="231">
        <v>234</v>
      </c>
      <c r="L1969" s="16">
        <v>44342</v>
      </c>
      <c r="M1969" s="16">
        <v>44342</v>
      </c>
    </row>
    <row r="1970" spans="2:13" ht="21.75" customHeight="1" x14ac:dyDescent="0.3">
      <c r="B1970" s="171" t="s">
        <v>100</v>
      </c>
      <c r="C1970" s="24">
        <v>1050555</v>
      </c>
      <c r="D1970" s="24" t="s">
        <v>2283</v>
      </c>
      <c r="E1970" s="24">
        <v>1</v>
      </c>
      <c r="F1970" s="24">
        <v>8.0000000000000002E-3</v>
      </c>
      <c r="G1970" s="25">
        <f t="shared" si="170"/>
        <v>8.0000000000000002E-3</v>
      </c>
      <c r="H1970" s="242"/>
      <c r="I1970" s="23">
        <f t="shared" si="169"/>
        <v>3750</v>
      </c>
      <c r="J1970" s="24" t="s">
        <v>2224</v>
      </c>
      <c r="K1970" s="231">
        <v>234</v>
      </c>
      <c r="L1970" s="16">
        <v>44342</v>
      </c>
      <c r="M1970" s="16">
        <v>44342</v>
      </c>
    </row>
    <row r="1971" spans="2:13" ht="21.75" customHeight="1" x14ac:dyDescent="0.3">
      <c r="B1971" s="171" t="s">
        <v>100</v>
      </c>
      <c r="C1971" s="24">
        <v>1051625</v>
      </c>
      <c r="D1971" s="24" t="s">
        <v>2284</v>
      </c>
      <c r="E1971" s="24">
        <v>1</v>
      </c>
      <c r="F1971" s="24">
        <v>8.0000000000000002E-3</v>
      </c>
      <c r="G1971" s="25">
        <f t="shared" si="170"/>
        <v>8.0000000000000002E-3</v>
      </c>
      <c r="H1971" s="242"/>
      <c r="I1971" s="23">
        <f t="shared" si="169"/>
        <v>3750</v>
      </c>
      <c r="J1971" s="24" t="s">
        <v>2224</v>
      </c>
      <c r="K1971" s="231">
        <v>234</v>
      </c>
      <c r="L1971" s="16">
        <v>44342</v>
      </c>
      <c r="M1971" s="16">
        <v>44342</v>
      </c>
    </row>
    <row r="1972" spans="2:13" ht="21.75" customHeight="1" x14ac:dyDescent="0.3">
      <c r="B1972" s="171" t="s">
        <v>107</v>
      </c>
      <c r="C1972" s="24">
        <v>1073451</v>
      </c>
      <c r="D1972" s="24" t="s">
        <v>2285</v>
      </c>
      <c r="E1972" s="24">
        <v>1</v>
      </c>
      <c r="F1972" s="24">
        <v>8.9999999999999993E-3</v>
      </c>
      <c r="G1972" s="25">
        <f t="shared" si="170"/>
        <v>8.9999999999999993E-3</v>
      </c>
      <c r="H1972" s="242"/>
      <c r="I1972" s="23">
        <f t="shared" si="169"/>
        <v>3333.3333333333335</v>
      </c>
      <c r="J1972" s="24" t="s">
        <v>2224</v>
      </c>
      <c r="K1972" s="231">
        <v>234</v>
      </c>
      <c r="L1972" s="16">
        <v>44342</v>
      </c>
      <c r="M1972" s="16">
        <v>44342</v>
      </c>
    </row>
    <row r="1973" spans="2:13" ht="21.75" customHeight="1" x14ac:dyDescent="0.3">
      <c r="B1973" s="171" t="s">
        <v>105</v>
      </c>
      <c r="C1973" s="24">
        <v>1103263</v>
      </c>
      <c r="D1973" s="24" t="s">
        <v>2286</v>
      </c>
      <c r="E1973" s="24">
        <v>1</v>
      </c>
      <c r="F1973" s="24">
        <v>8.0000000000000002E-3</v>
      </c>
      <c r="G1973" s="25">
        <f t="shared" si="170"/>
        <v>8.0000000000000002E-3</v>
      </c>
      <c r="H1973" s="242"/>
      <c r="I1973" s="23">
        <f t="shared" si="169"/>
        <v>3750</v>
      </c>
      <c r="J1973" s="24"/>
      <c r="K1973" s="231">
        <v>234</v>
      </c>
      <c r="L1973" s="16">
        <v>44342</v>
      </c>
      <c r="M1973" s="16">
        <v>44342</v>
      </c>
    </row>
    <row r="1974" spans="2:13" ht="21.75" customHeight="1" x14ac:dyDescent="0.3">
      <c r="B1974" s="171" t="s">
        <v>109</v>
      </c>
      <c r="C1974" s="24">
        <v>1703009</v>
      </c>
      <c r="D1974" s="24" t="s">
        <v>2287</v>
      </c>
      <c r="E1974" s="24">
        <v>1</v>
      </c>
      <c r="F1974" s="24">
        <v>7.0000000000000001E-3</v>
      </c>
      <c r="G1974" s="25">
        <f t="shared" si="170"/>
        <v>7.0000000000000001E-3</v>
      </c>
      <c r="H1974" s="242"/>
      <c r="I1974" s="23">
        <f t="shared" si="169"/>
        <v>4285.7142857142862</v>
      </c>
      <c r="J1974" s="24"/>
      <c r="K1974" s="231">
        <v>234</v>
      </c>
      <c r="L1974" s="16">
        <v>44342</v>
      </c>
      <c r="M1974" s="16">
        <v>44342</v>
      </c>
    </row>
    <row r="1975" spans="2:13" ht="21.75" customHeight="1" x14ac:dyDescent="0.3">
      <c r="B1975" s="171" t="s">
        <v>116</v>
      </c>
      <c r="C1975" s="24">
        <v>1115201</v>
      </c>
      <c r="D1975" s="24" t="s">
        <v>2288</v>
      </c>
      <c r="E1975" s="24">
        <v>1</v>
      </c>
      <c r="F1975" s="24">
        <v>0.01</v>
      </c>
      <c r="G1975" s="25">
        <f t="shared" si="170"/>
        <v>0.01</v>
      </c>
      <c r="H1975" s="242"/>
      <c r="I1975" s="23">
        <f t="shared" si="169"/>
        <v>3000</v>
      </c>
      <c r="J1975" s="24"/>
      <c r="K1975" s="231">
        <v>234</v>
      </c>
      <c r="L1975" s="16">
        <v>44342</v>
      </c>
      <c r="M1975" s="16">
        <v>44342</v>
      </c>
    </row>
    <row r="1976" spans="2:13" ht="21.75" customHeight="1" x14ac:dyDescent="0.3">
      <c r="B1976" s="171" t="s">
        <v>116</v>
      </c>
      <c r="C1976" s="24">
        <v>1115302</v>
      </c>
      <c r="D1976" s="24" t="s">
        <v>2289</v>
      </c>
      <c r="E1976" s="24">
        <v>1</v>
      </c>
      <c r="F1976" s="24">
        <v>0.01</v>
      </c>
      <c r="G1976" s="25">
        <f t="shared" si="170"/>
        <v>0.01</v>
      </c>
      <c r="H1976" s="242"/>
      <c r="I1976" s="23">
        <f t="shared" si="169"/>
        <v>3000</v>
      </c>
      <c r="J1976" s="24"/>
      <c r="K1976" s="231">
        <v>234</v>
      </c>
      <c r="L1976" s="16">
        <v>44342</v>
      </c>
      <c r="M1976" s="16">
        <v>44342</v>
      </c>
    </row>
    <row r="1977" spans="2:13" ht="21.75" customHeight="1" x14ac:dyDescent="0.3">
      <c r="B1977" s="171" t="s">
        <v>119</v>
      </c>
      <c r="C1977" s="24">
        <v>1005616</v>
      </c>
      <c r="D1977" s="24" t="s">
        <v>2256</v>
      </c>
      <c r="E1977" s="24">
        <v>1</v>
      </c>
      <c r="F1977" s="24">
        <v>8.0000000000000002E-3</v>
      </c>
      <c r="G1977" s="25">
        <f t="shared" si="170"/>
        <v>8.0000000000000002E-3</v>
      </c>
      <c r="H1977" s="242">
        <f>SUM(G1977:G1990)</f>
        <v>0.11200000000000002</v>
      </c>
      <c r="I1977" s="23">
        <f t="shared" si="169"/>
        <v>3750</v>
      </c>
      <c r="J1977" s="24"/>
      <c r="K1977" s="231">
        <v>234</v>
      </c>
      <c r="L1977" s="16">
        <v>44356</v>
      </c>
      <c r="M1977" s="16">
        <v>44356</v>
      </c>
    </row>
    <row r="1978" spans="2:13" ht="21.75" customHeight="1" x14ac:dyDescent="0.3">
      <c r="B1978" s="171" t="s">
        <v>100</v>
      </c>
      <c r="C1978" s="24">
        <v>1053631</v>
      </c>
      <c r="D1978" s="24" t="s">
        <v>2257</v>
      </c>
      <c r="E1978" s="24">
        <v>1</v>
      </c>
      <c r="F1978" s="24">
        <v>8.0000000000000002E-3</v>
      </c>
      <c r="G1978" s="25">
        <f t="shared" si="170"/>
        <v>8.0000000000000002E-3</v>
      </c>
      <c r="H1978" s="242"/>
      <c r="I1978" s="23">
        <f t="shared" si="169"/>
        <v>3750</v>
      </c>
      <c r="J1978" s="24"/>
      <c r="K1978" s="231">
        <v>234</v>
      </c>
      <c r="L1978" s="16">
        <v>44356</v>
      </c>
      <c r="M1978" s="16">
        <v>44356</v>
      </c>
    </row>
    <row r="1979" spans="2:13" ht="21.75" customHeight="1" x14ac:dyDescent="0.3">
      <c r="B1979" s="171" t="s">
        <v>100</v>
      </c>
      <c r="C1979" s="24">
        <v>1053632</v>
      </c>
      <c r="D1979" s="24" t="s">
        <v>2258</v>
      </c>
      <c r="E1979" s="24">
        <v>1</v>
      </c>
      <c r="F1979" s="24">
        <v>7.0000000000000001E-3</v>
      </c>
      <c r="G1979" s="25">
        <f t="shared" si="170"/>
        <v>7.0000000000000001E-3</v>
      </c>
      <c r="H1979" s="242"/>
      <c r="I1979" s="23">
        <f t="shared" si="169"/>
        <v>4285.7142857142862</v>
      </c>
      <c r="J1979" s="24"/>
      <c r="K1979" s="231">
        <v>234</v>
      </c>
      <c r="L1979" s="16">
        <v>44356</v>
      </c>
      <c r="M1979" s="16">
        <v>44356</v>
      </c>
    </row>
    <row r="1980" spans="2:13" ht="21.75" customHeight="1" x14ac:dyDescent="0.3">
      <c r="B1980" s="171" t="s">
        <v>105</v>
      </c>
      <c r="C1980" s="24">
        <v>1103297</v>
      </c>
      <c r="D1980" s="24" t="s">
        <v>2259</v>
      </c>
      <c r="E1980" s="24">
        <v>1</v>
      </c>
      <c r="F1980" s="24">
        <v>8.0000000000000002E-3</v>
      </c>
      <c r="G1980" s="25">
        <f t="shared" si="170"/>
        <v>8.0000000000000002E-3</v>
      </c>
      <c r="H1980" s="242"/>
      <c r="I1980" s="23">
        <f t="shared" si="169"/>
        <v>3750</v>
      </c>
      <c r="J1980" s="24"/>
      <c r="K1980" s="231">
        <v>234</v>
      </c>
      <c r="L1980" s="16">
        <v>44356</v>
      </c>
      <c r="M1980" s="16">
        <v>44356</v>
      </c>
    </row>
    <row r="1981" spans="2:13" ht="21.75" customHeight="1" x14ac:dyDescent="0.3">
      <c r="B1981" s="171" t="s">
        <v>107</v>
      </c>
      <c r="C1981" s="24">
        <v>1073480</v>
      </c>
      <c r="D1981" s="24" t="s">
        <v>2260</v>
      </c>
      <c r="E1981" s="24">
        <v>1</v>
      </c>
      <c r="F1981" s="24">
        <v>8.0000000000000002E-3</v>
      </c>
      <c r="G1981" s="25">
        <f t="shared" si="170"/>
        <v>8.0000000000000002E-3</v>
      </c>
      <c r="H1981" s="242"/>
      <c r="I1981" s="23">
        <f t="shared" si="169"/>
        <v>3750</v>
      </c>
      <c r="J1981" s="24"/>
      <c r="K1981" s="231">
        <v>234</v>
      </c>
      <c r="L1981" s="16">
        <v>44356</v>
      </c>
      <c r="M1981" s="16">
        <v>44356</v>
      </c>
    </row>
    <row r="1982" spans="2:13" ht="21.75" customHeight="1" x14ac:dyDescent="0.3">
      <c r="B1982" s="171" t="s">
        <v>107</v>
      </c>
      <c r="C1982" s="24">
        <v>1073481</v>
      </c>
      <c r="D1982" s="24" t="s">
        <v>2261</v>
      </c>
      <c r="E1982" s="24">
        <v>1</v>
      </c>
      <c r="F1982" s="24">
        <v>8.0000000000000002E-3</v>
      </c>
      <c r="G1982" s="25">
        <f t="shared" si="170"/>
        <v>8.0000000000000002E-3</v>
      </c>
      <c r="H1982" s="242"/>
      <c r="I1982" s="23">
        <f t="shared" si="169"/>
        <v>3750</v>
      </c>
      <c r="J1982" s="24"/>
      <c r="K1982" s="231">
        <v>234</v>
      </c>
      <c r="L1982" s="16">
        <v>44356</v>
      </c>
      <c r="M1982" s="16">
        <v>44356</v>
      </c>
    </row>
    <row r="1983" spans="2:13" ht="21.75" customHeight="1" x14ac:dyDescent="0.3">
      <c r="B1983" s="171" t="s">
        <v>109</v>
      </c>
      <c r="C1983" s="24">
        <v>1703040</v>
      </c>
      <c r="D1983" s="24" t="s">
        <v>2262</v>
      </c>
      <c r="E1983" s="24">
        <v>1</v>
      </c>
      <c r="F1983" s="24">
        <v>6.0000000000000001E-3</v>
      </c>
      <c r="G1983" s="25">
        <f t="shared" si="170"/>
        <v>6.0000000000000001E-3</v>
      </c>
      <c r="H1983" s="242"/>
      <c r="I1983" s="23">
        <f t="shared" ref="I1983:I2046" si="171">1/F1983*$A$1</f>
        <v>5000</v>
      </c>
      <c r="J1983" s="24"/>
      <c r="K1983" s="231">
        <v>234</v>
      </c>
      <c r="L1983" s="16">
        <v>44356</v>
      </c>
      <c r="M1983" s="16">
        <v>44356</v>
      </c>
    </row>
    <row r="1984" spans="2:13" ht="21.75" customHeight="1" x14ac:dyDescent="0.3">
      <c r="B1984" s="171" t="s">
        <v>112</v>
      </c>
      <c r="C1984" s="24">
        <v>1022297</v>
      </c>
      <c r="D1984" s="24" t="s">
        <v>2263</v>
      </c>
      <c r="E1984" s="24">
        <v>1</v>
      </c>
      <c r="F1984" s="24">
        <v>8.9999999999999993E-3</v>
      </c>
      <c r="G1984" s="25">
        <f t="shared" si="170"/>
        <v>8.9999999999999993E-3</v>
      </c>
      <c r="H1984" s="242"/>
      <c r="I1984" s="23">
        <f t="shared" si="171"/>
        <v>3333.3333333333335</v>
      </c>
      <c r="J1984" s="24"/>
      <c r="K1984" s="231">
        <v>234</v>
      </c>
      <c r="L1984" s="16">
        <v>44356</v>
      </c>
      <c r="M1984" s="16">
        <v>44356</v>
      </c>
    </row>
    <row r="1985" spans="2:13" ht="21.75" customHeight="1" x14ac:dyDescent="0.3">
      <c r="B1985" s="171" t="s">
        <v>119</v>
      </c>
      <c r="C1985" s="24">
        <v>1005593</v>
      </c>
      <c r="D1985" s="24" t="s">
        <v>2271</v>
      </c>
      <c r="E1985" s="24">
        <v>1</v>
      </c>
      <c r="F1985" s="24">
        <v>8.0000000000000002E-3</v>
      </c>
      <c r="G1985" s="25">
        <f t="shared" si="170"/>
        <v>8.0000000000000002E-3</v>
      </c>
      <c r="H1985" s="242"/>
      <c r="I1985" s="23">
        <f t="shared" si="171"/>
        <v>3750</v>
      </c>
      <c r="J1985" s="24" t="s">
        <v>2224</v>
      </c>
      <c r="K1985" s="231">
        <v>234</v>
      </c>
      <c r="L1985" s="16">
        <v>44356</v>
      </c>
      <c r="M1985" s="16">
        <v>44356</v>
      </c>
    </row>
    <row r="1986" spans="2:13" ht="21.75" customHeight="1" x14ac:dyDescent="0.3">
      <c r="B1986" s="171" t="s">
        <v>100</v>
      </c>
      <c r="C1986" s="24">
        <v>1051630</v>
      </c>
      <c r="D1986" s="24" t="s">
        <v>2272</v>
      </c>
      <c r="E1986" s="24">
        <v>1</v>
      </c>
      <c r="F1986" s="24">
        <v>7.0000000000000001E-3</v>
      </c>
      <c r="G1986" s="25">
        <f t="shared" si="170"/>
        <v>7.0000000000000001E-3</v>
      </c>
      <c r="H1986" s="242"/>
      <c r="I1986" s="23">
        <f t="shared" si="171"/>
        <v>4285.7142857142862</v>
      </c>
      <c r="J1986" s="24" t="s">
        <v>2224</v>
      </c>
      <c r="K1986" s="231">
        <v>234</v>
      </c>
      <c r="L1986" s="16">
        <v>44356</v>
      </c>
      <c r="M1986" s="16">
        <v>44356</v>
      </c>
    </row>
    <row r="1987" spans="2:13" ht="21.75" customHeight="1" x14ac:dyDescent="0.3">
      <c r="B1987" s="171" t="s">
        <v>100</v>
      </c>
      <c r="C1987" s="24">
        <v>1053622</v>
      </c>
      <c r="D1987" s="24" t="s">
        <v>2273</v>
      </c>
      <c r="E1987" s="24">
        <v>1</v>
      </c>
      <c r="F1987" s="24">
        <v>8.0000000000000002E-3</v>
      </c>
      <c r="G1987" s="25">
        <f t="shared" si="170"/>
        <v>8.0000000000000002E-3</v>
      </c>
      <c r="H1987" s="242"/>
      <c r="I1987" s="23">
        <f t="shared" si="171"/>
        <v>3750</v>
      </c>
      <c r="J1987" s="24" t="s">
        <v>2224</v>
      </c>
      <c r="K1987" s="231">
        <v>234</v>
      </c>
      <c r="L1987" s="16">
        <v>44356</v>
      </c>
      <c r="M1987" s="16">
        <v>44356</v>
      </c>
    </row>
    <row r="1988" spans="2:13" ht="21.75" customHeight="1" x14ac:dyDescent="0.3">
      <c r="B1988" s="171" t="s">
        <v>109</v>
      </c>
      <c r="C1988" s="24">
        <v>1703027</v>
      </c>
      <c r="D1988" s="24" t="s">
        <v>2274</v>
      </c>
      <c r="E1988" s="24">
        <v>1</v>
      </c>
      <c r="F1988" s="24">
        <v>7.0000000000000001E-3</v>
      </c>
      <c r="G1988" s="25">
        <f t="shared" si="170"/>
        <v>7.0000000000000001E-3</v>
      </c>
      <c r="H1988" s="242"/>
      <c r="I1988" s="23">
        <f t="shared" si="171"/>
        <v>4285.7142857142862</v>
      </c>
      <c r="J1988" s="24"/>
      <c r="K1988" s="231">
        <v>234</v>
      </c>
      <c r="L1988" s="16">
        <v>44356</v>
      </c>
      <c r="M1988" s="16">
        <v>44356</v>
      </c>
    </row>
    <row r="1989" spans="2:13" ht="21.75" customHeight="1" x14ac:dyDescent="0.3">
      <c r="B1989" s="171" t="s">
        <v>112</v>
      </c>
      <c r="C1989" s="24">
        <v>1022296</v>
      </c>
      <c r="D1989" s="24" t="s">
        <v>2275</v>
      </c>
      <c r="E1989" s="24">
        <v>1</v>
      </c>
      <c r="F1989" s="24">
        <v>0.01</v>
      </c>
      <c r="G1989" s="25">
        <f t="shared" si="170"/>
        <v>0.01</v>
      </c>
      <c r="H1989" s="242"/>
      <c r="I1989" s="23">
        <f t="shared" si="171"/>
        <v>3000</v>
      </c>
      <c r="J1989" s="24"/>
      <c r="K1989" s="231">
        <v>234</v>
      </c>
      <c r="L1989" s="16">
        <v>44356</v>
      </c>
      <c r="M1989" s="16">
        <v>44356</v>
      </c>
    </row>
    <row r="1990" spans="2:13" ht="21.75" customHeight="1" x14ac:dyDescent="0.3">
      <c r="B1990" s="171" t="s">
        <v>112</v>
      </c>
      <c r="C1990" s="24">
        <v>1022295</v>
      </c>
      <c r="D1990" s="24" t="s">
        <v>2276</v>
      </c>
      <c r="E1990" s="24">
        <v>1</v>
      </c>
      <c r="F1990" s="24">
        <v>0.01</v>
      </c>
      <c r="G1990" s="25">
        <f t="shared" si="170"/>
        <v>0.01</v>
      </c>
      <c r="H1990" s="242"/>
      <c r="I1990" s="23">
        <f t="shared" si="171"/>
        <v>3000</v>
      </c>
      <c r="J1990" s="24"/>
      <c r="K1990" s="231">
        <v>234</v>
      </c>
      <c r="L1990" s="16">
        <v>44356</v>
      </c>
      <c r="M1990" s="16">
        <v>44356</v>
      </c>
    </row>
    <row r="1991" spans="2:13" ht="21.75" customHeight="1" x14ac:dyDescent="0.3">
      <c r="B1991" s="171" t="s">
        <v>119</v>
      </c>
      <c r="C1991" s="43">
        <v>1005564</v>
      </c>
      <c r="D1991" s="43" t="s">
        <v>2303</v>
      </c>
      <c r="E1991" s="24">
        <v>1</v>
      </c>
      <c r="F1991" s="24">
        <v>8.0000000000000002E-3</v>
      </c>
      <c r="G1991" s="25">
        <f t="shared" si="170"/>
        <v>8.0000000000000002E-3</v>
      </c>
      <c r="H1991" s="239">
        <f>SUM(G1991:G2003)</f>
        <v>0.10600000000000001</v>
      </c>
      <c r="I1991" s="23">
        <f t="shared" si="171"/>
        <v>3750</v>
      </c>
      <c r="J1991" s="24" t="s">
        <v>2090</v>
      </c>
      <c r="K1991" s="237">
        <v>235</v>
      </c>
      <c r="L1991" s="16">
        <v>44370</v>
      </c>
      <c r="M1991" s="16">
        <v>44370</v>
      </c>
    </row>
    <row r="1992" spans="2:13" ht="21.75" customHeight="1" x14ac:dyDescent="0.3">
      <c r="B1992" s="171" t="s">
        <v>100</v>
      </c>
      <c r="C1992" s="43">
        <v>1050556</v>
      </c>
      <c r="D1992" s="43" t="s">
        <v>2304</v>
      </c>
      <c r="E1992" s="24">
        <v>1</v>
      </c>
      <c r="F1992" s="24">
        <v>8.0000000000000002E-3</v>
      </c>
      <c r="G1992" s="25">
        <f t="shared" si="170"/>
        <v>8.0000000000000002E-3</v>
      </c>
      <c r="H1992" s="240"/>
      <c r="I1992" s="23">
        <f t="shared" si="171"/>
        <v>3750</v>
      </c>
      <c r="J1992" s="24" t="s">
        <v>2090</v>
      </c>
      <c r="K1992" s="237">
        <v>235</v>
      </c>
      <c r="L1992" s="16">
        <v>44370</v>
      </c>
      <c r="M1992" s="16">
        <v>44370</v>
      </c>
    </row>
    <row r="1993" spans="2:13" ht="21.75" customHeight="1" x14ac:dyDescent="0.3">
      <c r="B1993" s="171" t="s">
        <v>100</v>
      </c>
      <c r="C1993" s="43">
        <v>1051626</v>
      </c>
      <c r="D1993" s="43" t="s">
        <v>2305</v>
      </c>
      <c r="E1993" s="24">
        <v>1</v>
      </c>
      <c r="F1993" s="24">
        <v>7.0000000000000001E-3</v>
      </c>
      <c r="G1993" s="25">
        <f t="shared" si="170"/>
        <v>7.0000000000000001E-3</v>
      </c>
      <c r="H1993" s="240"/>
      <c r="I1993" s="23">
        <f t="shared" si="171"/>
        <v>4285.7142857142862</v>
      </c>
      <c r="J1993" s="24" t="s">
        <v>2090</v>
      </c>
      <c r="K1993" s="237">
        <v>235</v>
      </c>
      <c r="L1993" s="16">
        <v>44370</v>
      </c>
      <c r="M1993" s="16">
        <v>44370</v>
      </c>
    </row>
    <row r="1994" spans="2:13" ht="21.75" customHeight="1" x14ac:dyDescent="0.3">
      <c r="B1994" s="171" t="s">
        <v>107</v>
      </c>
      <c r="C1994" s="43">
        <v>1073455</v>
      </c>
      <c r="D1994" s="43" t="s">
        <v>2306</v>
      </c>
      <c r="E1994" s="24">
        <v>1</v>
      </c>
      <c r="F1994" s="24">
        <v>0.01</v>
      </c>
      <c r="G1994" s="25">
        <f t="shared" si="170"/>
        <v>0.01</v>
      </c>
      <c r="H1994" s="240"/>
      <c r="I1994" s="23">
        <f t="shared" si="171"/>
        <v>3000</v>
      </c>
      <c r="J1994" s="24" t="s">
        <v>2090</v>
      </c>
      <c r="K1994" s="237">
        <v>235</v>
      </c>
      <c r="L1994" s="16">
        <v>44370</v>
      </c>
      <c r="M1994" s="16">
        <v>44370</v>
      </c>
    </row>
    <row r="1995" spans="2:13" ht="21.75" customHeight="1" x14ac:dyDescent="0.3">
      <c r="B1995" s="171" t="s">
        <v>105</v>
      </c>
      <c r="C1995" s="43">
        <v>1103266</v>
      </c>
      <c r="D1995" s="43" t="s">
        <v>2307</v>
      </c>
      <c r="E1995" s="24">
        <v>1</v>
      </c>
      <c r="F1995" s="24">
        <v>8.9999999999999993E-3</v>
      </c>
      <c r="G1995" s="25">
        <f t="shared" si="170"/>
        <v>8.9999999999999993E-3</v>
      </c>
      <c r="H1995" s="240"/>
      <c r="I1995" s="23">
        <f t="shared" si="171"/>
        <v>3333.3333333333335</v>
      </c>
      <c r="J1995" s="24"/>
      <c r="K1995" s="237">
        <v>235</v>
      </c>
      <c r="L1995" s="16">
        <v>44370</v>
      </c>
      <c r="M1995" s="16">
        <v>44370</v>
      </c>
    </row>
    <row r="1996" spans="2:13" ht="21.75" customHeight="1" x14ac:dyDescent="0.3">
      <c r="B1996" s="171" t="s">
        <v>109</v>
      </c>
      <c r="C1996" s="43">
        <v>1703014</v>
      </c>
      <c r="D1996" s="43" t="s">
        <v>2308</v>
      </c>
      <c r="E1996" s="24">
        <v>1</v>
      </c>
      <c r="F1996" s="24">
        <v>6.0000000000000001E-3</v>
      </c>
      <c r="G1996" s="25">
        <f t="shared" si="170"/>
        <v>6.0000000000000001E-3</v>
      </c>
      <c r="H1996" s="240"/>
      <c r="I1996" s="23">
        <f t="shared" si="171"/>
        <v>5000</v>
      </c>
      <c r="J1996" s="24" t="s">
        <v>2090</v>
      </c>
      <c r="K1996" s="237">
        <v>235</v>
      </c>
      <c r="L1996" s="16">
        <v>44370</v>
      </c>
      <c r="M1996" s="16">
        <v>44370</v>
      </c>
    </row>
    <row r="1997" spans="2:13" ht="21.75" customHeight="1" x14ac:dyDescent="0.3">
      <c r="B1997" s="171" t="s">
        <v>119</v>
      </c>
      <c r="C1997" s="43">
        <v>1005597</v>
      </c>
      <c r="D1997" s="43" t="s">
        <v>2348</v>
      </c>
      <c r="E1997" s="24">
        <v>1</v>
      </c>
      <c r="F1997" s="24">
        <v>8.0000000000000002E-3</v>
      </c>
      <c r="G1997" s="25">
        <f t="shared" si="170"/>
        <v>8.0000000000000002E-3</v>
      </c>
      <c r="H1997" s="240"/>
      <c r="I1997" s="23">
        <f t="shared" si="171"/>
        <v>3750</v>
      </c>
      <c r="J1997" s="24"/>
      <c r="K1997" s="237">
        <v>235</v>
      </c>
      <c r="L1997" s="16">
        <v>44370</v>
      </c>
      <c r="M1997" s="16">
        <v>44370</v>
      </c>
    </row>
    <row r="1998" spans="2:13" ht="21.75" customHeight="1" x14ac:dyDescent="0.3">
      <c r="B1998" s="171" t="s">
        <v>119</v>
      </c>
      <c r="C1998" s="43">
        <v>1005598</v>
      </c>
      <c r="D1998" s="43" t="s">
        <v>2349</v>
      </c>
      <c r="E1998" s="24">
        <v>1</v>
      </c>
      <c r="F1998" s="24">
        <v>8.0000000000000002E-3</v>
      </c>
      <c r="G1998" s="25">
        <f t="shared" si="170"/>
        <v>8.0000000000000002E-3</v>
      </c>
      <c r="H1998" s="240"/>
      <c r="I1998" s="23">
        <f t="shared" si="171"/>
        <v>3750</v>
      </c>
      <c r="J1998" s="24"/>
      <c r="K1998" s="237">
        <v>235</v>
      </c>
      <c r="L1998" s="16">
        <v>44370</v>
      </c>
      <c r="M1998" s="16">
        <v>44370</v>
      </c>
    </row>
    <row r="1999" spans="2:13" ht="21.75" customHeight="1" x14ac:dyDescent="0.3">
      <c r="B1999" s="171" t="s">
        <v>100</v>
      </c>
      <c r="C1999" s="43">
        <v>1050560</v>
      </c>
      <c r="D1999" s="43" t="s">
        <v>2350</v>
      </c>
      <c r="E1999" s="24">
        <v>1</v>
      </c>
      <c r="F1999" s="24">
        <v>8.0000000000000002E-3</v>
      </c>
      <c r="G1999" s="25">
        <f t="shared" si="170"/>
        <v>8.0000000000000002E-3</v>
      </c>
      <c r="H1999" s="240"/>
      <c r="I1999" s="23">
        <f t="shared" si="171"/>
        <v>3750</v>
      </c>
      <c r="J1999" s="24"/>
      <c r="K1999" s="237">
        <v>235</v>
      </c>
      <c r="L1999" s="16">
        <v>44370</v>
      </c>
      <c r="M1999" s="16">
        <v>44370</v>
      </c>
    </row>
    <row r="2000" spans="2:13" ht="21.75" customHeight="1" x14ac:dyDescent="0.3">
      <c r="B2000" s="171" t="s">
        <v>100</v>
      </c>
      <c r="C2000" s="43">
        <v>1051632</v>
      </c>
      <c r="D2000" s="43" t="s">
        <v>2351</v>
      </c>
      <c r="E2000" s="24">
        <v>1</v>
      </c>
      <c r="F2000" s="24">
        <v>7.0000000000000001E-3</v>
      </c>
      <c r="G2000" s="25">
        <f t="shared" si="170"/>
        <v>7.0000000000000001E-3</v>
      </c>
      <c r="H2000" s="240"/>
      <c r="I2000" s="23">
        <f t="shared" si="171"/>
        <v>4285.7142857142862</v>
      </c>
      <c r="J2000" s="24"/>
      <c r="K2000" s="237">
        <v>235</v>
      </c>
      <c r="L2000" s="16">
        <v>44370</v>
      </c>
      <c r="M2000" s="16">
        <v>44370</v>
      </c>
    </row>
    <row r="2001" spans="2:13" ht="21.75" customHeight="1" x14ac:dyDescent="0.3">
      <c r="B2001" s="171" t="s">
        <v>107</v>
      </c>
      <c r="C2001" s="43">
        <v>1073466</v>
      </c>
      <c r="D2001" s="43" t="s">
        <v>2352</v>
      </c>
      <c r="E2001" s="24">
        <v>1</v>
      </c>
      <c r="F2001" s="24">
        <v>0.01</v>
      </c>
      <c r="G2001" s="25">
        <f t="shared" si="170"/>
        <v>0.01</v>
      </c>
      <c r="H2001" s="240"/>
      <c r="I2001" s="23">
        <f t="shared" si="171"/>
        <v>3000</v>
      </c>
      <c r="J2001" s="24"/>
      <c r="K2001" s="237">
        <v>235</v>
      </c>
      <c r="L2001" s="16">
        <v>44370</v>
      </c>
      <c r="M2001" s="16">
        <v>44370</v>
      </c>
    </row>
    <row r="2002" spans="2:13" ht="21.75" customHeight="1" x14ac:dyDescent="0.3">
      <c r="B2002" s="171" t="s">
        <v>107</v>
      </c>
      <c r="C2002" s="43">
        <v>1073467</v>
      </c>
      <c r="D2002" s="43" t="s">
        <v>2353</v>
      </c>
      <c r="E2002" s="24">
        <v>1</v>
      </c>
      <c r="F2002" s="24">
        <v>0.01</v>
      </c>
      <c r="G2002" s="25">
        <f t="shared" si="170"/>
        <v>0.01</v>
      </c>
      <c r="H2002" s="240"/>
      <c r="I2002" s="23">
        <f t="shared" si="171"/>
        <v>3000</v>
      </c>
      <c r="J2002" s="24"/>
      <c r="K2002" s="237">
        <v>235</v>
      </c>
      <c r="L2002" s="16">
        <v>44370</v>
      </c>
      <c r="M2002" s="16">
        <v>44370</v>
      </c>
    </row>
    <row r="2003" spans="2:13" ht="21.75" customHeight="1" x14ac:dyDescent="0.3">
      <c r="B2003" s="171" t="s">
        <v>109</v>
      </c>
      <c r="C2003" s="43">
        <v>1703031</v>
      </c>
      <c r="D2003" s="43" t="s">
        <v>2354</v>
      </c>
      <c r="E2003" s="24">
        <v>1</v>
      </c>
      <c r="F2003" s="24">
        <v>7.0000000000000001E-3</v>
      </c>
      <c r="G2003" s="25">
        <f t="shared" si="170"/>
        <v>7.0000000000000001E-3</v>
      </c>
      <c r="H2003" s="241"/>
      <c r="I2003" s="23">
        <f t="shared" si="171"/>
        <v>4285.7142857142862</v>
      </c>
      <c r="J2003" s="24"/>
      <c r="K2003" s="237">
        <v>235</v>
      </c>
      <c r="L2003" s="16">
        <v>44370</v>
      </c>
      <c r="M2003" s="16">
        <v>44370</v>
      </c>
    </row>
    <row r="2004" spans="2:13" ht="21.75" customHeight="1" x14ac:dyDescent="0.3">
      <c r="B2004" s="171" t="s">
        <v>119</v>
      </c>
      <c r="C2004" s="24">
        <v>1005619</v>
      </c>
      <c r="D2004" s="24" t="s">
        <v>2296</v>
      </c>
      <c r="E2004" s="24">
        <v>1</v>
      </c>
      <c r="F2004" s="24">
        <v>8.0000000000000002E-3</v>
      </c>
      <c r="G2004" s="25">
        <f t="shared" si="170"/>
        <v>8.0000000000000002E-3</v>
      </c>
      <c r="H2004" s="239">
        <f>SUM(G2004:G2018)</f>
        <v>0.11300000000000003</v>
      </c>
      <c r="I2004" s="23">
        <f t="shared" si="171"/>
        <v>3750</v>
      </c>
      <c r="J2004" s="24"/>
      <c r="K2004" s="237">
        <v>235</v>
      </c>
      <c r="L2004" s="16">
        <v>44384</v>
      </c>
      <c r="M2004" s="16">
        <v>44384</v>
      </c>
    </row>
    <row r="2005" spans="2:13" ht="21.75" customHeight="1" x14ac:dyDescent="0.3">
      <c r="B2005" s="171" t="s">
        <v>100</v>
      </c>
      <c r="C2005" s="24">
        <v>1050566</v>
      </c>
      <c r="D2005" s="24" t="s">
        <v>2297</v>
      </c>
      <c r="E2005" s="24">
        <v>1</v>
      </c>
      <c r="F2005" s="24">
        <v>8.0000000000000002E-3</v>
      </c>
      <c r="G2005" s="25">
        <f t="shared" si="170"/>
        <v>8.0000000000000002E-3</v>
      </c>
      <c r="H2005" s="240"/>
      <c r="I2005" s="23">
        <f t="shared" si="171"/>
        <v>3750</v>
      </c>
      <c r="J2005" s="24"/>
      <c r="K2005" s="237">
        <v>235</v>
      </c>
      <c r="L2005" s="16">
        <v>44384</v>
      </c>
      <c r="M2005" s="16">
        <v>44384</v>
      </c>
    </row>
    <row r="2006" spans="2:13" ht="21.75" customHeight="1" x14ac:dyDescent="0.3">
      <c r="B2006" s="171" t="s">
        <v>100</v>
      </c>
      <c r="C2006" s="24">
        <v>1051638</v>
      </c>
      <c r="D2006" s="24" t="s">
        <v>2298</v>
      </c>
      <c r="E2006" s="24">
        <v>1</v>
      </c>
      <c r="F2006" s="24">
        <v>7.0000000000000001E-3</v>
      </c>
      <c r="G2006" s="25">
        <f t="shared" si="170"/>
        <v>7.0000000000000001E-3</v>
      </c>
      <c r="H2006" s="240"/>
      <c r="I2006" s="23">
        <f t="shared" si="171"/>
        <v>4285.7142857142862</v>
      </c>
      <c r="J2006" s="24"/>
      <c r="K2006" s="237">
        <v>235</v>
      </c>
      <c r="L2006" s="16">
        <v>44384</v>
      </c>
      <c r="M2006" s="16">
        <v>44384</v>
      </c>
    </row>
    <row r="2007" spans="2:13" ht="21.75" customHeight="1" x14ac:dyDescent="0.3">
      <c r="B2007" s="171" t="s">
        <v>107</v>
      </c>
      <c r="C2007" s="24">
        <v>1073484</v>
      </c>
      <c r="D2007" s="24" t="s">
        <v>2299</v>
      </c>
      <c r="E2007" s="24">
        <v>1</v>
      </c>
      <c r="F2007" s="24">
        <v>7.0000000000000001E-3</v>
      </c>
      <c r="G2007" s="25">
        <f t="shared" si="170"/>
        <v>7.0000000000000001E-3</v>
      </c>
      <c r="H2007" s="240"/>
      <c r="I2007" s="23">
        <f t="shared" si="171"/>
        <v>4285.7142857142862</v>
      </c>
      <c r="J2007" s="24"/>
      <c r="K2007" s="237">
        <v>235</v>
      </c>
      <c r="L2007" s="16">
        <v>44384</v>
      </c>
      <c r="M2007" s="16">
        <v>44384</v>
      </c>
    </row>
    <row r="2008" spans="2:13" ht="21.75" customHeight="1" x14ac:dyDescent="0.3">
      <c r="B2008" s="171" t="s">
        <v>105</v>
      </c>
      <c r="C2008" s="24">
        <v>1103301</v>
      </c>
      <c r="D2008" s="24" t="s">
        <v>2300</v>
      </c>
      <c r="E2008" s="24">
        <v>1</v>
      </c>
      <c r="F2008" s="24">
        <v>7.0000000000000001E-3</v>
      </c>
      <c r="G2008" s="25">
        <f t="shared" si="170"/>
        <v>7.0000000000000001E-3</v>
      </c>
      <c r="H2008" s="240"/>
      <c r="I2008" s="23">
        <f t="shared" si="171"/>
        <v>4285.7142857142862</v>
      </c>
      <c r="J2008" s="24"/>
      <c r="K2008" s="237">
        <v>235</v>
      </c>
      <c r="L2008" s="16">
        <v>44384</v>
      </c>
      <c r="M2008" s="16">
        <v>44384</v>
      </c>
    </row>
    <row r="2009" spans="2:13" ht="21.75" customHeight="1" x14ac:dyDescent="0.3">
      <c r="B2009" s="171" t="s">
        <v>109</v>
      </c>
      <c r="C2009" s="24">
        <v>1703043</v>
      </c>
      <c r="D2009" s="24" t="s">
        <v>2301</v>
      </c>
      <c r="E2009" s="24">
        <v>1</v>
      </c>
      <c r="F2009" s="24">
        <v>6.0000000000000001E-3</v>
      </c>
      <c r="G2009" s="25">
        <f t="shared" si="170"/>
        <v>6.0000000000000001E-3</v>
      </c>
      <c r="H2009" s="240"/>
      <c r="I2009" s="23">
        <f t="shared" si="171"/>
        <v>5000</v>
      </c>
      <c r="J2009" s="24"/>
      <c r="K2009" s="237">
        <v>235</v>
      </c>
      <c r="L2009" s="16">
        <v>44384</v>
      </c>
      <c r="M2009" s="16">
        <v>44384</v>
      </c>
    </row>
    <row r="2010" spans="2:13" ht="21.75" customHeight="1" x14ac:dyDescent="0.3">
      <c r="B2010" s="171" t="s">
        <v>114</v>
      </c>
      <c r="C2010" s="24">
        <v>1012729</v>
      </c>
      <c r="D2010" s="24" t="s">
        <v>2302</v>
      </c>
      <c r="E2010" s="24">
        <v>1</v>
      </c>
      <c r="F2010" s="24">
        <v>8.9999999999999993E-3</v>
      </c>
      <c r="G2010" s="25">
        <f t="shared" si="170"/>
        <v>8.9999999999999993E-3</v>
      </c>
      <c r="H2010" s="240"/>
      <c r="I2010" s="23">
        <f t="shared" si="171"/>
        <v>3333.3333333333335</v>
      </c>
      <c r="J2010" s="24"/>
      <c r="K2010" s="237">
        <v>235</v>
      </c>
      <c r="L2010" s="16">
        <v>44384</v>
      </c>
      <c r="M2010" s="16">
        <v>44384</v>
      </c>
    </row>
    <row r="2011" spans="2:13" ht="21.75" customHeight="1" x14ac:dyDescent="0.3">
      <c r="B2011" s="171" t="s">
        <v>119</v>
      </c>
      <c r="C2011" s="24">
        <v>1005668</v>
      </c>
      <c r="D2011" s="24" t="s">
        <v>2361</v>
      </c>
      <c r="E2011" s="24">
        <v>1</v>
      </c>
      <c r="F2011" s="24">
        <v>8.0000000000000002E-3</v>
      </c>
      <c r="G2011" s="25">
        <f t="shared" si="170"/>
        <v>8.0000000000000002E-3</v>
      </c>
      <c r="H2011" s="240"/>
      <c r="I2011" s="23">
        <f t="shared" si="171"/>
        <v>3750</v>
      </c>
      <c r="J2011" s="24"/>
      <c r="K2011" s="237">
        <v>235</v>
      </c>
      <c r="L2011" s="16">
        <v>44384</v>
      </c>
      <c r="M2011" s="16">
        <v>44384</v>
      </c>
    </row>
    <row r="2012" spans="2:13" ht="21.75" customHeight="1" x14ac:dyDescent="0.3">
      <c r="B2012" s="171" t="s">
        <v>119</v>
      </c>
      <c r="C2012" s="24">
        <v>1005669</v>
      </c>
      <c r="D2012" s="24" t="s">
        <v>2362</v>
      </c>
      <c r="E2012" s="24">
        <v>1</v>
      </c>
      <c r="F2012" s="24">
        <v>8.0000000000000002E-3</v>
      </c>
      <c r="G2012" s="25">
        <f t="shared" si="170"/>
        <v>8.0000000000000002E-3</v>
      </c>
      <c r="H2012" s="240"/>
      <c r="I2012" s="23">
        <f t="shared" si="171"/>
        <v>3750</v>
      </c>
      <c r="J2012" s="24"/>
      <c r="K2012" s="237">
        <v>235</v>
      </c>
      <c r="L2012" s="16">
        <v>44384</v>
      </c>
      <c r="M2012" s="16">
        <v>44384</v>
      </c>
    </row>
    <row r="2013" spans="2:13" ht="21.75" customHeight="1" x14ac:dyDescent="0.3">
      <c r="B2013" s="171" t="s">
        <v>100</v>
      </c>
      <c r="C2013" s="24">
        <v>1053650</v>
      </c>
      <c r="D2013" s="24" t="s">
        <v>2363</v>
      </c>
      <c r="E2013" s="24">
        <v>1</v>
      </c>
      <c r="F2013" s="24">
        <v>7.0000000000000001E-3</v>
      </c>
      <c r="G2013" s="25">
        <f t="shared" si="170"/>
        <v>7.0000000000000001E-3</v>
      </c>
      <c r="H2013" s="240"/>
      <c r="I2013" s="23">
        <f t="shared" si="171"/>
        <v>4285.7142857142862</v>
      </c>
      <c r="J2013" s="24"/>
      <c r="K2013" s="237">
        <v>235</v>
      </c>
      <c r="L2013" s="16">
        <v>44384</v>
      </c>
      <c r="M2013" s="16">
        <v>44384</v>
      </c>
    </row>
    <row r="2014" spans="2:13" ht="21.75" customHeight="1" x14ac:dyDescent="0.3">
      <c r="B2014" s="171" t="s">
        <v>100</v>
      </c>
      <c r="C2014" s="24">
        <v>1053651</v>
      </c>
      <c r="D2014" s="24" t="s">
        <v>2364</v>
      </c>
      <c r="E2014" s="24">
        <v>1</v>
      </c>
      <c r="F2014" s="24">
        <v>7.0000000000000001E-3</v>
      </c>
      <c r="G2014" s="25">
        <f t="shared" si="170"/>
        <v>7.0000000000000001E-3</v>
      </c>
      <c r="H2014" s="240"/>
      <c r="I2014" s="23">
        <f t="shared" si="171"/>
        <v>4285.7142857142862</v>
      </c>
      <c r="J2014" s="24"/>
      <c r="K2014" s="237">
        <v>235</v>
      </c>
      <c r="L2014" s="16">
        <v>44384</v>
      </c>
      <c r="M2014" s="16">
        <v>44384</v>
      </c>
    </row>
    <row r="2015" spans="2:13" ht="21.75" customHeight="1" x14ac:dyDescent="0.3">
      <c r="B2015" s="171" t="s">
        <v>105</v>
      </c>
      <c r="C2015" s="24">
        <v>1103309</v>
      </c>
      <c r="D2015" s="24" t="s">
        <v>2365</v>
      </c>
      <c r="E2015" s="24">
        <v>1</v>
      </c>
      <c r="F2015" s="24">
        <v>8.0000000000000002E-3</v>
      </c>
      <c r="G2015" s="25">
        <f t="shared" si="170"/>
        <v>8.0000000000000002E-3</v>
      </c>
      <c r="H2015" s="240"/>
      <c r="I2015" s="23">
        <f t="shared" si="171"/>
        <v>3750</v>
      </c>
      <c r="J2015" s="24"/>
      <c r="K2015" s="237">
        <v>235</v>
      </c>
      <c r="L2015" s="16">
        <v>44384</v>
      </c>
      <c r="M2015" s="16">
        <v>44384</v>
      </c>
    </row>
    <row r="2016" spans="2:13" ht="21.75" customHeight="1" x14ac:dyDescent="0.3">
      <c r="B2016" s="171" t="s">
        <v>105</v>
      </c>
      <c r="C2016" s="24">
        <v>1103310</v>
      </c>
      <c r="D2016" s="24" t="s">
        <v>2366</v>
      </c>
      <c r="E2016" s="24">
        <v>1</v>
      </c>
      <c r="F2016" s="24">
        <v>8.0000000000000002E-3</v>
      </c>
      <c r="G2016" s="25">
        <f t="shared" si="170"/>
        <v>8.0000000000000002E-3</v>
      </c>
      <c r="H2016" s="240"/>
      <c r="I2016" s="23">
        <f t="shared" si="171"/>
        <v>3750</v>
      </c>
      <c r="J2016" s="24"/>
      <c r="K2016" s="237">
        <v>235</v>
      </c>
      <c r="L2016" s="16">
        <v>44384</v>
      </c>
      <c r="M2016" s="16">
        <v>44384</v>
      </c>
    </row>
    <row r="2017" spans="2:13" ht="21.75" customHeight="1" x14ac:dyDescent="0.3">
      <c r="B2017" s="171" t="s">
        <v>107</v>
      </c>
      <c r="C2017" s="24">
        <v>1073496</v>
      </c>
      <c r="D2017" s="24" t="s">
        <v>2367</v>
      </c>
      <c r="E2017" s="24">
        <v>1</v>
      </c>
      <c r="F2017" s="24">
        <v>8.9999999999999993E-3</v>
      </c>
      <c r="G2017" s="25">
        <f t="shared" si="170"/>
        <v>8.9999999999999993E-3</v>
      </c>
      <c r="H2017" s="240"/>
      <c r="I2017" s="23">
        <f t="shared" si="171"/>
        <v>3333.3333333333335</v>
      </c>
      <c r="J2017" s="24"/>
      <c r="K2017" s="237">
        <v>235</v>
      </c>
      <c r="L2017" s="16">
        <v>44384</v>
      </c>
      <c r="M2017" s="16">
        <v>44384</v>
      </c>
    </row>
    <row r="2018" spans="2:13" ht="21.75" customHeight="1" x14ac:dyDescent="0.3">
      <c r="B2018" s="171" t="s">
        <v>109</v>
      </c>
      <c r="C2018" s="24">
        <v>1703056</v>
      </c>
      <c r="D2018" s="24" t="s">
        <v>2368</v>
      </c>
      <c r="E2018" s="24">
        <v>1</v>
      </c>
      <c r="F2018" s="24">
        <v>6.0000000000000001E-3</v>
      </c>
      <c r="G2018" s="25">
        <f t="shared" si="170"/>
        <v>6.0000000000000001E-3</v>
      </c>
      <c r="H2018" s="241"/>
      <c r="I2018" s="23">
        <f t="shared" si="171"/>
        <v>5000</v>
      </c>
      <c r="J2018" s="24"/>
      <c r="K2018" s="237">
        <v>235</v>
      </c>
      <c r="L2018" s="16">
        <v>44384</v>
      </c>
      <c r="M2018" s="16">
        <v>44384</v>
      </c>
    </row>
    <row r="2019" spans="2:13" ht="21.75" customHeight="1" x14ac:dyDescent="0.3">
      <c r="B2019" s="171" t="s">
        <v>119</v>
      </c>
      <c r="C2019" s="43">
        <v>1005736</v>
      </c>
      <c r="D2019" s="43" t="s">
        <v>2309</v>
      </c>
      <c r="E2019" s="24">
        <v>1</v>
      </c>
      <c r="F2019" s="24">
        <v>8.0000000000000002E-3</v>
      </c>
      <c r="G2019" s="25">
        <f t="shared" si="170"/>
        <v>8.0000000000000002E-3</v>
      </c>
      <c r="H2019" s="239">
        <f>SUM(G2019:G2031)</f>
        <v>0.10400000000000004</v>
      </c>
      <c r="I2019" s="23">
        <f t="shared" si="171"/>
        <v>3750</v>
      </c>
      <c r="J2019" s="24" t="s">
        <v>2090</v>
      </c>
      <c r="K2019" s="237">
        <v>235</v>
      </c>
      <c r="L2019" s="16">
        <v>44398</v>
      </c>
      <c r="M2019" s="16">
        <v>44398</v>
      </c>
    </row>
    <row r="2020" spans="2:13" ht="21.75" customHeight="1" x14ac:dyDescent="0.3">
      <c r="B2020" s="171" t="s">
        <v>100</v>
      </c>
      <c r="C2020" s="43">
        <v>1053688</v>
      </c>
      <c r="D2020" s="43" t="s">
        <v>2310</v>
      </c>
      <c r="E2020" s="24">
        <v>1</v>
      </c>
      <c r="F2020" s="24">
        <v>7.0000000000000001E-3</v>
      </c>
      <c r="G2020" s="25">
        <f t="shared" si="170"/>
        <v>7.0000000000000001E-3</v>
      </c>
      <c r="H2020" s="240"/>
      <c r="I2020" s="23">
        <f t="shared" si="171"/>
        <v>4285.7142857142862</v>
      </c>
      <c r="J2020" s="24" t="s">
        <v>2090</v>
      </c>
      <c r="K2020" s="237">
        <v>235</v>
      </c>
      <c r="L2020" s="16">
        <v>44398</v>
      </c>
      <c r="M2020" s="16">
        <v>44398</v>
      </c>
    </row>
    <row r="2021" spans="2:13" ht="21.75" customHeight="1" x14ac:dyDescent="0.3">
      <c r="B2021" s="171" t="s">
        <v>105</v>
      </c>
      <c r="C2021" s="43">
        <v>1103327</v>
      </c>
      <c r="D2021" s="43" t="s">
        <v>2311</v>
      </c>
      <c r="E2021" s="24">
        <v>1</v>
      </c>
      <c r="F2021" s="24">
        <v>8.0000000000000002E-3</v>
      </c>
      <c r="G2021" s="25">
        <f t="shared" si="170"/>
        <v>8.0000000000000002E-3</v>
      </c>
      <c r="H2021" s="240"/>
      <c r="I2021" s="23">
        <f t="shared" si="171"/>
        <v>3750</v>
      </c>
      <c r="J2021" s="24"/>
      <c r="K2021" s="237">
        <v>235</v>
      </c>
      <c r="L2021" s="16">
        <v>44398</v>
      </c>
      <c r="M2021" s="16">
        <v>44398</v>
      </c>
    </row>
    <row r="2022" spans="2:13" ht="21.75" customHeight="1" x14ac:dyDescent="0.3">
      <c r="B2022" s="171" t="s">
        <v>107</v>
      </c>
      <c r="C2022" s="43">
        <v>1073524</v>
      </c>
      <c r="D2022" s="43" t="s">
        <v>2312</v>
      </c>
      <c r="E2022" s="24">
        <v>1</v>
      </c>
      <c r="F2022" s="24">
        <v>8.9999999999999993E-3</v>
      </c>
      <c r="G2022" s="25">
        <f t="shared" si="170"/>
        <v>8.9999999999999993E-3</v>
      </c>
      <c r="H2022" s="240"/>
      <c r="I2022" s="23">
        <f t="shared" si="171"/>
        <v>3333.3333333333335</v>
      </c>
      <c r="J2022" s="24" t="s">
        <v>2090</v>
      </c>
      <c r="K2022" s="237">
        <v>235</v>
      </c>
      <c r="L2022" s="16">
        <v>44398</v>
      </c>
      <c r="M2022" s="16">
        <v>44398</v>
      </c>
    </row>
    <row r="2023" spans="2:13" ht="21.75" customHeight="1" x14ac:dyDescent="0.3">
      <c r="B2023" s="171" t="s">
        <v>109</v>
      </c>
      <c r="C2023" s="43">
        <v>1703076</v>
      </c>
      <c r="D2023" s="43" t="s">
        <v>2313</v>
      </c>
      <c r="E2023" s="24">
        <v>1</v>
      </c>
      <c r="F2023" s="24">
        <v>6.0000000000000001E-3</v>
      </c>
      <c r="G2023" s="25">
        <f t="shared" si="170"/>
        <v>6.0000000000000001E-3</v>
      </c>
      <c r="H2023" s="240"/>
      <c r="I2023" s="23">
        <f t="shared" si="171"/>
        <v>5000</v>
      </c>
      <c r="J2023" s="24" t="s">
        <v>2090</v>
      </c>
      <c r="K2023" s="237">
        <v>235</v>
      </c>
      <c r="L2023" s="16">
        <v>44398</v>
      </c>
      <c r="M2023" s="16">
        <v>44398</v>
      </c>
    </row>
    <row r="2024" spans="2:13" ht="21.75" customHeight="1" x14ac:dyDescent="0.3">
      <c r="B2024" s="171" t="s">
        <v>116</v>
      </c>
      <c r="C2024" s="43">
        <v>1115321</v>
      </c>
      <c r="D2024" s="43" t="s">
        <v>2314</v>
      </c>
      <c r="E2024" s="24">
        <v>1</v>
      </c>
      <c r="F2024" s="24">
        <v>0.01</v>
      </c>
      <c r="G2024" s="25">
        <f t="shared" si="170"/>
        <v>0.01</v>
      </c>
      <c r="H2024" s="240"/>
      <c r="I2024" s="23">
        <f t="shared" si="171"/>
        <v>3000</v>
      </c>
      <c r="J2024" s="24"/>
      <c r="K2024" s="237">
        <v>235</v>
      </c>
      <c r="L2024" s="16">
        <v>44398</v>
      </c>
      <c r="M2024" s="16">
        <v>44398</v>
      </c>
    </row>
    <row r="2025" spans="2:13" ht="21.75" customHeight="1" x14ac:dyDescent="0.3">
      <c r="B2025" s="171" t="s">
        <v>116</v>
      </c>
      <c r="C2025" s="43">
        <v>1115219</v>
      </c>
      <c r="D2025" s="43" t="s">
        <v>2315</v>
      </c>
      <c r="E2025" s="24">
        <v>1</v>
      </c>
      <c r="F2025" s="24">
        <v>0.01</v>
      </c>
      <c r="G2025" s="25">
        <f t="shared" si="170"/>
        <v>0.01</v>
      </c>
      <c r="H2025" s="240"/>
      <c r="I2025" s="23">
        <f t="shared" si="171"/>
        <v>3000</v>
      </c>
      <c r="J2025" s="24"/>
      <c r="K2025" s="237">
        <v>235</v>
      </c>
      <c r="L2025" s="16">
        <v>44398</v>
      </c>
      <c r="M2025" s="16">
        <v>44398</v>
      </c>
    </row>
    <row r="2026" spans="2:13" ht="21.75" customHeight="1" x14ac:dyDescent="0.3">
      <c r="B2026" s="171" t="s">
        <v>119</v>
      </c>
      <c r="C2026" s="43">
        <v>1005554</v>
      </c>
      <c r="D2026" s="43" t="s">
        <v>2355</v>
      </c>
      <c r="E2026" s="24">
        <v>1</v>
      </c>
      <c r="F2026" s="24">
        <v>8.9999999999999993E-3</v>
      </c>
      <c r="G2026" s="25">
        <f t="shared" ref="G2026:G2062" si="172">F2026</f>
        <v>8.9999999999999993E-3</v>
      </c>
      <c r="H2026" s="240"/>
      <c r="I2026" s="23">
        <f t="shared" si="171"/>
        <v>3333.3333333333335</v>
      </c>
      <c r="J2026" s="24"/>
      <c r="K2026" s="237">
        <v>235</v>
      </c>
      <c r="L2026" s="16">
        <v>44398</v>
      </c>
      <c r="M2026" s="16">
        <v>44398</v>
      </c>
    </row>
    <row r="2027" spans="2:13" ht="21.75" customHeight="1" x14ac:dyDescent="0.3">
      <c r="B2027" s="171" t="s">
        <v>100</v>
      </c>
      <c r="C2027" s="43">
        <v>1050554</v>
      </c>
      <c r="D2027" s="43" t="s">
        <v>2356</v>
      </c>
      <c r="E2027" s="24">
        <v>1</v>
      </c>
      <c r="F2027" s="24">
        <v>8.0000000000000002E-3</v>
      </c>
      <c r="G2027" s="25">
        <f t="shared" si="172"/>
        <v>8.0000000000000002E-3</v>
      </c>
      <c r="H2027" s="240"/>
      <c r="I2027" s="23">
        <f t="shared" si="171"/>
        <v>3750</v>
      </c>
      <c r="J2027" s="24"/>
      <c r="K2027" s="237">
        <v>235</v>
      </c>
      <c r="L2027" s="16">
        <v>44398</v>
      </c>
      <c r="M2027" s="16">
        <v>44398</v>
      </c>
    </row>
    <row r="2028" spans="2:13" ht="21.75" customHeight="1" x14ac:dyDescent="0.3">
      <c r="B2028" s="171" t="s">
        <v>100</v>
      </c>
      <c r="C2028" s="43">
        <v>1051624</v>
      </c>
      <c r="D2028" s="43" t="s">
        <v>2357</v>
      </c>
      <c r="E2028" s="24">
        <v>1</v>
      </c>
      <c r="F2028" s="24">
        <v>8.0000000000000002E-3</v>
      </c>
      <c r="G2028" s="25">
        <f t="shared" si="172"/>
        <v>8.0000000000000002E-3</v>
      </c>
      <c r="H2028" s="240"/>
      <c r="I2028" s="23">
        <f t="shared" si="171"/>
        <v>3750</v>
      </c>
      <c r="J2028" s="24"/>
      <c r="K2028" s="237">
        <v>235</v>
      </c>
      <c r="L2028" s="16">
        <v>44398</v>
      </c>
      <c r="M2028" s="16">
        <v>44398</v>
      </c>
    </row>
    <row r="2029" spans="2:13" ht="21.75" customHeight="1" x14ac:dyDescent="0.3">
      <c r="B2029" s="171" t="s">
        <v>107</v>
      </c>
      <c r="C2029" s="43">
        <v>1073450</v>
      </c>
      <c r="D2029" s="43" t="s">
        <v>2358</v>
      </c>
      <c r="E2029" s="24">
        <v>1</v>
      </c>
      <c r="F2029" s="24">
        <v>8.0000000000000002E-3</v>
      </c>
      <c r="G2029" s="25">
        <f t="shared" si="172"/>
        <v>8.0000000000000002E-3</v>
      </c>
      <c r="H2029" s="240"/>
      <c r="I2029" s="23">
        <f t="shared" si="171"/>
        <v>3750</v>
      </c>
      <c r="J2029" s="24"/>
      <c r="K2029" s="237">
        <v>235</v>
      </c>
      <c r="L2029" s="16">
        <v>44398</v>
      </c>
      <c r="M2029" s="16">
        <v>44398</v>
      </c>
    </row>
    <row r="2030" spans="2:13" ht="21.75" customHeight="1" x14ac:dyDescent="0.3">
      <c r="B2030" s="171" t="s">
        <v>105</v>
      </c>
      <c r="C2030" s="43">
        <v>1103262</v>
      </c>
      <c r="D2030" s="43" t="s">
        <v>2359</v>
      </c>
      <c r="E2030" s="24">
        <v>1</v>
      </c>
      <c r="F2030" s="24">
        <v>7.0000000000000001E-3</v>
      </c>
      <c r="G2030" s="25">
        <f t="shared" si="172"/>
        <v>7.0000000000000001E-3</v>
      </c>
      <c r="H2030" s="240"/>
      <c r="I2030" s="23">
        <f t="shared" si="171"/>
        <v>4285.7142857142862</v>
      </c>
      <c r="J2030" s="24"/>
      <c r="K2030" s="237">
        <v>235</v>
      </c>
      <c r="L2030" s="16">
        <v>44398</v>
      </c>
      <c r="M2030" s="16">
        <v>44398</v>
      </c>
    </row>
    <row r="2031" spans="2:13" ht="21.75" customHeight="1" x14ac:dyDescent="0.3">
      <c r="B2031" s="171" t="s">
        <v>109</v>
      </c>
      <c r="C2031" s="43">
        <v>1703008</v>
      </c>
      <c r="D2031" s="43" t="s">
        <v>2360</v>
      </c>
      <c r="E2031" s="24">
        <v>1</v>
      </c>
      <c r="F2031" s="24">
        <v>6.0000000000000001E-3</v>
      </c>
      <c r="G2031" s="25">
        <f t="shared" si="172"/>
        <v>6.0000000000000001E-3</v>
      </c>
      <c r="H2031" s="240"/>
      <c r="I2031" s="23">
        <f t="shared" si="171"/>
        <v>5000</v>
      </c>
      <c r="J2031" s="24"/>
      <c r="K2031" s="237">
        <v>235</v>
      </c>
      <c r="L2031" s="16">
        <v>44398</v>
      </c>
      <c r="M2031" s="16">
        <v>44398</v>
      </c>
    </row>
    <row r="2032" spans="2:13" ht="21.75" customHeight="1" x14ac:dyDescent="0.3">
      <c r="B2032" s="171" t="s">
        <v>119</v>
      </c>
      <c r="C2032" s="24">
        <v>1005793</v>
      </c>
      <c r="D2032" s="24" t="s">
        <v>2328</v>
      </c>
      <c r="E2032" s="24">
        <v>1</v>
      </c>
      <c r="F2032" s="24">
        <v>8.0000000000000002E-3</v>
      </c>
      <c r="G2032" s="25">
        <f t="shared" si="172"/>
        <v>8.0000000000000002E-3</v>
      </c>
      <c r="H2032" s="239">
        <f>SUM(G2032:G2047)</f>
        <v>0.11700000000000002</v>
      </c>
      <c r="I2032" s="23">
        <f t="shared" si="171"/>
        <v>3750</v>
      </c>
      <c r="J2032" s="24" t="s">
        <v>2090</v>
      </c>
      <c r="K2032" s="237">
        <v>236</v>
      </c>
      <c r="L2032" s="16">
        <v>44412</v>
      </c>
      <c r="M2032" s="16">
        <v>44412</v>
      </c>
    </row>
    <row r="2033" spans="2:13" ht="21.75" customHeight="1" x14ac:dyDescent="0.3">
      <c r="B2033" s="171" t="s">
        <v>119</v>
      </c>
      <c r="C2033" s="24">
        <v>1005794</v>
      </c>
      <c r="D2033" s="24" t="s">
        <v>2329</v>
      </c>
      <c r="E2033" s="24">
        <v>1</v>
      </c>
      <c r="F2033" s="24">
        <v>8.0000000000000002E-3</v>
      </c>
      <c r="G2033" s="25">
        <f t="shared" si="172"/>
        <v>8.0000000000000002E-3</v>
      </c>
      <c r="H2033" s="240"/>
      <c r="I2033" s="23">
        <f t="shared" si="171"/>
        <v>3750</v>
      </c>
      <c r="J2033" s="24" t="s">
        <v>2090</v>
      </c>
      <c r="K2033" s="237">
        <v>236</v>
      </c>
      <c r="L2033" s="16">
        <v>44412</v>
      </c>
      <c r="M2033" s="16">
        <v>44412</v>
      </c>
    </row>
    <row r="2034" spans="2:13" ht="21.75" customHeight="1" x14ac:dyDescent="0.3">
      <c r="B2034" s="171" t="s">
        <v>100</v>
      </c>
      <c r="C2034" s="24">
        <v>1053714</v>
      </c>
      <c r="D2034" s="24" t="s">
        <v>2330</v>
      </c>
      <c r="E2034" s="24">
        <v>1</v>
      </c>
      <c r="F2034" s="24">
        <v>7.0000000000000001E-3</v>
      </c>
      <c r="G2034" s="25">
        <f t="shared" si="172"/>
        <v>7.0000000000000001E-3</v>
      </c>
      <c r="H2034" s="240"/>
      <c r="I2034" s="23">
        <f t="shared" si="171"/>
        <v>4285.7142857142862</v>
      </c>
      <c r="J2034" s="24" t="s">
        <v>2090</v>
      </c>
      <c r="K2034" s="237">
        <v>236</v>
      </c>
      <c r="L2034" s="16">
        <v>44412</v>
      </c>
      <c r="M2034" s="16">
        <v>44412</v>
      </c>
    </row>
    <row r="2035" spans="2:13" ht="21.75" customHeight="1" x14ac:dyDescent="0.3">
      <c r="B2035" s="171" t="s">
        <v>100</v>
      </c>
      <c r="C2035" s="24">
        <v>1053715</v>
      </c>
      <c r="D2035" s="24" t="s">
        <v>2331</v>
      </c>
      <c r="E2035" s="24">
        <v>1</v>
      </c>
      <c r="F2035" s="24">
        <v>7.0000000000000001E-3</v>
      </c>
      <c r="G2035" s="25">
        <f t="shared" si="172"/>
        <v>7.0000000000000001E-3</v>
      </c>
      <c r="H2035" s="240"/>
      <c r="I2035" s="23">
        <f t="shared" si="171"/>
        <v>4285.7142857142862</v>
      </c>
      <c r="J2035" s="24" t="s">
        <v>2090</v>
      </c>
      <c r="K2035" s="237">
        <v>236</v>
      </c>
      <c r="L2035" s="16">
        <v>44412</v>
      </c>
      <c r="M2035" s="16">
        <v>44412</v>
      </c>
    </row>
    <row r="2036" spans="2:13" ht="21.75" customHeight="1" x14ac:dyDescent="0.3">
      <c r="B2036" s="171" t="s">
        <v>105</v>
      </c>
      <c r="C2036" s="24">
        <v>1103338</v>
      </c>
      <c r="D2036" s="24" t="s">
        <v>2332</v>
      </c>
      <c r="E2036" s="24">
        <v>1</v>
      </c>
      <c r="F2036" s="24">
        <v>7.0000000000000001E-3</v>
      </c>
      <c r="G2036" s="25">
        <f t="shared" si="172"/>
        <v>7.0000000000000001E-3</v>
      </c>
      <c r="H2036" s="240"/>
      <c r="I2036" s="23">
        <f t="shared" si="171"/>
        <v>4285.7142857142862</v>
      </c>
      <c r="J2036" s="24"/>
      <c r="K2036" s="237">
        <v>236</v>
      </c>
      <c r="L2036" s="16">
        <v>44412</v>
      </c>
      <c r="M2036" s="16">
        <v>44412</v>
      </c>
    </row>
    <row r="2037" spans="2:13" ht="21.75" customHeight="1" x14ac:dyDescent="0.3">
      <c r="B2037" s="171" t="s">
        <v>107</v>
      </c>
      <c r="C2037" s="24">
        <v>1073539</v>
      </c>
      <c r="D2037" s="24" t="s">
        <v>2333</v>
      </c>
      <c r="E2037" s="24">
        <v>1</v>
      </c>
      <c r="F2037" s="24">
        <v>8.0000000000000002E-3</v>
      </c>
      <c r="G2037" s="25">
        <f t="shared" si="172"/>
        <v>8.0000000000000002E-3</v>
      </c>
      <c r="H2037" s="240"/>
      <c r="I2037" s="23">
        <f t="shared" si="171"/>
        <v>3750</v>
      </c>
      <c r="J2037" s="24" t="s">
        <v>2090</v>
      </c>
      <c r="K2037" s="237">
        <v>236</v>
      </c>
      <c r="L2037" s="16">
        <v>44412</v>
      </c>
      <c r="M2037" s="16">
        <v>44412</v>
      </c>
    </row>
    <row r="2038" spans="2:13" ht="21.75" customHeight="1" x14ac:dyDescent="0.3">
      <c r="B2038" s="171" t="s">
        <v>107</v>
      </c>
      <c r="C2038" s="24">
        <v>1073540</v>
      </c>
      <c r="D2038" s="24" t="s">
        <v>2334</v>
      </c>
      <c r="E2038" s="24">
        <v>1</v>
      </c>
      <c r="F2038" s="24">
        <v>8.0000000000000002E-3</v>
      </c>
      <c r="G2038" s="25">
        <f t="shared" si="172"/>
        <v>8.0000000000000002E-3</v>
      </c>
      <c r="H2038" s="240"/>
      <c r="I2038" s="23">
        <f t="shared" si="171"/>
        <v>3750</v>
      </c>
      <c r="J2038" s="24" t="s">
        <v>2090</v>
      </c>
      <c r="K2038" s="237">
        <v>236</v>
      </c>
      <c r="L2038" s="16">
        <v>44412</v>
      </c>
      <c r="M2038" s="16">
        <v>44412</v>
      </c>
    </row>
    <row r="2039" spans="2:13" ht="21.75" customHeight="1" x14ac:dyDescent="0.3">
      <c r="B2039" s="171" t="s">
        <v>109</v>
      </c>
      <c r="C2039" s="24">
        <v>1703090</v>
      </c>
      <c r="D2039" s="24" t="s">
        <v>2335</v>
      </c>
      <c r="E2039" s="24">
        <v>1</v>
      </c>
      <c r="F2039" s="24">
        <v>6.0000000000000001E-3</v>
      </c>
      <c r="G2039" s="25">
        <f t="shared" si="172"/>
        <v>6.0000000000000001E-3</v>
      </c>
      <c r="H2039" s="240"/>
      <c r="I2039" s="23">
        <f t="shared" si="171"/>
        <v>5000</v>
      </c>
      <c r="J2039" s="24" t="s">
        <v>2090</v>
      </c>
      <c r="K2039" s="237">
        <v>236</v>
      </c>
      <c r="L2039" s="16">
        <v>44412</v>
      </c>
      <c r="M2039" s="16">
        <v>44412</v>
      </c>
    </row>
    <row r="2040" spans="2:13" ht="21.75" customHeight="1" x14ac:dyDescent="0.3">
      <c r="B2040" s="171" t="s">
        <v>114</v>
      </c>
      <c r="C2040" s="24">
        <v>1012740</v>
      </c>
      <c r="D2040" s="24" t="s">
        <v>2336</v>
      </c>
      <c r="E2040" s="24">
        <v>1</v>
      </c>
      <c r="F2040" s="24">
        <v>8.9999999999999993E-3</v>
      </c>
      <c r="G2040" s="25">
        <f t="shared" si="172"/>
        <v>8.9999999999999993E-3</v>
      </c>
      <c r="H2040" s="240"/>
      <c r="I2040" s="23">
        <f t="shared" si="171"/>
        <v>3333.3333333333335</v>
      </c>
      <c r="J2040" s="24"/>
      <c r="K2040" s="237">
        <v>236</v>
      </c>
      <c r="L2040" s="16">
        <v>44412</v>
      </c>
      <c r="M2040" s="16">
        <v>44412</v>
      </c>
    </row>
    <row r="2041" spans="2:13" ht="21.75" customHeight="1" x14ac:dyDescent="0.3">
      <c r="B2041" s="171" t="s">
        <v>119</v>
      </c>
      <c r="C2041" s="24">
        <v>1005795</v>
      </c>
      <c r="D2041" s="24" t="s">
        <v>2321</v>
      </c>
      <c r="E2041" s="24">
        <v>1</v>
      </c>
      <c r="F2041" s="24">
        <v>6.0000000000000001E-3</v>
      </c>
      <c r="G2041" s="25">
        <f t="shared" si="172"/>
        <v>6.0000000000000001E-3</v>
      </c>
      <c r="H2041" s="240"/>
      <c r="I2041" s="23">
        <f t="shared" si="171"/>
        <v>5000</v>
      </c>
      <c r="J2041" s="24"/>
      <c r="K2041" s="237">
        <v>236</v>
      </c>
      <c r="L2041" s="16">
        <v>44412</v>
      </c>
      <c r="M2041" s="16">
        <v>44412</v>
      </c>
    </row>
    <row r="2042" spans="2:13" ht="21.75" customHeight="1" x14ac:dyDescent="0.3">
      <c r="B2042" s="171" t="s">
        <v>100</v>
      </c>
      <c r="C2042" s="24">
        <v>1053716</v>
      </c>
      <c r="D2042" s="24" t="s">
        <v>2322</v>
      </c>
      <c r="E2042" s="24">
        <v>1</v>
      </c>
      <c r="F2042" s="24">
        <v>7.0000000000000001E-3</v>
      </c>
      <c r="G2042" s="25">
        <f t="shared" si="172"/>
        <v>7.0000000000000001E-3</v>
      </c>
      <c r="H2042" s="240"/>
      <c r="I2042" s="23">
        <f t="shared" si="171"/>
        <v>4285.7142857142862</v>
      </c>
      <c r="J2042" s="24"/>
      <c r="K2042" s="237">
        <v>236</v>
      </c>
      <c r="L2042" s="16">
        <v>44412</v>
      </c>
      <c r="M2042" s="16">
        <v>44412</v>
      </c>
    </row>
    <row r="2043" spans="2:13" ht="21.75" customHeight="1" x14ac:dyDescent="0.3">
      <c r="B2043" s="171" t="s">
        <v>100</v>
      </c>
      <c r="C2043" s="24">
        <v>1053717</v>
      </c>
      <c r="D2043" s="24" t="s">
        <v>2323</v>
      </c>
      <c r="E2043" s="24">
        <v>1</v>
      </c>
      <c r="F2043" s="24">
        <v>7.0000000000000001E-3</v>
      </c>
      <c r="G2043" s="25">
        <f t="shared" si="172"/>
        <v>7.0000000000000001E-3</v>
      </c>
      <c r="H2043" s="240"/>
      <c r="I2043" s="23">
        <f t="shared" si="171"/>
        <v>4285.7142857142862</v>
      </c>
      <c r="J2043" s="24"/>
      <c r="K2043" s="237">
        <v>236</v>
      </c>
      <c r="L2043" s="16">
        <v>44412</v>
      </c>
      <c r="M2043" s="16">
        <v>44412</v>
      </c>
    </row>
    <row r="2044" spans="2:13" ht="21.75" customHeight="1" x14ac:dyDescent="0.3">
      <c r="B2044" s="171" t="s">
        <v>105</v>
      </c>
      <c r="C2044" s="24">
        <v>1103339</v>
      </c>
      <c r="D2044" s="24" t="s">
        <v>2324</v>
      </c>
      <c r="E2044" s="24">
        <v>1</v>
      </c>
      <c r="F2044" s="24">
        <v>7.0000000000000001E-3</v>
      </c>
      <c r="G2044" s="25">
        <f t="shared" si="172"/>
        <v>7.0000000000000001E-3</v>
      </c>
      <c r="H2044" s="240"/>
      <c r="I2044" s="23">
        <f t="shared" si="171"/>
        <v>4285.7142857142862</v>
      </c>
      <c r="J2044" s="24"/>
      <c r="K2044" s="237">
        <v>236</v>
      </c>
      <c r="L2044" s="16">
        <v>44412</v>
      </c>
      <c r="M2044" s="16">
        <v>44412</v>
      </c>
    </row>
    <row r="2045" spans="2:13" ht="21.75" customHeight="1" x14ac:dyDescent="0.3">
      <c r="B2045" s="171" t="s">
        <v>107</v>
      </c>
      <c r="C2045" s="24">
        <v>1073541</v>
      </c>
      <c r="D2045" s="24" t="s">
        <v>2325</v>
      </c>
      <c r="E2045" s="24">
        <v>1</v>
      </c>
      <c r="F2045" s="24">
        <v>8.0000000000000002E-3</v>
      </c>
      <c r="G2045" s="25">
        <f t="shared" si="172"/>
        <v>8.0000000000000002E-3</v>
      </c>
      <c r="H2045" s="240"/>
      <c r="I2045" s="23">
        <f t="shared" si="171"/>
        <v>3750</v>
      </c>
      <c r="J2045" s="24"/>
      <c r="K2045" s="237">
        <v>236</v>
      </c>
      <c r="L2045" s="16">
        <v>44412</v>
      </c>
      <c r="M2045" s="16">
        <v>44412</v>
      </c>
    </row>
    <row r="2046" spans="2:13" ht="21.75" customHeight="1" x14ac:dyDescent="0.3">
      <c r="B2046" s="171" t="s">
        <v>107</v>
      </c>
      <c r="C2046" s="24">
        <v>1073542</v>
      </c>
      <c r="D2046" s="24" t="s">
        <v>2326</v>
      </c>
      <c r="E2046" s="24">
        <v>1</v>
      </c>
      <c r="F2046" s="24">
        <v>8.0000000000000002E-3</v>
      </c>
      <c r="G2046" s="25">
        <f t="shared" si="172"/>
        <v>8.0000000000000002E-3</v>
      </c>
      <c r="H2046" s="240"/>
      <c r="I2046" s="23">
        <f t="shared" si="171"/>
        <v>3750</v>
      </c>
      <c r="J2046" s="24"/>
      <c r="K2046" s="237">
        <v>236</v>
      </c>
      <c r="L2046" s="16">
        <v>44412</v>
      </c>
      <c r="M2046" s="16">
        <v>44412</v>
      </c>
    </row>
    <row r="2047" spans="2:13" ht="21.75" customHeight="1" x14ac:dyDescent="0.3">
      <c r="B2047" s="171" t="s">
        <v>109</v>
      </c>
      <c r="C2047" s="24">
        <v>1703091</v>
      </c>
      <c r="D2047" s="24" t="s">
        <v>2327</v>
      </c>
      <c r="E2047" s="24">
        <v>1</v>
      </c>
      <c r="F2047" s="24">
        <v>6.0000000000000001E-3</v>
      </c>
      <c r="G2047" s="25">
        <f t="shared" si="172"/>
        <v>6.0000000000000001E-3</v>
      </c>
      <c r="H2047" s="240"/>
      <c r="I2047" s="23">
        <f t="shared" ref="I2047:I2062" si="173">1/F2047*$A$1</f>
        <v>5000</v>
      </c>
      <c r="J2047" s="24"/>
      <c r="K2047" s="237">
        <v>236</v>
      </c>
      <c r="L2047" s="16">
        <v>44412</v>
      </c>
      <c r="M2047" s="16">
        <v>44412</v>
      </c>
    </row>
    <row r="2048" spans="2:13" ht="21.75" customHeight="1" x14ac:dyDescent="0.3">
      <c r="B2048" s="171" t="s">
        <v>119</v>
      </c>
      <c r="C2048" s="24">
        <v>1005710</v>
      </c>
      <c r="D2048" s="24" t="s">
        <v>2338</v>
      </c>
      <c r="E2048" s="24">
        <v>1</v>
      </c>
      <c r="F2048" s="24">
        <v>8.0000000000000002E-3</v>
      </c>
      <c r="G2048" s="25">
        <f t="shared" si="172"/>
        <v>8.0000000000000002E-3</v>
      </c>
      <c r="H2048" s="242">
        <f>SUM(G2048:G2062)</f>
        <v>0.11500000000000002</v>
      </c>
      <c r="I2048" s="23">
        <f t="shared" si="173"/>
        <v>3750</v>
      </c>
      <c r="J2048" s="24" t="s">
        <v>2090</v>
      </c>
      <c r="K2048" s="237">
        <v>236</v>
      </c>
      <c r="L2048" s="16">
        <v>44426</v>
      </c>
      <c r="M2048" s="16">
        <v>44426</v>
      </c>
    </row>
    <row r="2049" spans="2:13" ht="21.75" customHeight="1" x14ac:dyDescent="0.3">
      <c r="B2049" s="171" t="s">
        <v>119</v>
      </c>
      <c r="C2049" s="24">
        <v>1005711</v>
      </c>
      <c r="D2049" s="24" t="s">
        <v>2339</v>
      </c>
      <c r="E2049" s="24">
        <v>1</v>
      </c>
      <c r="F2049" s="24">
        <v>8.0000000000000002E-3</v>
      </c>
      <c r="G2049" s="25">
        <f t="shared" si="172"/>
        <v>8.0000000000000002E-3</v>
      </c>
      <c r="H2049" s="242"/>
      <c r="I2049" s="23">
        <f t="shared" si="173"/>
        <v>3750</v>
      </c>
      <c r="J2049" s="24" t="s">
        <v>2090</v>
      </c>
      <c r="K2049" s="237">
        <v>236</v>
      </c>
      <c r="L2049" s="16">
        <v>44426</v>
      </c>
      <c r="M2049" s="16">
        <v>44426</v>
      </c>
    </row>
    <row r="2050" spans="2:13" ht="21.75" customHeight="1" x14ac:dyDescent="0.3">
      <c r="B2050" s="171" t="s">
        <v>100</v>
      </c>
      <c r="C2050" s="24">
        <v>1053674</v>
      </c>
      <c r="D2050" s="24" t="s">
        <v>2340</v>
      </c>
      <c r="E2050" s="24">
        <v>1</v>
      </c>
      <c r="F2050" s="24">
        <v>7.0000000000000001E-3</v>
      </c>
      <c r="G2050" s="25">
        <f t="shared" si="172"/>
        <v>7.0000000000000001E-3</v>
      </c>
      <c r="H2050" s="242"/>
      <c r="I2050" s="23">
        <f t="shared" si="173"/>
        <v>4285.7142857142862</v>
      </c>
      <c r="J2050" s="24" t="s">
        <v>2090</v>
      </c>
      <c r="K2050" s="237">
        <v>236</v>
      </c>
      <c r="L2050" s="16">
        <v>44426</v>
      </c>
      <c r="M2050" s="16">
        <v>44426</v>
      </c>
    </row>
    <row r="2051" spans="2:13" ht="21.75" customHeight="1" x14ac:dyDescent="0.3">
      <c r="B2051" s="171" t="s">
        <v>100</v>
      </c>
      <c r="C2051" s="24">
        <v>1053675</v>
      </c>
      <c r="D2051" s="24" t="s">
        <v>2341</v>
      </c>
      <c r="E2051" s="24">
        <v>1</v>
      </c>
      <c r="F2051" s="24">
        <v>7.0000000000000001E-3</v>
      </c>
      <c r="G2051" s="25">
        <f t="shared" si="172"/>
        <v>7.0000000000000001E-3</v>
      </c>
      <c r="H2051" s="242"/>
      <c r="I2051" s="23">
        <f t="shared" si="173"/>
        <v>4285.7142857142862</v>
      </c>
      <c r="J2051" s="24" t="s">
        <v>2090</v>
      </c>
      <c r="K2051" s="237">
        <v>236</v>
      </c>
      <c r="L2051" s="16">
        <v>44426</v>
      </c>
      <c r="M2051" s="16">
        <v>44426</v>
      </c>
    </row>
    <row r="2052" spans="2:13" ht="21.75" customHeight="1" x14ac:dyDescent="0.3">
      <c r="B2052" s="171" t="s">
        <v>107</v>
      </c>
      <c r="C2052" s="24">
        <v>1073513</v>
      </c>
      <c r="D2052" s="24" t="s">
        <v>2342</v>
      </c>
      <c r="E2052" s="24">
        <v>1</v>
      </c>
      <c r="F2052" s="24">
        <v>8.0000000000000002E-3</v>
      </c>
      <c r="G2052" s="25">
        <f t="shared" si="172"/>
        <v>8.0000000000000002E-3</v>
      </c>
      <c r="H2052" s="242"/>
      <c r="I2052" s="23">
        <f t="shared" si="173"/>
        <v>3750</v>
      </c>
      <c r="J2052" s="24" t="s">
        <v>2090</v>
      </c>
      <c r="K2052" s="237">
        <v>236</v>
      </c>
      <c r="L2052" s="16">
        <v>44426</v>
      </c>
      <c r="M2052" s="16">
        <v>44426</v>
      </c>
    </row>
    <row r="2053" spans="2:13" ht="21.75" customHeight="1" x14ac:dyDescent="0.3">
      <c r="B2053" s="171" t="s">
        <v>107</v>
      </c>
      <c r="C2053" s="24">
        <v>1073514</v>
      </c>
      <c r="D2053" s="24" t="s">
        <v>2343</v>
      </c>
      <c r="E2053" s="24">
        <v>1</v>
      </c>
      <c r="F2053" s="24">
        <v>8.0000000000000002E-3</v>
      </c>
      <c r="G2053" s="25">
        <f t="shared" si="172"/>
        <v>8.0000000000000002E-3</v>
      </c>
      <c r="H2053" s="242"/>
      <c r="I2053" s="23">
        <f t="shared" si="173"/>
        <v>3750</v>
      </c>
      <c r="J2053" s="24" t="s">
        <v>2090</v>
      </c>
      <c r="K2053" s="237">
        <v>236</v>
      </c>
      <c r="L2053" s="16">
        <v>44426</v>
      </c>
      <c r="M2053" s="16">
        <v>44426</v>
      </c>
    </row>
    <row r="2054" spans="2:13" ht="21.75" customHeight="1" x14ac:dyDescent="0.3">
      <c r="B2054" s="171" t="s">
        <v>109</v>
      </c>
      <c r="C2054" s="24">
        <v>1703066</v>
      </c>
      <c r="D2054" s="24" t="s">
        <v>2344</v>
      </c>
      <c r="E2054" s="24">
        <v>1</v>
      </c>
      <c r="F2054" s="24">
        <v>6.0000000000000001E-3</v>
      </c>
      <c r="G2054" s="25">
        <f t="shared" si="172"/>
        <v>6.0000000000000001E-3</v>
      </c>
      <c r="H2054" s="242"/>
      <c r="I2054" s="23">
        <f t="shared" si="173"/>
        <v>5000</v>
      </c>
      <c r="J2054" s="24" t="s">
        <v>2090</v>
      </c>
      <c r="K2054" s="237">
        <v>236</v>
      </c>
      <c r="L2054" s="16">
        <v>44426</v>
      </c>
      <c r="M2054" s="16">
        <v>44426</v>
      </c>
    </row>
    <row r="2055" spans="2:13" ht="21.75" customHeight="1" x14ac:dyDescent="0.3">
      <c r="B2055" s="171" t="s">
        <v>2337</v>
      </c>
      <c r="C2055" s="24">
        <v>1103317</v>
      </c>
      <c r="D2055" s="24" t="s">
        <v>2345</v>
      </c>
      <c r="E2055" s="24">
        <v>1</v>
      </c>
      <c r="F2055" s="24">
        <v>8.9999999999999993E-3</v>
      </c>
      <c r="G2055" s="25">
        <f t="shared" si="172"/>
        <v>8.9999999999999993E-3</v>
      </c>
      <c r="H2055" s="242"/>
      <c r="I2055" s="23">
        <f t="shared" si="173"/>
        <v>3333.3333333333335</v>
      </c>
      <c r="J2055" s="24"/>
      <c r="K2055" s="237">
        <v>236</v>
      </c>
      <c r="L2055" s="16">
        <v>44426</v>
      </c>
      <c r="M2055" s="16">
        <v>44426</v>
      </c>
    </row>
    <row r="2056" spans="2:13" ht="21.75" customHeight="1" x14ac:dyDescent="0.3">
      <c r="B2056" s="171" t="s">
        <v>2337</v>
      </c>
      <c r="C2056" s="24">
        <v>1103318</v>
      </c>
      <c r="D2056" s="24" t="s">
        <v>2346</v>
      </c>
      <c r="E2056" s="24">
        <v>1</v>
      </c>
      <c r="F2056" s="24">
        <v>8.0000000000000002E-3</v>
      </c>
      <c r="G2056" s="25">
        <f t="shared" si="172"/>
        <v>8.0000000000000002E-3</v>
      </c>
      <c r="H2056" s="242"/>
      <c r="I2056" s="23">
        <f t="shared" si="173"/>
        <v>3750</v>
      </c>
      <c r="J2056" s="24"/>
      <c r="K2056" s="237">
        <v>236</v>
      </c>
      <c r="L2056" s="16">
        <v>44426</v>
      </c>
      <c r="M2056" s="16">
        <v>44426</v>
      </c>
    </row>
    <row r="2057" spans="2:13" ht="21.75" customHeight="1" x14ac:dyDescent="0.3">
      <c r="B2057" s="171" t="s">
        <v>114</v>
      </c>
      <c r="C2057" s="24">
        <v>1012731</v>
      </c>
      <c r="D2057" s="24" t="s">
        <v>2347</v>
      </c>
      <c r="E2057" s="24">
        <v>1</v>
      </c>
      <c r="F2057" s="24">
        <v>0.01</v>
      </c>
      <c r="G2057" s="25">
        <f t="shared" si="172"/>
        <v>0.01</v>
      </c>
      <c r="H2057" s="242"/>
      <c r="I2057" s="23">
        <f t="shared" si="173"/>
        <v>3000</v>
      </c>
      <c r="J2057" s="24"/>
      <c r="K2057" s="237">
        <v>236</v>
      </c>
      <c r="L2057" s="16">
        <v>44426</v>
      </c>
      <c r="M2057" s="16">
        <v>44426</v>
      </c>
    </row>
    <row r="2058" spans="2:13" ht="21.75" customHeight="1" x14ac:dyDescent="0.3">
      <c r="B2058" s="171" t="s">
        <v>119</v>
      </c>
      <c r="C2058" s="24">
        <v>1005799</v>
      </c>
      <c r="D2058" s="24" t="s">
        <v>2316</v>
      </c>
      <c r="E2058" s="24">
        <v>1</v>
      </c>
      <c r="F2058" s="24">
        <v>8.0000000000000002E-3</v>
      </c>
      <c r="G2058" s="25">
        <f t="shared" si="172"/>
        <v>8.0000000000000002E-3</v>
      </c>
      <c r="H2058" s="242"/>
      <c r="I2058" s="23">
        <f t="shared" si="173"/>
        <v>3750</v>
      </c>
      <c r="J2058" s="24"/>
      <c r="K2058" s="237">
        <v>236</v>
      </c>
      <c r="L2058" s="16">
        <v>44426</v>
      </c>
      <c r="M2058" s="16">
        <v>44426</v>
      </c>
    </row>
    <row r="2059" spans="2:13" ht="21.75" customHeight="1" x14ac:dyDescent="0.3">
      <c r="B2059" s="171" t="s">
        <v>119</v>
      </c>
      <c r="C2059" s="24">
        <v>1005800</v>
      </c>
      <c r="D2059" s="24" t="s">
        <v>2317</v>
      </c>
      <c r="E2059" s="24">
        <v>1</v>
      </c>
      <c r="F2059" s="24">
        <v>8.0000000000000002E-3</v>
      </c>
      <c r="G2059" s="25">
        <f t="shared" si="172"/>
        <v>8.0000000000000002E-3</v>
      </c>
      <c r="H2059" s="242"/>
      <c r="I2059" s="23">
        <f t="shared" si="173"/>
        <v>3750</v>
      </c>
      <c r="J2059" s="24"/>
      <c r="K2059" s="237">
        <v>236</v>
      </c>
      <c r="L2059" s="16">
        <v>44426</v>
      </c>
      <c r="M2059" s="16">
        <v>44426</v>
      </c>
    </row>
    <row r="2060" spans="2:13" ht="21.75" customHeight="1" x14ac:dyDescent="0.3">
      <c r="B2060" s="171" t="s">
        <v>100</v>
      </c>
      <c r="C2060" s="24">
        <v>1053722</v>
      </c>
      <c r="D2060" s="24" t="s">
        <v>2318</v>
      </c>
      <c r="E2060" s="24">
        <v>1</v>
      </c>
      <c r="F2060" s="24">
        <v>7.0000000000000001E-3</v>
      </c>
      <c r="G2060" s="25">
        <f t="shared" si="172"/>
        <v>7.0000000000000001E-3</v>
      </c>
      <c r="H2060" s="242"/>
      <c r="I2060" s="23">
        <f t="shared" si="173"/>
        <v>4285.7142857142862</v>
      </c>
      <c r="J2060" s="24"/>
      <c r="K2060" s="237">
        <v>236</v>
      </c>
      <c r="L2060" s="16">
        <v>44426</v>
      </c>
      <c r="M2060" s="16">
        <v>44426</v>
      </c>
    </row>
    <row r="2061" spans="2:13" ht="21.75" customHeight="1" x14ac:dyDescent="0.3">
      <c r="B2061" s="171" t="s">
        <v>100</v>
      </c>
      <c r="C2061" s="24">
        <v>1053723</v>
      </c>
      <c r="D2061" s="24" t="s">
        <v>2319</v>
      </c>
      <c r="E2061" s="24">
        <v>1</v>
      </c>
      <c r="F2061" s="24">
        <v>7.0000000000000001E-3</v>
      </c>
      <c r="G2061" s="25">
        <f t="shared" si="172"/>
        <v>7.0000000000000001E-3</v>
      </c>
      <c r="H2061" s="242"/>
      <c r="I2061" s="23">
        <f t="shared" si="173"/>
        <v>4285.7142857142862</v>
      </c>
      <c r="J2061" s="24"/>
      <c r="K2061" s="237">
        <v>236</v>
      </c>
      <c r="L2061" s="16">
        <v>44426</v>
      </c>
      <c r="M2061" s="16">
        <v>44426</v>
      </c>
    </row>
    <row r="2062" spans="2:13" ht="21.75" customHeight="1" x14ac:dyDescent="0.3">
      <c r="B2062" s="171" t="s">
        <v>109</v>
      </c>
      <c r="C2062" s="24">
        <v>1703093</v>
      </c>
      <c r="D2062" s="24" t="s">
        <v>2320</v>
      </c>
      <c r="E2062" s="24">
        <v>1</v>
      </c>
      <c r="F2062" s="24">
        <v>6.0000000000000001E-3</v>
      </c>
      <c r="G2062" s="25">
        <f t="shared" si="172"/>
        <v>6.0000000000000001E-3</v>
      </c>
      <c r="H2062" s="242"/>
      <c r="I2062" s="23">
        <f t="shared" si="173"/>
        <v>5000</v>
      </c>
      <c r="J2062" s="24"/>
      <c r="K2062" s="237">
        <v>236</v>
      </c>
      <c r="L2062" s="16">
        <v>44426</v>
      </c>
      <c r="M2062" s="16">
        <v>44426</v>
      </c>
    </row>
  </sheetData>
  <mergeCells count="149">
    <mergeCell ref="H1879:H1893"/>
    <mergeCell ref="H1934:H1946"/>
    <mergeCell ref="H1894:H1907"/>
    <mergeCell ref="H1753:H1769"/>
    <mergeCell ref="H1770:H1783"/>
    <mergeCell ref="H1826:H1840"/>
    <mergeCell ref="H964:H976"/>
    <mergeCell ref="H977:H988"/>
    <mergeCell ref="H1425:H1441"/>
    <mergeCell ref="H1485:H1496"/>
    <mergeCell ref="H1442:H1457"/>
    <mergeCell ref="H1458:H1469"/>
    <mergeCell ref="H1470:H1484"/>
    <mergeCell ref="H1737:H1752"/>
    <mergeCell ref="H1652:H1665"/>
    <mergeCell ref="H1666:H1681"/>
    <mergeCell ref="H1682:H1696"/>
    <mergeCell ref="H1697:H1709"/>
    <mergeCell ref="H1497:H1511"/>
    <mergeCell ref="H1512:H1524"/>
    <mergeCell ref="H1525:H1538"/>
    <mergeCell ref="H1539:H1553"/>
    <mergeCell ref="H1594:H1607"/>
    <mergeCell ref="H1608:H1623"/>
    <mergeCell ref="H1624:H1636"/>
    <mergeCell ref="H1554:H1568"/>
    <mergeCell ref="H1637:H1651"/>
    <mergeCell ref="H105:H115"/>
    <mergeCell ref="H135:H146"/>
    <mergeCell ref="H147:H157"/>
    <mergeCell ref="H116:H123"/>
    <mergeCell ref="H124:H127"/>
    <mergeCell ref="H128:H134"/>
    <mergeCell ref="H274:H288"/>
    <mergeCell ref="H332:H342"/>
    <mergeCell ref="H343:H351"/>
    <mergeCell ref="H158:H171"/>
    <mergeCell ref="H172:H182"/>
    <mergeCell ref="H183:H196"/>
    <mergeCell ref="H197:H207"/>
    <mergeCell ref="H302:H313"/>
    <mergeCell ref="H258:H273"/>
    <mergeCell ref="H314:H321"/>
    <mergeCell ref="H322:H331"/>
    <mergeCell ref="H289:H301"/>
    <mergeCell ref="H208:H217"/>
    <mergeCell ref="H372:H391"/>
    <mergeCell ref="H469:H477"/>
    <mergeCell ref="H1320:H1335"/>
    <mergeCell ref="H218:H226"/>
    <mergeCell ref="H227:H246"/>
    <mergeCell ref="H247:H257"/>
    <mergeCell ref="H787:H799"/>
    <mergeCell ref="H615:H626"/>
    <mergeCell ref="H602:H614"/>
    <mergeCell ref="H478:H492"/>
    <mergeCell ref="H493:H502"/>
    <mergeCell ref="H812:H826"/>
    <mergeCell ref="H682:H694"/>
    <mergeCell ref="H695:H709"/>
    <mergeCell ref="H734:H751"/>
    <mergeCell ref="H752:H764"/>
    <mergeCell ref="H392:H402"/>
    <mergeCell ref="H403:H415"/>
    <mergeCell ref="H827:H843"/>
    <mergeCell ref="H352:H371"/>
    <mergeCell ref="H1254:H1267"/>
    <mergeCell ref="H844:H857"/>
    <mergeCell ref="H908:H922"/>
    <mergeCell ref="J5:J11"/>
    <mergeCell ref="H17:H29"/>
    <mergeCell ref="H30:H41"/>
    <mergeCell ref="H42:H52"/>
    <mergeCell ref="H97:H104"/>
    <mergeCell ref="H77:H86"/>
    <mergeCell ref="H87:H96"/>
    <mergeCell ref="H53:H63"/>
    <mergeCell ref="H64:H76"/>
    <mergeCell ref="H5:H16"/>
    <mergeCell ref="H923:H938"/>
    <mergeCell ref="H858:H873"/>
    <mergeCell ref="H874:H891"/>
    <mergeCell ref="H892:H907"/>
    <mergeCell ref="H1336:H1353"/>
    <mergeCell ref="H1218:H1238"/>
    <mergeCell ref="H1239:H1253"/>
    <mergeCell ref="H1268:H1279"/>
    <mergeCell ref="H1280:H1292"/>
    <mergeCell ref="H939:H950"/>
    <mergeCell ref="H951:H963"/>
    <mergeCell ref="H1137:H1151"/>
    <mergeCell ref="H1152:H1164"/>
    <mergeCell ref="H1165:H1180"/>
    <mergeCell ref="H1181:H1194"/>
    <mergeCell ref="H1195:H1217"/>
    <mergeCell ref="H1058:H1069"/>
    <mergeCell ref="H1026:H1040"/>
    <mergeCell ref="H1041:H1057"/>
    <mergeCell ref="H989:H1003"/>
    <mergeCell ref="H1004:H1015"/>
    <mergeCell ref="H1016:H1025"/>
    <mergeCell ref="H1293:H1306"/>
    <mergeCell ref="H1307:H1319"/>
    <mergeCell ref="H800:H811"/>
    <mergeCell ref="H416:H425"/>
    <mergeCell ref="H426:H434"/>
    <mergeCell ref="H538:H550"/>
    <mergeCell ref="H627:H640"/>
    <mergeCell ref="H565:H579"/>
    <mergeCell ref="H503:H512"/>
    <mergeCell ref="H513:H522"/>
    <mergeCell ref="H580:H589"/>
    <mergeCell ref="H590:H601"/>
    <mergeCell ref="H777:H786"/>
    <mergeCell ref="H710:H719"/>
    <mergeCell ref="H720:H733"/>
    <mergeCell ref="H641:H654"/>
    <mergeCell ref="H655:H670"/>
    <mergeCell ref="H671:H681"/>
    <mergeCell ref="H765:H776"/>
    <mergeCell ref="H523:H537"/>
    <mergeCell ref="H551:H564"/>
    <mergeCell ref="H444:H459"/>
    <mergeCell ref="H460:H468"/>
    <mergeCell ref="H435:H443"/>
    <mergeCell ref="H1991:H2003"/>
    <mergeCell ref="H2004:H2018"/>
    <mergeCell ref="H2019:H2031"/>
    <mergeCell ref="H2032:H2047"/>
    <mergeCell ref="H2048:H2062"/>
    <mergeCell ref="H1380:H1393"/>
    <mergeCell ref="H1394:H1407"/>
    <mergeCell ref="H1354:H1367"/>
    <mergeCell ref="H1408:H1424"/>
    <mergeCell ref="H1368:H1379"/>
    <mergeCell ref="H1569:H1581"/>
    <mergeCell ref="H1582:H1593"/>
    <mergeCell ref="H1710:H1723"/>
    <mergeCell ref="H1724:H1736"/>
    <mergeCell ref="H1947:H1962"/>
    <mergeCell ref="H1963:H1976"/>
    <mergeCell ref="H1977:H1990"/>
    <mergeCell ref="H1908:H1921"/>
    <mergeCell ref="H1922:H1933"/>
    <mergeCell ref="H1784:H1796"/>
    <mergeCell ref="H1797:H1811"/>
    <mergeCell ref="H1812:H1825"/>
    <mergeCell ref="H1841:H1855"/>
    <mergeCell ref="H1856:H1878"/>
  </mergeCells>
  <phoneticPr fontId="1" type="noConversion"/>
  <pageMargins left="0.7" right="0.7" top="0.75" bottom="0.75" header="0.3" footer="0.3"/>
  <pageSetup paperSize="9" orientation="portrait" r:id="rId1"/>
  <ignoredErrors>
    <ignoredError sqref="C1244 C1261:C1265 C1268 C129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27F9-E077-4444-80FD-77B39F262875}">
  <dimension ref="B2:U38"/>
  <sheetViews>
    <sheetView topLeftCell="A2" zoomScaleNormal="100" workbookViewId="0">
      <selection activeCell="O20" sqref="O6:O20"/>
    </sheetView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2295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3" t="s">
        <v>6</v>
      </c>
      <c r="C4" s="233">
        <v>30</v>
      </c>
    </row>
    <row r="5" spans="2:21" x14ac:dyDescent="0.3">
      <c r="B5" s="249" t="s">
        <v>0</v>
      </c>
      <c r="C5" s="249"/>
      <c r="D5" s="232" t="s">
        <v>45</v>
      </c>
      <c r="E5" s="232" t="s">
        <v>1304</v>
      </c>
      <c r="F5" s="232" t="s">
        <v>1</v>
      </c>
      <c r="G5" s="232" t="s">
        <v>62</v>
      </c>
      <c r="H5" s="13" t="s">
        <v>26</v>
      </c>
      <c r="I5" s="232" t="s">
        <v>27</v>
      </c>
      <c r="J5" s="232" t="s">
        <v>28</v>
      </c>
      <c r="K5" s="232" t="s">
        <v>43</v>
      </c>
      <c r="L5" s="232" t="s">
        <v>2</v>
      </c>
      <c r="M5" s="232" t="s">
        <v>3</v>
      </c>
      <c r="N5" s="232" t="s">
        <v>44</v>
      </c>
      <c r="O5" s="232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24"/>
      <c r="F6" s="24">
        <v>1005710</v>
      </c>
      <c r="G6" s="24" t="s">
        <v>2338</v>
      </c>
      <c r="H6" s="24">
        <v>1</v>
      </c>
      <c r="I6" s="24">
        <v>8.0000000000000002E-3</v>
      </c>
      <c r="J6" s="25">
        <f t="shared" ref="J6:J37" si="0">I6</f>
        <v>8.0000000000000002E-3</v>
      </c>
      <c r="K6" s="239">
        <f>SUM(J6:J20)</f>
        <v>0.11500000000000002</v>
      </c>
      <c r="L6" s="24">
        <f t="shared" ref="L6:L37" si="1">1/I6*$C$4</f>
        <v>3750</v>
      </c>
      <c r="M6" s="24" t="s">
        <v>2090</v>
      </c>
      <c r="N6" s="233"/>
      <c r="O6" s="233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119</v>
      </c>
      <c r="E7" s="24"/>
      <c r="F7" s="24">
        <v>1005711</v>
      </c>
      <c r="G7" s="24" t="s">
        <v>2339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 t="s">
        <v>2090</v>
      </c>
      <c r="N7" s="233"/>
      <c r="O7" s="233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100</v>
      </c>
      <c r="E8" s="24"/>
      <c r="F8" s="24">
        <v>1053674</v>
      </c>
      <c r="G8" s="24" t="s">
        <v>2340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 t="s">
        <v>2090</v>
      </c>
      <c r="N8" s="233"/>
      <c r="O8" s="233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100</v>
      </c>
      <c r="E9" s="24"/>
      <c r="F9" s="24">
        <v>1053675</v>
      </c>
      <c r="G9" s="24" t="s">
        <v>2341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 t="s">
        <v>2090</v>
      </c>
      <c r="N9" s="233"/>
      <c r="O9" s="233">
        <v>1</v>
      </c>
      <c r="P9"/>
      <c r="Q9"/>
      <c r="R9"/>
      <c r="S9"/>
      <c r="T9"/>
    </row>
    <row r="10" spans="2:21" ht="27.75" customHeight="1" x14ac:dyDescent="0.3">
      <c r="B10" s="250"/>
      <c r="C10" s="244"/>
      <c r="D10" s="171" t="s">
        <v>107</v>
      </c>
      <c r="E10" s="24"/>
      <c r="F10" s="24">
        <v>1073513</v>
      </c>
      <c r="G10" s="24" t="s">
        <v>2342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 t="s">
        <v>2090</v>
      </c>
      <c r="N10" s="233"/>
      <c r="O10" s="233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107</v>
      </c>
      <c r="E11" s="24"/>
      <c r="F11" s="24">
        <v>1073514</v>
      </c>
      <c r="G11" s="24" t="s">
        <v>2343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 t="s">
        <v>2090</v>
      </c>
      <c r="N11" s="233"/>
      <c r="O11" s="233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109</v>
      </c>
      <c r="E12" s="24"/>
      <c r="F12" s="24">
        <v>1703066</v>
      </c>
      <c r="G12" s="24" t="s">
        <v>2344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24">
        <f t="shared" si="1"/>
        <v>5000</v>
      </c>
      <c r="M12" s="24" t="s">
        <v>2090</v>
      </c>
      <c r="N12" s="233"/>
      <c r="O12" s="233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2337</v>
      </c>
      <c r="E13" s="24"/>
      <c r="F13" s="24">
        <v>1103317</v>
      </c>
      <c r="G13" s="24" t="s">
        <v>2345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24">
        <f t="shared" si="1"/>
        <v>3333.3333333333335</v>
      </c>
      <c r="M13" s="24"/>
      <c r="N13" s="233"/>
      <c r="O13" s="233">
        <v>1</v>
      </c>
      <c r="Q13"/>
      <c r="R13"/>
    </row>
    <row r="14" spans="2:21" ht="27.75" customHeight="1" x14ac:dyDescent="0.3">
      <c r="B14" s="250"/>
      <c r="C14" s="244"/>
      <c r="D14" s="171" t="s">
        <v>2337</v>
      </c>
      <c r="E14" s="24"/>
      <c r="F14" s="24">
        <v>1103318</v>
      </c>
      <c r="G14" s="24" t="s">
        <v>2346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33"/>
      <c r="O14" s="233">
        <v>1</v>
      </c>
      <c r="Q14"/>
      <c r="R14"/>
    </row>
    <row r="15" spans="2:21" ht="27.75" customHeight="1" x14ac:dyDescent="0.3">
      <c r="B15" s="250"/>
      <c r="C15" s="244"/>
      <c r="D15" s="171" t="s">
        <v>114</v>
      </c>
      <c r="E15" s="24"/>
      <c r="F15" s="24">
        <v>1012731</v>
      </c>
      <c r="G15" s="24" t="s">
        <v>2347</v>
      </c>
      <c r="H15" s="24">
        <v>1</v>
      </c>
      <c r="I15" s="24">
        <v>0.01</v>
      </c>
      <c r="J15" s="25">
        <f t="shared" si="0"/>
        <v>0.01</v>
      </c>
      <c r="K15" s="240"/>
      <c r="L15" s="24">
        <f t="shared" si="1"/>
        <v>3000</v>
      </c>
      <c r="M15" s="24"/>
      <c r="N15" s="233"/>
      <c r="O15" s="233">
        <v>1</v>
      </c>
      <c r="P15"/>
      <c r="Q15"/>
      <c r="R15"/>
      <c r="S15"/>
    </row>
    <row r="16" spans="2:21" ht="27.75" customHeight="1" x14ac:dyDescent="0.3">
      <c r="B16" s="250"/>
      <c r="C16" s="244"/>
      <c r="D16" s="171" t="s">
        <v>119</v>
      </c>
      <c r="E16" s="24"/>
      <c r="F16" s="24">
        <v>1005799</v>
      </c>
      <c r="G16" s="24" t="s">
        <v>2316</v>
      </c>
      <c r="H16" s="24">
        <v>1</v>
      </c>
      <c r="I16" s="24">
        <v>8.0000000000000002E-3</v>
      </c>
      <c r="J16" s="25">
        <f t="shared" ref="J16" si="2">I16</f>
        <v>8.0000000000000002E-3</v>
      </c>
      <c r="K16" s="240"/>
      <c r="L16" s="24">
        <f t="shared" ref="L16" si="3">1/I16*$C$4</f>
        <v>3750</v>
      </c>
      <c r="M16" s="24"/>
      <c r="N16" s="234"/>
      <c r="O16" s="234">
        <v>1</v>
      </c>
      <c r="Q16"/>
      <c r="R16"/>
      <c r="T16"/>
    </row>
    <row r="17" spans="2:20" ht="27.75" customHeight="1" x14ac:dyDescent="0.3">
      <c r="B17" s="250"/>
      <c r="C17" s="244"/>
      <c r="D17" s="171" t="s">
        <v>119</v>
      </c>
      <c r="E17" s="24"/>
      <c r="F17" s="24">
        <v>1005800</v>
      </c>
      <c r="G17" s="24" t="s">
        <v>2317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/>
      <c r="N17" s="233"/>
      <c r="O17" s="233">
        <v>1</v>
      </c>
      <c r="Q17"/>
      <c r="R17"/>
      <c r="T17"/>
    </row>
    <row r="18" spans="2:20" ht="27.75" customHeight="1" x14ac:dyDescent="0.3">
      <c r="B18" s="250"/>
      <c r="C18" s="244"/>
      <c r="D18" s="171" t="s">
        <v>100</v>
      </c>
      <c r="E18" s="24"/>
      <c r="F18" s="24">
        <v>1053722</v>
      </c>
      <c r="G18" s="24" t="s">
        <v>2318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33"/>
      <c r="O18" s="233">
        <v>1</v>
      </c>
      <c r="Q18"/>
      <c r="R18"/>
    </row>
    <row r="19" spans="2:20" ht="27.75" customHeight="1" x14ac:dyDescent="0.3">
      <c r="B19" s="250"/>
      <c r="C19" s="244"/>
      <c r="D19" s="171" t="s">
        <v>100</v>
      </c>
      <c r="E19" s="24"/>
      <c r="F19" s="24">
        <v>1053723</v>
      </c>
      <c r="G19" s="24" t="s">
        <v>2319</v>
      </c>
      <c r="H19" s="24">
        <v>1</v>
      </c>
      <c r="I19" s="24">
        <v>7.0000000000000001E-3</v>
      </c>
      <c r="J19" s="25">
        <f t="shared" si="0"/>
        <v>7.0000000000000001E-3</v>
      </c>
      <c r="K19" s="240"/>
      <c r="L19" s="24">
        <f t="shared" si="1"/>
        <v>4285.7142857142862</v>
      </c>
      <c r="M19" s="24"/>
      <c r="N19" s="233"/>
      <c r="O19" s="238">
        <v>1</v>
      </c>
      <c r="Q19"/>
      <c r="R19"/>
    </row>
    <row r="20" spans="2:20" ht="27.75" customHeight="1" x14ac:dyDescent="0.3">
      <c r="B20" s="250"/>
      <c r="C20" s="244"/>
      <c r="D20" s="171" t="s">
        <v>109</v>
      </c>
      <c r="E20" s="24"/>
      <c r="F20" s="24">
        <v>1703093</v>
      </c>
      <c r="G20" s="24" t="s">
        <v>2320</v>
      </c>
      <c r="H20" s="24">
        <v>1</v>
      </c>
      <c r="I20" s="24">
        <v>6.0000000000000001E-3</v>
      </c>
      <c r="J20" s="25">
        <f t="shared" si="0"/>
        <v>6.0000000000000001E-3</v>
      </c>
      <c r="K20" s="240"/>
      <c r="L20" s="24">
        <f t="shared" si="1"/>
        <v>5000</v>
      </c>
      <c r="M20" s="24"/>
      <c r="N20" s="233"/>
      <c r="O20" s="233">
        <v>1</v>
      </c>
      <c r="Q20"/>
      <c r="R20"/>
    </row>
    <row r="21" spans="2:20" ht="13.5" customHeight="1" x14ac:dyDescent="0.3">
      <c r="B21" s="251" t="s">
        <v>42</v>
      </c>
      <c r="C21" s="243" t="s">
        <v>59</v>
      </c>
      <c r="D21" s="233"/>
      <c r="E21" s="233"/>
      <c r="F21" s="24">
        <v>1002186</v>
      </c>
      <c r="G21" s="24" t="s">
        <v>52</v>
      </c>
      <c r="H21" s="24">
        <v>1</v>
      </c>
      <c r="I21" s="24">
        <f t="shared" ref="I21:I37" si="4">$K$21*P21</f>
        <v>2.2125000000000002E-2</v>
      </c>
      <c r="J21" s="25">
        <f t="shared" si="0"/>
        <v>2.2125000000000002E-2</v>
      </c>
      <c r="K21" s="239">
        <f>K38-K6</f>
        <v>0.88500000000000001</v>
      </c>
      <c r="L21" s="24">
        <f t="shared" si="1"/>
        <v>1355.9322033898304</v>
      </c>
      <c r="M21" s="24"/>
      <c r="N21" s="233">
        <v>60</v>
      </c>
      <c r="O21" s="233"/>
      <c r="P21" s="93">
        <v>2.5000000000000001E-2</v>
      </c>
      <c r="R21"/>
    </row>
    <row r="22" spans="2:20" ht="13.5" customHeight="1" x14ac:dyDescent="0.3">
      <c r="B22" s="252"/>
      <c r="C22" s="244"/>
      <c r="D22" s="233"/>
      <c r="E22" s="233"/>
      <c r="F22" s="24">
        <v>1012057</v>
      </c>
      <c r="G22" s="24" t="s">
        <v>53</v>
      </c>
      <c r="H22" s="24">
        <v>1</v>
      </c>
      <c r="I22" s="24">
        <f t="shared" si="4"/>
        <v>2.2125000000000002E-2</v>
      </c>
      <c r="J22" s="25">
        <f t="shared" si="0"/>
        <v>2.2125000000000002E-2</v>
      </c>
      <c r="K22" s="240"/>
      <c r="L22" s="24">
        <f t="shared" si="1"/>
        <v>1355.9322033898304</v>
      </c>
      <c r="M22" s="24"/>
      <c r="N22" s="233">
        <v>60</v>
      </c>
      <c r="O22" s="233"/>
      <c r="P22" s="93">
        <v>2.5000000000000001E-2</v>
      </c>
    </row>
    <row r="23" spans="2:20" ht="13.5" customHeight="1" x14ac:dyDescent="0.3">
      <c r="B23" s="252"/>
      <c r="C23" s="244"/>
      <c r="D23" s="233"/>
      <c r="E23" s="233"/>
      <c r="F23" s="24">
        <v>1022048</v>
      </c>
      <c r="G23" s="24" t="s">
        <v>54</v>
      </c>
      <c r="H23" s="24">
        <v>1</v>
      </c>
      <c r="I23" s="24">
        <f t="shared" si="4"/>
        <v>2.2125000000000002E-2</v>
      </c>
      <c r="J23" s="25">
        <f t="shared" si="0"/>
        <v>2.2125000000000002E-2</v>
      </c>
      <c r="K23" s="240"/>
      <c r="L23" s="24">
        <f t="shared" si="1"/>
        <v>1355.9322033898304</v>
      </c>
      <c r="M23" s="24"/>
      <c r="N23" s="233">
        <v>60</v>
      </c>
      <c r="O23" s="233"/>
      <c r="P23" s="93">
        <v>2.5000000000000001E-2</v>
      </c>
    </row>
    <row r="24" spans="2:20" ht="13.5" customHeight="1" x14ac:dyDescent="0.3">
      <c r="B24" s="252"/>
      <c r="C24" s="244"/>
      <c r="D24" s="233"/>
      <c r="E24" s="233"/>
      <c r="F24" s="24">
        <v>1102039</v>
      </c>
      <c r="G24" s="24" t="s">
        <v>55</v>
      </c>
      <c r="H24" s="24">
        <v>1</v>
      </c>
      <c r="I24" s="24">
        <f t="shared" si="4"/>
        <v>2.2125000000000002E-2</v>
      </c>
      <c r="J24" s="25">
        <f t="shared" si="0"/>
        <v>2.2125000000000002E-2</v>
      </c>
      <c r="K24" s="240"/>
      <c r="L24" s="24">
        <f t="shared" si="1"/>
        <v>1355.9322033898304</v>
      </c>
      <c r="M24" s="24"/>
      <c r="N24" s="233">
        <v>60</v>
      </c>
      <c r="O24" s="233"/>
      <c r="P24" s="93">
        <v>2.5000000000000001E-2</v>
      </c>
    </row>
    <row r="25" spans="2:20" ht="13.5" customHeight="1" x14ac:dyDescent="0.3">
      <c r="B25" s="252"/>
      <c r="C25" s="244"/>
      <c r="D25" s="233"/>
      <c r="E25" s="233"/>
      <c r="F25" s="24">
        <v>1082102</v>
      </c>
      <c r="G25" s="24" t="s">
        <v>56</v>
      </c>
      <c r="H25" s="24">
        <v>1</v>
      </c>
      <c r="I25" s="24">
        <f t="shared" si="4"/>
        <v>2.2125000000000002E-2</v>
      </c>
      <c r="J25" s="25">
        <f t="shared" si="0"/>
        <v>2.2125000000000002E-2</v>
      </c>
      <c r="K25" s="240"/>
      <c r="L25" s="24">
        <f t="shared" si="1"/>
        <v>1355.9322033898304</v>
      </c>
      <c r="M25" s="24"/>
      <c r="N25" s="233">
        <v>30</v>
      </c>
      <c r="O25" s="233"/>
      <c r="P25" s="93">
        <v>2.5000000000000001E-2</v>
      </c>
    </row>
    <row r="26" spans="2:20" ht="13.5" customHeight="1" x14ac:dyDescent="0.3">
      <c r="B26" s="252"/>
      <c r="C26" s="244"/>
      <c r="D26" s="233"/>
      <c r="E26" s="233"/>
      <c r="F26" s="24">
        <v>1072153</v>
      </c>
      <c r="G26" s="24" t="s">
        <v>57</v>
      </c>
      <c r="H26" s="24">
        <v>1</v>
      </c>
      <c r="I26" s="24">
        <f t="shared" si="4"/>
        <v>2.2125000000000002E-2</v>
      </c>
      <c r="J26" s="25">
        <f t="shared" si="0"/>
        <v>2.2125000000000002E-2</v>
      </c>
      <c r="K26" s="240"/>
      <c r="L26" s="24">
        <f t="shared" si="1"/>
        <v>1355.9322033898304</v>
      </c>
      <c r="M26" s="24"/>
      <c r="N26" s="233">
        <v>30</v>
      </c>
      <c r="O26" s="233"/>
      <c r="P26" s="93">
        <v>2.5000000000000001E-2</v>
      </c>
    </row>
    <row r="27" spans="2:20" ht="13.5" customHeight="1" x14ac:dyDescent="0.3">
      <c r="B27" s="252"/>
      <c r="C27" s="245"/>
      <c r="D27" s="233"/>
      <c r="E27" s="233"/>
      <c r="F27" s="24">
        <v>1032024</v>
      </c>
      <c r="G27" s="24" t="s">
        <v>58</v>
      </c>
      <c r="H27" s="24">
        <v>1</v>
      </c>
      <c r="I27" s="24">
        <f t="shared" si="4"/>
        <v>2.2125000000000002E-2</v>
      </c>
      <c r="J27" s="25">
        <f t="shared" si="0"/>
        <v>2.2125000000000002E-2</v>
      </c>
      <c r="K27" s="240"/>
      <c r="L27" s="24">
        <f t="shared" si="1"/>
        <v>1355.9322033898304</v>
      </c>
      <c r="M27" s="24"/>
      <c r="N27" s="233">
        <v>40</v>
      </c>
      <c r="O27" s="233"/>
      <c r="P27" s="93">
        <v>2.5000000000000001E-2</v>
      </c>
    </row>
    <row r="28" spans="2:20" ht="13.5" customHeight="1" x14ac:dyDescent="0.3">
      <c r="B28" s="252"/>
      <c r="C28" s="253" t="s">
        <v>25</v>
      </c>
      <c r="D28" s="233"/>
      <c r="E28" s="233"/>
      <c r="F28" s="24">
        <v>5150042</v>
      </c>
      <c r="G28" s="24" t="s">
        <v>9</v>
      </c>
      <c r="H28" s="24">
        <v>1</v>
      </c>
      <c r="I28" s="24">
        <f t="shared" si="4"/>
        <v>3.0975000000000003E-2</v>
      </c>
      <c r="J28" s="25">
        <f t="shared" si="0"/>
        <v>3.0975000000000003E-2</v>
      </c>
      <c r="K28" s="240"/>
      <c r="L28" s="24">
        <f t="shared" si="1"/>
        <v>968.52300242130741</v>
      </c>
      <c r="M28" s="24"/>
      <c r="N28" s="233">
        <v>30</v>
      </c>
      <c r="O28" s="233"/>
      <c r="P28" s="93">
        <v>3.5000000000000003E-2</v>
      </c>
    </row>
    <row r="29" spans="2:20" ht="13.5" customHeight="1" x14ac:dyDescent="0.3">
      <c r="B29" s="252"/>
      <c r="C29" s="253"/>
      <c r="D29" s="233"/>
      <c r="E29" s="233"/>
      <c r="F29" s="24">
        <v>5150043</v>
      </c>
      <c r="G29" s="24" t="s">
        <v>10</v>
      </c>
      <c r="H29" s="24">
        <v>1</v>
      </c>
      <c r="I29" s="24">
        <f t="shared" si="4"/>
        <v>2.6550000000000001E-2</v>
      </c>
      <c r="J29" s="25">
        <f t="shared" si="0"/>
        <v>2.6550000000000001E-2</v>
      </c>
      <c r="K29" s="240"/>
      <c r="L29" s="24">
        <f t="shared" si="1"/>
        <v>1129.9435028248588</v>
      </c>
      <c r="M29" s="24"/>
      <c r="N29" s="233">
        <v>75</v>
      </c>
      <c r="O29" s="6"/>
      <c r="P29" s="93">
        <v>0.03</v>
      </c>
    </row>
    <row r="30" spans="2:20" ht="13.5" customHeight="1" x14ac:dyDescent="0.3">
      <c r="B30" s="252"/>
      <c r="C30" s="253"/>
      <c r="D30" s="233"/>
      <c r="E30" s="233"/>
      <c r="F30" s="24">
        <v>5152049</v>
      </c>
      <c r="G30" s="24" t="s">
        <v>11</v>
      </c>
      <c r="H30" s="24">
        <v>1</v>
      </c>
      <c r="I30" s="24">
        <f t="shared" si="4"/>
        <v>3.0975000000000003E-2</v>
      </c>
      <c r="J30" s="25">
        <f t="shared" si="0"/>
        <v>3.0975000000000003E-2</v>
      </c>
      <c r="K30" s="240"/>
      <c r="L30" s="24">
        <f t="shared" si="1"/>
        <v>968.52300242130741</v>
      </c>
      <c r="M30" s="24"/>
      <c r="N30" s="6">
        <v>30</v>
      </c>
      <c r="O30" s="6"/>
      <c r="P30" s="93">
        <v>3.5000000000000003E-2</v>
      </c>
    </row>
    <row r="31" spans="2:20" ht="13.5" customHeight="1" x14ac:dyDescent="0.3">
      <c r="B31" s="252"/>
      <c r="C31" s="253"/>
      <c r="D31" s="233"/>
      <c r="E31" s="233"/>
      <c r="F31" s="24">
        <v>5152050</v>
      </c>
      <c r="G31" s="24" t="s">
        <v>12</v>
      </c>
      <c r="H31" s="24">
        <v>1</v>
      </c>
      <c r="I31" s="24">
        <f t="shared" si="4"/>
        <v>2.6550000000000001E-2</v>
      </c>
      <c r="J31" s="25">
        <f t="shared" si="0"/>
        <v>2.6550000000000001E-2</v>
      </c>
      <c r="K31" s="240"/>
      <c r="L31" s="24">
        <f t="shared" si="1"/>
        <v>1129.9435028248588</v>
      </c>
      <c r="M31" s="24"/>
      <c r="N31" s="6">
        <v>75</v>
      </c>
      <c r="O31" s="233"/>
      <c r="P31" s="93">
        <v>0.03</v>
      </c>
    </row>
    <row r="32" spans="2:20" ht="13.5" customHeight="1" x14ac:dyDescent="0.3">
      <c r="B32" s="252"/>
      <c r="C32" s="253"/>
      <c r="D32" s="233"/>
      <c r="E32" s="233"/>
      <c r="F32" s="24">
        <v>5153013</v>
      </c>
      <c r="G32" s="24" t="s">
        <v>23</v>
      </c>
      <c r="H32" s="24">
        <v>1</v>
      </c>
      <c r="I32" s="24">
        <f t="shared" si="4"/>
        <v>7.9649999999999999E-2</v>
      </c>
      <c r="J32" s="25">
        <f t="shared" si="0"/>
        <v>7.9649999999999999E-2</v>
      </c>
      <c r="K32" s="240"/>
      <c r="L32" s="24">
        <f t="shared" si="1"/>
        <v>376.64783427495291</v>
      </c>
      <c r="M32" s="24"/>
      <c r="N32" s="233">
        <v>65</v>
      </c>
      <c r="O32" s="233"/>
      <c r="P32" s="93">
        <v>0.09</v>
      </c>
    </row>
    <row r="33" spans="2:17" ht="13.5" customHeight="1" x14ac:dyDescent="0.3">
      <c r="B33" s="252"/>
      <c r="C33" s="253"/>
      <c r="D33" s="233"/>
      <c r="E33" s="233"/>
      <c r="F33" s="24">
        <v>5151033</v>
      </c>
      <c r="G33" s="24" t="s">
        <v>41</v>
      </c>
      <c r="H33" s="24">
        <v>1</v>
      </c>
      <c r="I33" s="24">
        <f t="shared" si="4"/>
        <v>7.9649999999999999E-2</v>
      </c>
      <c r="J33" s="25">
        <f t="shared" si="0"/>
        <v>7.9649999999999999E-2</v>
      </c>
      <c r="K33" s="240"/>
      <c r="L33" s="24">
        <f t="shared" si="1"/>
        <v>376.64783427495291</v>
      </c>
      <c r="M33" s="24"/>
      <c r="N33" s="233">
        <v>70</v>
      </c>
      <c r="O33" s="233"/>
      <c r="P33" s="93">
        <v>0.09</v>
      </c>
    </row>
    <row r="34" spans="2:17" ht="13.5" customHeight="1" x14ac:dyDescent="0.3">
      <c r="B34" s="252"/>
      <c r="C34" s="253"/>
      <c r="D34" s="233"/>
      <c r="E34" s="233"/>
      <c r="F34" s="24">
        <v>5152111</v>
      </c>
      <c r="G34" s="24" t="s">
        <v>2065</v>
      </c>
      <c r="H34" s="24">
        <v>1</v>
      </c>
      <c r="I34" s="24">
        <f t="shared" si="4"/>
        <v>8.8500000000000009E-2</v>
      </c>
      <c r="J34" s="25">
        <f t="shared" si="0"/>
        <v>8.8500000000000009E-2</v>
      </c>
      <c r="K34" s="240"/>
      <c r="L34" s="24">
        <f t="shared" si="1"/>
        <v>338.9830508474576</v>
      </c>
      <c r="M34" s="24"/>
      <c r="N34" s="233">
        <v>35</v>
      </c>
      <c r="O34" s="6"/>
      <c r="P34" s="93">
        <v>0.1</v>
      </c>
    </row>
    <row r="35" spans="2:17" ht="13.5" customHeight="1" x14ac:dyDescent="0.3">
      <c r="B35" s="252"/>
      <c r="C35" s="253" t="s">
        <v>8</v>
      </c>
      <c r="D35" s="233"/>
      <c r="E35" s="233"/>
      <c r="F35" s="43">
        <v>5680505</v>
      </c>
      <c r="G35" s="43" t="s">
        <v>986</v>
      </c>
      <c r="H35" s="24">
        <v>1</v>
      </c>
      <c r="I35" s="24">
        <f t="shared" si="4"/>
        <v>0.17700000000000002</v>
      </c>
      <c r="J35" s="25">
        <f t="shared" si="0"/>
        <v>0.17700000000000002</v>
      </c>
      <c r="K35" s="240"/>
      <c r="L35" s="24">
        <f t="shared" si="1"/>
        <v>169.4915254237288</v>
      </c>
      <c r="M35" s="24"/>
      <c r="N35" s="233"/>
      <c r="O35" s="233"/>
      <c r="P35" s="93">
        <v>0.2</v>
      </c>
      <c r="Q35" s="174"/>
    </row>
    <row r="36" spans="2:17" ht="13.5" customHeight="1" x14ac:dyDescent="0.3">
      <c r="B36" s="252"/>
      <c r="C36" s="253"/>
      <c r="D36" s="233"/>
      <c r="E36" s="233"/>
      <c r="F36" s="43">
        <v>5076100</v>
      </c>
      <c r="G36" s="43" t="s">
        <v>1683</v>
      </c>
      <c r="H36" s="24">
        <v>3</v>
      </c>
      <c r="I36" s="24">
        <f t="shared" si="4"/>
        <v>0.17700000000000002</v>
      </c>
      <c r="J36" s="25">
        <f t="shared" si="0"/>
        <v>0.17700000000000002</v>
      </c>
      <c r="K36" s="240"/>
      <c r="L36" s="24">
        <f t="shared" si="1"/>
        <v>169.4915254237288</v>
      </c>
      <c r="M36" s="24"/>
      <c r="N36" s="233">
        <v>45</v>
      </c>
      <c r="O36" s="233"/>
      <c r="P36" s="93">
        <v>0.2</v>
      </c>
    </row>
    <row r="37" spans="2:17" ht="13.5" customHeight="1" x14ac:dyDescent="0.3">
      <c r="B37" s="252"/>
      <c r="C37" s="253"/>
      <c r="D37" s="233"/>
      <c r="E37" s="233"/>
      <c r="F37" s="216">
        <v>5520002</v>
      </c>
      <c r="G37" s="216" t="s">
        <v>2092</v>
      </c>
      <c r="H37" s="24">
        <v>1</v>
      </c>
      <c r="I37" s="24">
        <f t="shared" si="4"/>
        <v>1.3275E-2</v>
      </c>
      <c r="J37" s="25">
        <f t="shared" si="0"/>
        <v>1.3275E-2</v>
      </c>
      <c r="K37" s="240"/>
      <c r="L37" s="24">
        <f t="shared" si="1"/>
        <v>2259.8870056497176</v>
      </c>
      <c r="M37" s="24"/>
      <c r="N37" s="233">
        <v>210</v>
      </c>
      <c r="O37" s="233"/>
      <c r="P37" s="93">
        <v>1.4999999999999999E-2</v>
      </c>
    </row>
    <row r="38" spans="2:17" ht="13.5" customHeight="1" x14ac:dyDescent="0.3">
      <c r="B38" s="246"/>
      <c r="C38" s="247"/>
      <c r="D38" s="247"/>
      <c r="E38" s="247"/>
      <c r="F38" s="247"/>
      <c r="G38" s="247"/>
      <c r="H38" s="248"/>
      <c r="I38" s="24">
        <f>SUM(I6:I37)</f>
        <v>1.0000000000000002</v>
      </c>
      <c r="J38" s="25">
        <f>SUM(J6:J37)</f>
        <v>1.0000000000000002</v>
      </c>
      <c r="K38" s="25">
        <v>1</v>
      </c>
      <c r="L38" s="24"/>
      <c r="M38" s="24"/>
      <c r="N38" s="233"/>
      <c r="O38" s="233"/>
      <c r="P38" s="93"/>
      <c r="Q38" s="174"/>
    </row>
  </sheetData>
  <mergeCells count="10">
    <mergeCell ref="B38:H38"/>
    <mergeCell ref="B5:C5"/>
    <mergeCell ref="B6:B20"/>
    <mergeCell ref="C6:C20"/>
    <mergeCell ref="K6:K20"/>
    <mergeCell ref="B21:B37"/>
    <mergeCell ref="C21:C27"/>
    <mergeCell ref="K21:K37"/>
    <mergeCell ref="C28:C34"/>
    <mergeCell ref="C35:C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11A0-575D-40D9-8CD9-26F027EB323B}">
  <dimension ref="B2:U39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2294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3" t="s">
        <v>6</v>
      </c>
      <c r="C4" s="233">
        <v>30</v>
      </c>
    </row>
    <row r="5" spans="2:21" x14ac:dyDescent="0.3">
      <c r="B5" s="249" t="s">
        <v>0</v>
      </c>
      <c r="C5" s="249"/>
      <c r="D5" s="232" t="s">
        <v>45</v>
      </c>
      <c r="E5" s="232" t="s">
        <v>1304</v>
      </c>
      <c r="F5" s="232" t="s">
        <v>1</v>
      </c>
      <c r="G5" s="232" t="s">
        <v>62</v>
      </c>
      <c r="H5" s="13" t="s">
        <v>26</v>
      </c>
      <c r="I5" s="232" t="s">
        <v>27</v>
      </c>
      <c r="J5" s="232" t="s">
        <v>28</v>
      </c>
      <c r="K5" s="232" t="s">
        <v>43</v>
      </c>
      <c r="L5" s="232" t="s">
        <v>2</v>
      </c>
      <c r="M5" s="232" t="s">
        <v>3</v>
      </c>
      <c r="N5" s="232" t="s">
        <v>44</v>
      </c>
      <c r="O5" s="232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24"/>
      <c r="F6" s="24">
        <v>1005793</v>
      </c>
      <c r="G6" s="24" t="s">
        <v>2328</v>
      </c>
      <c r="H6" s="24">
        <v>1</v>
      </c>
      <c r="I6" s="24">
        <v>8.0000000000000002E-3</v>
      </c>
      <c r="J6" s="25">
        <f t="shared" ref="J6:J38" si="0">I6</f>
        <v>8.0000000000000002E-3</v>
      </c>
      <c r="K6" s="239">
        <f>SUM(J6:J21)</f>
        <v>0.11700000000000002</v>
      </c>
      <c r="L6" s="24">
        <f t="shared" ref="L6:L38" si="1">1/I6*$C$4</f>
        <v>3750</v>
      </c>
      <c r="M6" s="24" t="s">
        <v>2090</v>
      </c>
      <c r="N6" s="233"/>
      <c r="O6" s="233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119</v>
      </c>
      <c r="E7" s="24"/>
      <c r="F7" s="24">
        <v>1005794</v>
      </c>
      <c r="G7" s="24" t="s">
        <v>2329</v>
      </c>
      <c r="H7" s="24">
        <v>1</v>
      </c>
      <c r="I7" s="24">
        <v>8.0000000000000002E-3</v>
      </c>
      <c r="J7" s="25">
        <f t="shared" ref="J7:J11" si="2">I7</f>
        <v>8.0000000000000002E-3</v>
      </c>
      <c r="K7" s="240"/>
      <c r="L7" s="24">
        <f t="shared" ref="L7:L11" si="3">1/I7*$C$4</f>
        <v>3750</v>
      </c>
      <c r="M7" s="24" t="s">
        <v>2090</v>
      </c>
      <c r="N7" s="234"/>
      <c r="O7" s="234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100</v>
      </c>
      <c r="E8" s="24"/>
      <c r="F8" s="24">
        <v>1053714</v>
      </c>
      <c r="G8" s="24" t="s">
        <v>2330</v>
      </c>
      <c r="H8" s="24">
        <v>1</v>
      </c>
      <c r="I8" s="24">
        <v>7.0000000000000001E-3</v>
      </c>
      <c r="J8" s="25">
        <f t="shared" si="2"/>
        <v>7.0000000000000001E-3</v>
      </c>
      <c r="K8" s="240"/>
      <c r="L8" s="24">
        <f t="shared" si="3"/>
        <v>4285.7142857142862</v>
      </c>
      <c r="M8" s="24" t="s">
        <v>2090</v>
      </c>
      <c r="N8" s="234"/>
      <c r="O8" s="234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100</v>
      </c>
      <c r="E9" s="24"/>
      <c r="F9" s="24">
        <v>1053715</v>
      </c>
      <c r="G9" s="24" t="s">
        <v>2331</v>
      </c>
      <c r="H9" s="24">
        <v>1</v>
      </c>
      <c r="I9" s="24">
        <v>7.0000000000000001E-3</v>
      </c>
      <c r="J9" s="25">
        <f t="shared" si="2"/>
        <v>7.0000000000000001E-3</v>
      </c>
      <c r="K9" s="240"/>
      <c r="L9" s="24">
        <f t="shared" si="3"/>
        <v>4285.7142857142862</v>
      </c>
      <c r="M9" s="24" t="s">
        <v>2090</v>
      </c>
      <c r="N9" s="234"/>
      <c r="O9" s="234">
        <v>1</v>
      </c>
      <c r="P9"/>
      <c r="Q9"/>
      <c r="R9"/>
      <c r="S9"/>
      <c r="T9"/>
    </row>
    <row r="10" spans="2:21" ht="27.75" customHeight="1" x14ac:dyDescent="0.3">
      <c r="B10" s="250"/>
      <c r="C10" s="244"/>
      <c r="D10" s="171" t="s">
        <v>105</v>
      </c>
      <c r="E10" s="24"/>
      <c r="F10" s="24">
        <v>1103338</v>
      </c>
      <c r="G10" s="24" t="s">
        <v>2332</v>
      </c>
      <c r="H10" s="24">
        <v>1</v>
      </c>
      <c r="I10" s="24">
        <v>7.0000000000000001E-3</v>
      </c>
      <c r="J10" s="25">
        <f t="shared" si="2"/>
        <v>7.0000000000000001E-3</v>
      </c>
      <c r="K10" s="240"/>
      <c r="L10" s="24">
        <f t="shared" si="3"/>
        <v>4285.7142857142862</v>
      </c>
      <c r="M10" s="24"/>
      <c r="N10" s="234"/>
      <c r="O10" s="234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107</v>
      </c>
      <c r="E11" s="24"/>
      <c r="F11" s="24">
        <v>1073539</v>
      </c>
      <c r="G11" s="24" t="s">
        <v>2333</v>
      </c>
      <c r="H11" s="24">
        <v>1</v>
      </c>
      <c r="I11" s="24">
        <v>8.0000000000000002E-3</v>
      </c>
      <c r="J11" s="25">
        <f t="shared" si="2"/>
        <v>8.0000000000000002E-3</v>
      </c>
      <c r="K11" s="240"/>
      <c r="L11" s="24">
        <f t="shared" si="3"/>
        <v>3750</v>
      </c>
      <c r="M11" s="24" t="s">
        <v>2090</v>
      </c>
      <c r="N11" s="234"/>
      <c r="O11" s="234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107</v>
      </c>
      <c r="E12" s="24"/>
      <c r="F12" s="24">
        <v>1073540</v>
      </c>
      <c r="G12" s="24" t="s">
        <v>2334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 t="s">
        <v>2090</v>
      </c>
      <c r="N12" s="233"/>
      <c r="O12" s="233">
        <v>1</v>
      </c>
      <c r="P12"/>
      <c r="Q12"/>
      <c r="R12"/>
      <c r="S12"/>
      <c r="U12"/>
    </row>
    <row r="13" spans="2:21" ht="27.75" customHeight="1" x14ac:dyDescent="0.3">
      <c r="B13" s="250"/>
      <c r="C13" s="244"/>
      <c r="D13" s="171" t="s">
        <v>109</v>
      </c>
      <c r="E13" s="24"/>
      <c r="F13" s="24">
        <v>1703090</v>
      </c>
      <c r="G13" s="24" t="s">
        <v>2335</v>
      </c>
      <c r="H13" s="24">
        <v>1</v>
      </c>
      <c r="I13" s="24">
        <v>6.0000000000000001E-3</v>
      </c>
      <c r="J13" s="25">
        <f t="shared" si="0"/>
        <v>6.0000000000000001E-3</v>
      </c>
      <c r="K13" s="240"/>
      <c r="L13" s="24">
        <f t="shared" si="1"/>
        <v>5000</v>
      </c>
      <c r="M13" s="24" t="s">
        <v>2090</v>
      </c>
      <c r="N13" s="233"/>
      <c r="O13" s="233">
        <v>1</v>
      </c>
      <c r="P13"/>
      <c r="Q13"/>
      <c r="R13"/>
      <c r="S13"/>
      <c r="T13"/>
    </row>
    <row r="14" spans="2:21" ht="27.75" customHeight="1" x14ac:dyDescent="0.3">
      <c r="B14" s="250"/>
      <c r="C14" s="244"/>
      <c r="D14" s="171" t="s">
        <v>114</v>
      </c>
      <c r="E14" s="24"/>
      <c r="F14" s="24">
        <v>1012740</v>
      </c>
      <c r="G14" s="24" t="s">
        <v>2336</v>
      </c>
      <c r="H14" s="24">
        <v>1</v>
      </c>
      <c r="I14" s="24">
        <v>8.9999999999999993E-3</v>
      </c>
      <c r="J14" s="25">
        <f t="shared" si="0"/>
        <v>8.9999999999999993E-3</v>
      </c>
      <c r="K14" s="240"/>
      <c r="L14" s="24">
        <f t="shared" si="1"/>
        <v>3333.3333333333335</v>
      </c>
      <c r="M14" s="24"/>
      <c r="N14" s="233"/>
      <c r="O14" s="233">
        <v>1</v>
      </c>
      <c r="P14"/>
      <c r="Q14"/>
      <c r="R14"/>
      <c r="S14"/>
      <c r="T14"/>
    </row>
    <row r="15" spans="2:21" ht="27.75" customHeight="1" x14ac:dyDescent="0.3">
      <c r="B15" s="250"/>
      <c r="C15" s="244"/>
      <c r="D15" s="171" t="s">
        <v>119</v>
      </c>
      <c r="E15" s="24"/>
      <c r="F15" s="24">
        <v>1005795</v>
      </c>
      <c r="G15" s="24" t="s">
        <v>2321</v>
      </c>
      <c r="H15" s="24">
        <v>1</v>
      </c>
      <c r="I15" s="24">
        <v>6.0000000000000001E-3</v>
      </c>
      <c r="J15" s="25">
        <f t="shared" si="0"/>
        <v>6.0000000000000001E-3</v>
      </c>
      <c r="K15" s="240"/>
      <c r="L15" s="24">
        <f t="shared" si="1"/>
        <v>5000</v>
      </c>
      <c r="M15" s="24"/>
      <c r="N15" s="233"/>
      <c r="O15" s="233">
        <v>1</v>
      </c>
      <c r="P15"/>
      <c r="Q15"/>
      <c r="R15"/>
      <c r="S15"/>
    </row>
    <row r="16" spans="2:21" ht="27.75" customHeight="1" x14ac:dyDescent="0.3">
      <c r="B16" s="250"/>
      <c r="C16" s="244"/>
      <c r="D16" s="171" t="s">
        <v>100</v>
      </c>
      <c r="E16" s="24"/>
      <c r="F16" s="24">
        <v>1053716</v>
      </c>
      <c r="G16" s="24" t="s">
        <v>2322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/>
      <c r="N16" s="233"/>
      <c r="O16" s="233">
        <v>1</v>
      </c>
      <c r="Q16"/>
      <c r="R16"/>
    </row>
    <row r="17" spans="2:20" ht="27.75" customHeight="1" x14ac:dyDescent="0.3">
      <c r="B17" s="250"/>
      <c r="C17" s="244"/>
      <c r="D17" s="171" t="s">
        <v>100</v>
      </c>
      <c r="E17" s="24"/>
      <c r="F17" s="24">
        <v>1053717</v>
      </c>
      <c r="G17" s="24" t="s">
        <v>2323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33"/>
      <c r="O17" s="233">
        <v>1</v>
      </c>
      <c r="Q17"/>
      <c r="R17"/>
    </row>
    <row r="18" spans="2:20" ht="27.75" customHeight="1" x14ac:dyDescent="0.3">
      <c r="B18" s="250"/>
      <c r="C18" s="244"/>
      <c r="D18" s="171" t="s">
        <v>105</v>
      </c>
      <c r="E18" s="24"/>
      <c r="F18" s="24">
        <v>1103339</v>
      </c>
      <c r="G18" s="24" t="s">
        <v>2324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33"/>
      <c r="O18" s="233">
        <v>1</v>
      </c>
      <c r="P18"/>
      <c r="Q18"/>
      <c r="R18"/>
      <c r="S18"/>
    </row>
    <row r="19" spans="2:20" ht="27.75" customHeight="1" x14ac:dyDescent="0.3">
      <c r="B19" s="250"/>
      <c r="C19" s="244"/>
      <c r="D19" s="171" t="s">
        <v>107</v>
      </c>
      <c r="E19" s="24"/>
      <c r="F19" s="24">
        <v>1073541</v>
      </c>
      <c r="G19" s="24" t="s">
        <v>2325</v>
      </c>
      <c r="H19" s="24">
        <v>1</v>
      </c>
      <c r="I19" s="24">
        <v>8.0000000000000002E-3</v>
      </c>
      <c r="J19" s="25">
        <f t="shared" si="0"/>
        <v>8.0000000000000002E-3</v>
      </c>
      <c r="K19" s="240"/>
      <c r="L19" s="24">
        <f t="shared" si="1"/>
        <v>3750</v>
      </c>
      <c r="M19" s="24"/>
      <c r="N19" s="233"/>
      <c r="O19" s="233">
        <v>1</v>
      </c>
      <c r="Q19"/>
      <c r="R19"/>
      <c r="T19"/>
    </row>
    <row r="20" spans="2:20" ht="27.75" customHeight="1" x14ac:dyDescent="0.3">
      <c r="B20" s="250"/>
      <c r="C20" s="244"/>
      <c r="D20" s="171" t="s">
        <v>107</v>
      </c>
      <c r="E20" s="24"/>
      <c r="F20" s="24">
        <v>1073542</v>
      </c>
      <c r="G20" s="24" t="s">
        <v>2326</v>
      </c>
      <c r="H20" s="24">
        <v>1</v>
      </c>
      <c r="I20" s="24">
        <v>8.0000000000000002E-3</v>
      </c>
      <c r="J20" s="25">
        <f t="shared" si="0"/>
        <v>8.0000000000000002E-3</v>
      </c>
      <c r="K20" s="240"/>
      <c r="L20" s="24">
        <f t="shared" si="1"/>
        <v>3750</v>
      </c>
      <c r="M20" s="24"/>
      <c r="N20" s="233"/>
      <c r="O20" s="233">
        <v>1</v>
      </c>
      <c r="Q20"/>
      <c r="R20"/>
    </row>
    <row r="21" spans="2:20" ht="27.75" customHeight="1" x14ac:dyDescent="0.3">
      <c r="B21" s="250"/>
      <c r="C21" s="244"/>
      <c r="D21" s="171" t="s">
        <v>109</v>
      </c>
      <c r="E21" s="24"/>
      <c r="F21" s="24">
        <v>1703091</v>
      </c>
      <c r="G21" s="24" t="s">
        <v>2327</v>
      </c>
      <c r="H21" s="24">
        <v>1</v>
      </c>
      <c r="I21" s="24">
        <v>6.0000000000000001E-3</v>
      </c>
      <c r="J21" s="25">
        <f t="shared" si="0"/>
        <v>6.0000000000000001E-3</v>
      </c>
      <c r="K21" s="240"/>
      <c r="L21" s="24">
        <f t="shared" si="1"/>
        <v>5000</v>
      </c>
      <c r="M21" s="24"/>
      <c r="N21" s="233"/>
      <c r="O21" s="238">
        <v>1</v>
      </c>
      <c r="Q21"/>
      <c r="R21"/>
    </row>
    <row r="22" spans="2:20" ht="13.5" customHeight="1" x14ac:dyDescent="0.3">
      <c r="B22" s="251" t="s">
        <v>42</v>
      </c>
      <c r="C22" s="243" t="s">
        <v>59</v>
      </c>
      <c r="D22" s="233"/>
      <c r="E22" s="233"/>
      <c r="F22" s="24">
        <v>1002186</v>
      </c>
      <c r="G22" s="24" t="s">
        <v>52</v>
      </c>
      <c r="H22" s="24">
        <v>1</v>
      </c>
      <c r="I22" s="24">
        <f t="shared" ref="I22:I38" si="4">$K$22*P22</f>
        <v>2.2075000000000001E-2</v>
      </c>
      <c r="J22" s="25">
        <f t="shared" si="0"/>
        <v>2.2075000000000001E-2</v>
      </c>
      <c r="K22" s="239">
        <f>K39-K6</f>
        <v>0.88300000000000001</v>
      </c>
      <c r="L22" s="24">
        <f t="shared" si="1"/>
        <v>1359.0033975084937</v>
      </c>
      <c r="M22" s="24"/>
      <c r="N22" s="233">
        <v>60</v>
      </c>
      <c r="O22" s="233"/>
      <c r="P22" s="93">
        <v>2.5000000000000001E-2</v>
      </c>
      <c r="R22"/>
    </row>
    <row r="23" spans="2:20" ht="13.5" customHeight="1" x14ac:dyDescent="0.3">
      <c r="B23" s="252"/>
      <c r="C23" s="244"/>
      <c r="D23" s="233"/>
      <c r="E23" s="233"/>
      <c r="F23" s="24">
        <v>1012057</v>
      </c>
      <c r="G23" s="24" t="s">
        <v>53</v>
      </c>
      <c r="H23" s="24">
        <v>1</v>
      </c>
      <c r="I23" s="24">
        <f t="shared" si="4"/>
        <v>2.2075000000000001E-2</v>
      </c>
      <c r="J23" s="25">
        <f t="shared" si="0"/>
        <v>2.2075000000000001E-2</v>
      </c>
      <c r="K23" s="240"/>
      <c r="L23" s="24">
        <f t="shared" si="1"/>
        <v>1359.0033975084937</v>
      </c>
      <c r="M23" s="24"/>
      <c r="N23" s="233">
        <v>60</v>
      </c>
      <c r="O23" s="233"/>
      <c r="P23" s="93">
        <v>2.5000000000000001E-2</v>
      </c>
    </row>
    <row r="24" spans="2:20" ht="13.5" customHeight="1" x14ac:dyDescent="0.3">
      <c r="B24" s="252"/>
      <c r="C24" s="244"/>
      <c r="D24" s="233"/>
      <c r="E24" s="233"/>
      <c r="F24" s="24">
        <v>1022048</v>
      </c>
      <c r="G24" s="24" t="s">
        <v>54</v>
      </c>
      <c r="H24" s="24">
        <v>1</v>
      </c>
      <c r="I24" s="24">
        <f t="shared" si="4"/>
        <v>2.2075000000000001E-2</v>
      </c>
      <c r="J24" s="25">
        <f t="shared" si="0"/>
        <v>2.2075000000000001E-2</v>
      </c>
      <c r="K24" s="240"/>
      <c r="L24" s="24">
        <f t="shared" si="1"/>
        <v>1359.0033975084937</v>
      </c>
      <c r="M24" s="24"/>
      <c r="N24" s="233">
        <v>60</v>
      </c>
      <c r="O24" s="233"/>
      <c r="P24" s="93">
        <v>2.5000000000000001E-2</v>
      </c>
    </row>
    <row r="25" spans="2:20" ht="13.5" customHeight="1" x14ac:dyDescent="0.3">
      <c r="B25" s="252"/>
      <c r="C25" s="244"/>
      <c r="D25" s="233"/>
      <c r="E25" s="233"/>
      <c r="F25" s="24">
        <v>1102039</v>
      </c>
      <c r="G25" s="24" t="s">
        <v>55</v>
      </c>
      <c r="H25" s="24">
        <v>1</v>
      </c>
      <c r="I25" s="24">
        <f t="shared" si="4"/>
        <v>2.2075000000000001E-2</v>
      </c>
      <c r="J25" s="25">
        <f t="shared" si="0"/>
        <v>2.2075000000000001E-2</v>
      </c>
      <c r="K25" s="240"/>
      <c r="L25" s="24">
        <f t="shared" si="1"/>
        <v>1359.0033975084937</v>
      </c>
      <c r="M25" s="24"/>
      <c r="N25" s="233">
        <v>60</v>
      </c>
      <c r="O25" s="233"/>
      <c r="P25" s="93">
        <v>2.5000000000000001E-2</v>
      </c>
    </row>
    <row r="26" spans="2:20" ht="13.5" customHeight="1" x14ac:dyDescent="0.3">
      <c r="B26" s="252"/>
      <c r="C26" s="244"/>
      <c r="D26" s="233"/>
      <c r="E26" s="233"/>
      <c r="F26" s="24">
        <v>1082102</v>
      </c>
      <c r="G26" s="24" t="s">
        <v>56</v>
      </c>
      <c r="H26" s="24">
        <v>1</v>
      </c>
      <c r="I26" s="24">
        <f t="shared" si="4"/>
        <v>2.2075000000000001E-2</v>
      </c>
      <c r="J26" s="25">
        <f t="shared" si="0"/>
        <v>2.2075000000000001E-2</v>
      </c>
      <c r="K26" s="240"/>
      <c r="L26" s="24">
        <f t="shared" si="1"/>
        <v>1359.0033975084937</v>
      </c>
      <c r="M26" s="24"/>
      <c r="N26" s="233">
        <v>30</v>
      </c>
      <c r="O26" s="233"/>
      <c r="P26" s="93">
        <v>2.5000000000000001E-2</v>
      </c>
    </row>
    <row r="27" spans="2:20" ht="13.5" customHeight="1" x14ac:dyDescent="0.3">
      <c r="B27" s="252"/>
      <c r="C27" s="244"/>
      <c r="D27" s="233"/>
      <c r="E27" s="233"/>
      <c r="F27" s="24">
        <v>1072153</v>
      </c>
      <c r="G27" s="24" t="s">
        <v>57</v>
      </c>
      <c r="H27" s="24">
        <v>1</v>
      </c>
      <c r="I27" s="24">
        <f t="shared" si="4"/>
        <v>2.2075000000000001E-2</v>
      </c>
      <c r="J27" s="25">
        <f t="shared" si="0"/>
        <v>2.2075000000000001E-2</v>
      </c>
      <c r="K27" s="240"/>
      <c r="L27" s="24">
        <f t="shared" si="1"/>
        <v>1359.0033975084937</v>
      </c>
      <c r="M27" s="24"/>
      <c r="N27" s="233">
        <v>30</v>
      </c>
      <c r="O27" s="233"/>
      <c r="P27" s="93">
        <v>2.5000000000000001E-2</v>
      </c>
    </row>
    <row r="28" spans="2:20" ht="13.5" customHeight="1" x14ac:dyDescent="0.3">
      <c r="B28" s="252"/>
      <c r="C28" s="245"/>
      <c r="D28" s="233"/>
      <c r="E28" s="233"/>
      <c r="F28" s="24">
        <v>1032024</v>
      </c>
      <c r="G28" s="24" t="s">
        <v>58</v>
      </c>
      <c r="H28" s="24">
        <v>1</v>
      </c>
      <c r="I28" s="24">
        <f t="shared" si="4"/>
        <v>2.2075000000000001E-2</v>
      </c>
      <c r="J28" s="25">
        <f t="shared" si="0"/>
        <v>2.2075000000000001E-2</v>
      </c>
      <c r="K28" s="240"/>
      <c r="L28" s="24">
        <f t="shared" si="1"/>
        <v>1359.0033975084937</v>
      </c>
      <c r="M28" s="24"/>
      <c r="N28" s="233">
        <v>40</v>
      </c>
      <c r="O28" s="233"/>
      <c r="P28" s="93">
        <v>2.5000000000000001E-2</v>
      </c>
    </row>
    <row r="29" spans="2:20" ht="13.5" customHeight="1" x14ac:dyDescent="0.3">
      <c r="B29" s="252"/>
      <c r="C29" s="253" t="s">
        <v>25</v>
      </c>
      <c r="D29" s="233"/>
      <c r="E29" s="233"/>
      <c r="F29" s="24">
        <v>5150042</v>
      </c>
      <c r="G29" s="24" t="s">
        <v>9</v>
      </c>
      <c r="H29" s="24">
        <v>1</v>
      </c>
      <c r="I29" s="24">
        <f t="shared" si="4"/>
        <v>3.0905000000000002E-2</v>
      </c>
      <c r="J29" s="25">
        <f t="shared" si="0"/>
        <v>3.0905000000000002E-2</v>
      </c>
      <c r="K29" s="240"/>
      <c r="L29" s="24">
        <f t="shared" si="1"/>
        <v>970.71671250606687</v>
      </c>
      <c r="M29" s="24"/>
      <c r="N29" s="233">
        <v>30</v>
      </c>
      <c r="O29" s="233"/>
      <c r="P29" s="93">
        <v>3.5000000000000003E-2</v>
      </c>
    </row>
    <row r="30" spans="2:20" ht="13.5" customHeight="1" x14ac:dyDescent="0.3">
      <c r="B30" s="252"/>
      <c r="C30" s="253"/>
      <c r="D30" s="233"/>
      <c r="E30" s="233"/>
      <c r="F30" s="24">
        <v>5150043</v>
      </c>
      <c r="G30" s="24" t="s">
        <v>10</v>
      </c>
      <c r="H30" s="24">
        <v>1</v>
      </c>
      <c r="I30" s="24">
        <f t="shared" si="4"/>
        <v>2.649E-2</v>
      </c>
      <c r="J30" s="25">
        <f t="shared" si="0"/>
        <v>2.649E-2</v>
      </c>
      <c r="K30" s="240"/>
      <c r="L30" s="24">
        <f t="shared" si="1"/>
        <v>1132.5028312570782</v>
      </c>
      <c r="M30" s="24"/>
      <c r="N30" s="233">
        <v>75</v>
      </c>
      <c r="O30" s="6"/>
      <c r="P30" s="93">
        <v>0.03</v>
      </c>
    </row>
    <row r="31" spans="2:20" ht="13.5" customHeight="1" x14ac:dyDescent="0.3">
      <c r="B31" s="252"/>
      <c r="C31" s="253"/>
      <c r="D31" s="233"/>
      <c r="E31" s="233"/>
      <c r="F31" s="24">
        <v>5152049</v>
      </c>
      <c r="G31" s="24" t="s">
        <v>11</v>
      </c>
      <c r="H31" s="24">
        <v>1</v>
      </c>
      <c r="I31" s="24">
        <f t="shared" si="4"/>
        <v>3.0905000000000002E-2</v>
      </c>
      <c r="J31" s="25">
        <f t="shared" si="0"/>
        <v>3.0905000000000002E-2</v>
      </c>
      <c r="K31" s="240"/>
      <c r="L31" s="24">
        <f t="shared" si="1"/>
        <v>970.71671250606687</v>
      </c>
      <c r="M31" s="24"/>
      <c r="N31" s="6">
        <v>30</v>
      </c>
      <c r="O31" s="6"/>
      <c r="P31" s="93">
        <v>3.5000000000000003E-2</v>
      </c>
    </row>
    <row r="32" spans="2:20" ht="13.5" customHeight="1" x14ac:dyDescent="0.3">
      <c r="B32" s="252"/>
      <c r="C32" s="253"/>
      <c r="D32" s="233"/>
      <c r="E32" s="233"/>
      <c r="F32" s="24">
        <v>5152050</v>
      </c>
      <c r="G32" s="24" t="s">
        <v>12</v>
      </c>
      <c r="H32" s="24">
        <v>1</v>
      </c>
      <c r="I32" s="24">
        <f t="shared" si="4"/>
        <v>2.649E-2</v>
      </c>
      <c r="J32" s="25">
        <f t="shared" si="0"/>
        <v>2.649E-2</v>
      </c>
      <c r="K32" s="240"/>
      <c r="L32" s="24">
        <f t="shared" si="1"/>
        <v>1132.5028312570782</v>
      </c>
      <c r="M32" s="24"/>
      <c r="N32" s="6">
        <v>75</v>
      </c>
      <c r="O32" s="233"/>
      <c r="P32" s="93">
        <v>0.03</v>
      </c>
    </row>
    <row r="33" spans="2:17" ht="13.5" customHeight="1" x14ac:dyDescent="0.3">
      <c r="B33" s="252"/>
      <c r="C33" s="253"/>
      <c r="D33" s="233"/>
      <c r="E33" s="233"/>
      <c r="F33" s="24">
        <v>5153013</v>
      </c>
      <c r="G33" s="24" t="s">
        <v>23</v>
      </c>
      <c r="H33" s="24">
        <v>1</v>
      </c>
      <c r="I33" s="24">
        <f t="shared" si="4"/>
        <v>7.9469999999999999E-2</v>
      </c>
      <c r="J33" s="25">
        <f t="shared" si="0"/>
        <v>7.9469999999999999E-2</v>
      </c>
      <c r="K33" s="240"/>
      <c r="L33" s="24">
        <f t="shared" si="1"/>
        <v>377.50094375235938</v>
      </c>
      <c r="M33" s="24"/>
      <c r="N33" s="233">
        <v>65</v>
      </c>
      <c r="O33" s="233"/>
      <c r="P33" s="93">
        <v>0.09</v>
      </c>
    </row>
    <row r="34" spans="2:17" ht="13.5" customHeight="1" x14ac:dyDescent="0.3">
      <c r="B34" s="252"/>
      <c r="C34" s="253"/>
      <c r="D34" s="233"/>
      <c r="E34" s="233"/>
      <c r="F34" s="24">
        <v>5151033</v>
      </c>
      <c r="G34" s="24" t="s">
        <v>41</v>
      </c>
      <c r="H34" s="24">
        <v>1</v>
      </c>
      <c r="I34" s="24">
        <f t="shared" si="4"/>
        <v>7.9469999999999999E-2</v>
      </c>
      <c r="J34" s="25">
        <f t="shared" si="0"/>
        <v>7.9469999999999999E-2</v>
      </c>
      <c r="K34" s="240"/>
      <c r="L34" s="24">
        <f t="shared" si="1"/>
        <v>377.50094375235938</v>
      </c>
      <c r="M34" s="24"/>
      <c r="N34" s="233">
        <v>70</v>
      </c>
      <c r="O34" s="233"/>
      <c r="P34" s="93">
        <v>0.09</v>
      </c>
    </row>
    <row r="35" spans="2:17" ht="13.5" customHeight="1" x14ac:dyDescent="0.3">
      <c r="B35" s="252"/>
      <c r="C35" s="253"/>
      <c r="D35" s="233"/>
      <c r="E35" s="233"/>
      <c r="F35" s="24">
        <v>5152111</v>
      </c>
      <c r="G35" s="24" t="s">
        <v>2065</v>
      </c>
      <c r="H35" s="24">
        <v>1</v>
      </c>
      <c r="I35" s="24">
        <f t="shared" si="4"/>
        <v>8.8300000000000003E-2</v>
      </c>
      <c r="J35" s="25">
        <f t="shared" si="0"/>
        <v>8.8300000000000003E-2</v>
      </c>
      <c r="K35" s="240"/>
      <c r="L35" s="24">
        <f t="shared" si="1"/>
        <v>339.75084937712342</v>
      </c>
      <c r="M35" s="24"/>
      <c r="N35" s="233">
        <v>35</v>
      </c>
      <c r="O35" s="6"/>
      <c r="P35" s="93">
        <v>0.1</v>
      </c>
    </row>
    <row r="36" spans="2:17" ht="13.5" customHeight="1" x14ac:dyDescent="0.3">
      <c r="B36" s="252"/>
      <c r="C36" s="253" t="s">
        <v>8</v>
      </c>
      <c r="D36" s="233"/>
      <c r="E36" s="233"/>
      <c r="F36" s="43">
        <v>5680505</v>
      </c>
      <c r="G36" s="43" t="s">
        <v>986</v>
      </c>
      <c r="H36" s="24">
        <v>1</v>
      </c>
      <c r="I36" s="24">
        <f t="shared" si="4"/>
        <v>0.17660000000000001</v>
      </c>
      <c r="J36" s="25">
        <f t="shared" si="0"/>
        <v>0.17660000000000001</v>
      </c>
      <c r="K36" s="240"/>
      <c r="L36" s="24">
        <f t="shared" si="1"/>
        <v>169.87542468856171</v>
      </c>
      <c r="M36" s="24"/>
      <c r="N36" s="233"/>
      <c r="O36" s="233"/>
      <c r="P36" s="93">
        <v>0.2</v>
      </c>
      <c r="Q36" s="174"/>
    </row>
    <row r="37" spans="2:17" ht="13.5" customHeight="1" x14ac:dyDescent="0.3">
      <c r="B37" s="252"/>
      <c r="C37" s="253"/>
      <c r="D37" s="233"/>
      <c r="E37" s="233"/>
      <c r="F37" s="43">
        <v>5076100</v>
      </c>
      <c r="G37" s="43" t="s">
        <v>1683</v>
      </c>
      <c r="H37" s="24">
        <v>3</v>
      </c>
      <c r="I37" s="24">
        <f t="shared" si="4"/>
        <v>0.17660000000000001</v>
      </c>
      <c r="J37" s="25">
        <f t="shared" si="0"/>
        <v>0.17660000000000001</v>
      </c>
      <c r="K37" s="240"/>
      <c r="L37" s="24">
        <f t="shared" si="1"/>
        <v>169.87542468856171</v>
      </c>
      <c r="M37" s="24"/>
      <c r="N37" s="233">
        <v>45</v>
      </c>
      <c r="O37" s="233"/>
      <c r="P37" s="93">
        <v>0.2</v>
      </c>
    </row>
    <row r="38" spans="2:17" ht="13.5" customHeight="1" x14ac:dyDescent="0.3">
      <c r="B38" s="252"/>
      <c r="C38" s="253"/>
      <c r="D38" s="233"/>
      <c r="E38" s="233"/>
      <c r="F38" s="216">
        <v>5520002</v>
      </c>
      <c r="G38" s="216" t="s">
        <v>2092</v>
      </c>
      <c r="H38" s="24">
        <v>1</v>
      </c>
      <c r="I38" s="24">
        <f t="shared" si="4"/>
        <v>1.3245E-2</v>
      </c>
      <c r="J38" s="25">
        <f t="shared" si="0"/>
        <v>1.3245E-2</v>
      </c>
      <c r="K38" s="240"/>
      <c r="L38" s="24">
        <f t="shared" si="1"/>
        <v>2265.0056625141565</v>
      </c>
      <c r="M38" s="24"/>
      <c r="N38" s="233">
        <v>210</v>
      </c>
      <c r="O38" s="233"/>
      <c r="P38" s="93">
        <v>1.4999999999999999E-2</v>
      </c>
    </row>
    <row r="39" spans="2:17" ht="13.5" customHeight="1" x14ac:dyDescent="0.3">
      <c r="B39" s="246"/>
      <c r="C39" s="247"/>
      <c r="D39" s="247"/>
      <c r="E39" s="247"/>
      <c r="F39" s="247"/>
      <c r="G39" s="247"/>
      <c r="H39" s="248"/>
      <c r="I39" s="24">
        <f>SUM(I6:I38)</f>
        <v>1.0000000000000002</v>
      </c>
      <c r="J39" s="25">
        <f>SUM(J6:J38)</f>
        <v>1.0000000000000002</v>
      </c>
      <c r="K39" s="25">
        <v>1</v>
      </c>
      <c r="L39" s="24"/>
      <c r="M39" s="24"/>
      <c r="N39" s="233"/>
      <c r="O39" s="233"/>
      <c r="P39" s="93"/>
      <c r="Q39" s="174"/>
    </row>
  </sheetData>
  <mergeCells count="10">
    <mergeCell ref="B39:H39"/>
    <mergeCell ref="B5:C5"/>
    <mergeCell ref="B6:B21"/>
    <mergeCell ref="C6:C21"/>
    <mergeCell ref="K6:K21"/>
    <mergeCell ref="B22:B38"/>
    <mergeCell ref="C22:C28"/>
    <mergeCell ref="K22:K38"/>
    <mergeCell ref="C29:C35"/>
    <mergeCell ref="C36:C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12D78-B2C2-46A5-AD24-15092C2ED31A}">
  <dimension ref="B2:U36"/>
  <sheetViews>
    <sheetView zoomScaleNormal="100" workbookViewId="0">
      <selection activeCell="G20" sqref="G20"/>
    </sheetView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2293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3" t="s">
        <v>6</v>
      </c>
      <c r="C4" s="233">
        <v>30</v>
      </c>
    </row>
    <row r="5" spans="2:21" x14ac:dyDescent="0.3">
      <c r="B5" s="249" t="s">
        <v>0</v>
      </c>
      <c r="C5" s="249"/>
      <c r="D5" s="232" t="s">
        <v>45</v>
      </c>
      <c r="E5" s="232" t="s">
        <v>1304</v>
      </c>
      <c r="F5" s="232" t="s">
        <v>1</v>
      </c>
      <c r="G5" s="232" t="s">
        <v>62</v>
      </c>
      <c r="H5" s="13" t="s">
        <v>26</v>
      </c>
      <c r="I5" s="232" t="s">
        <v>27</v>
      </c>
      <c r="J5" s="232" t="s">
        <v>28</v>
      </c>
      <c r="K5" s="232" t="s">
        <v>43</v>
      </c>
      <c r="L5" s="232" t="s">
        <v>2</v>
      </c>
      <c r="M5" s="232" t="s">
        <v>3</v>
      </c>
      <c r="N5" s="232" t="s">
        <v>44</v>
      </c>
      <c r="O5" s="232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43"/>
      <c r="F6" s="43">
        <v>1005736</v>
      </c>
      <c r="G6" s="43" t="s">
        <v>2309</v>
      </c>
      <c r="H6" s="24">
        <v>1</v>
      </c>
      <c r="I6" s="24">
        <v>8.0000000000000002E-3</v>
      </c>
      <c r="J6" s="25">
        <f t="shared" ref="J6:J35" si="0">I6</f>
        <v>8.0000000000000002E-3</v>
      </c>
      <c r="K6" s="239">
        <f>SUM(J6:J18)</f>
        <v>0.10400000000000004</v>
      </c>
      <c r="L6" s="24">
        <f t="shared" ref="L6:L35" si="1">1/I6*$C$4</f>
        <v>3750</v>
      </c>
      <c r="M6" s="24" t="s">
        <v>2090</v>
      </c>
      <c r="N6" s="233"/>
      <c r="O6" s="233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100</v>
      </c>
      <c r="E7" s="43"/>
      <c r="F7" s="43">
        <v>1053688</v>
      </c>
      <c r="G7" s="43" t="s">
        <v>2310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 t="s">
        <v>2090</v>
      </c>
      <c r="N7" s="233"/>
      <c r="O7" s="233">
        <v>1</v>
      </c>
      <c r="P7"/>
      <c r="Q7"/>
      <c r="R7"/>
      <c r="S7"/>
      <c r="T7"/>
      <c r="U7"/>
    </row>
    <row r="8" spans="2:21" ht="27.75" customHeight="1" x14ac:dyDescent="0.3">
      <c r="B8" s="250"/>
      <c r="C8" s="244"/>
      <c r="D8" s="171" t="s">
        <v>105</v>
      </c>
      <c r="E8" s="43"/>
      <c r="F8" s="43">
        <v>1103327</v>
      </c>
      <c r="G8" s="43" t="s">
        <v>2311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24">
        <f t="shared" si="1"/>
        <v>3750</v>
      </c>
      <c r="M8" s="24"/>
      <c r="N8" s="233"/>
      <c r="O8" s="233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107</v>
      </c>
      <c r="E9" s="43"/>
      <c r="F9" s="43">
        <v>1073524</v>
      </c>
      <c r="G9" s="43" t="s">
        <v>2312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24">
        <f t="shared" si="1"/>
        <v>3333.3333333333335</v>
      </c>
      <c r="M9" s="24" t="s">
        <v>2090</v>
      </c>
      <c r="N9" s="233"/>
      <c r="O9" s="233">
        <v>1</v>
      </c>
      <c r="P9"/>
      <c r="Q9"/>
      <c r="R9"/>
      <c r="S9"/>
      <c r="T9"/>
    </row>
    <row r="10" spans="2:21" ht="27.75" customHeight="1" x14ac:dyDescent="0.3">
      <c r="B10" s="250"/>
      <c r="C10" s="244"/>
      <c r="D10" s="171" t="s">
        <v>109</v>
      </c>
      <c r="E10" s="43"/>
      <c r="F10" s="43">
        <v>1703076</v>
      </c>
      <c r="G10" s="43" t="s">
        <v>2313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24">
        <f t="shared" si="1"/>
        <v>5000</v>
      </c>
      <c r="M10" s="24" t="s">
        <v>2090</v>
      </c>
      <c r="N10" s="233"/>
      <c r="O10" s="233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116</v>
      </c>
      <c r="E11" s="43"/>
      <c r="F11" s="43">
        <v>1115321</v>
      </c>
      <c r="G11" s="43" t="s">
        <v>2314</v>
      </c>
      <c r="H11" s="24">
        <v>1</v>
      </c>
      <c r="I11" s="24">
        <v>0.01</v>
      </c>
      <c r="J11" s="25">
        <f t="shared" si="0"/>
        <v>0.01</v>
      </c>
      <c r="K11" s="240"/>
      <c r="L11" s="24">
        <f t="shared" si="1"/>
        <v>3000</v>
      </c>
      <c r="M11" s="24"/>
      <c r="N11" s="233"/>
      <c r="O11" s="233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116</v>
      </c>
      <c r="E12" s="43"/>
      <c r="F12" s="43">
        <v>1115219</v>
      </c>
      <c r="G12" s="43" t="s">
        <v>2315</v>
      </c>
      <c r="H12" s="24">
        <v>1</v>
      </c>
      <c r="I12" s="24">
        <v>0.01</v>
      </c>
      <c r="J12" s="25">
        <f t="shared" si="0"/>
        <v>0.01</v>
      </c>
      <c r="K12" s="240"/>
      <c r="L12" s="24">
        <f t="shared" si="1"/>
        <v>3000</v>
      </c>
      <c r="M12" s="24"/>
      <c r="N12" s="233"/>
      <c r="O12" s="233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119</v>
      </c>
      <c r="E13" s="43"/>
      <c r="F13" s="43">
        <v>1005554</v>
      </c>
      <c r="G13" s="43" t="s">
        <v>2355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24">
        <f t="shared" si="1"/>
        <v>3333.3333333333335</v>
      </c>
      <c r="M13" s="24"/>
      <c r="N13" s="233"/>
      <c r="O13" s="233">
        <v>1</v>
      </c>
      <c r="P13"/>
      <c r="Q13"/>
      <c r="R13"/>
    </row>
    <row r="14" spans="2:21" ht="27.75" customHeight="1" x14ac:dyDescent="0.3">
      <c r="B14" s="250"/>
      <c r="C14" s="244"/>
      <c r="D14" s="171" t="s">
        <v>100</v>
      </c>
      <c r="E14" s="43"/>
      <c r="F14" s="43">
        <v>1050554</v>
      </c>
      <c r="G14" s="43" t="s">
        <v>2356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33"/>
      <c r="O14" s="233">
        <v>1</v>
      </c>
      <c r="Q14"/>
      <c r="R14"/>
      <c r="T14"/>
    </row>
    <row r="15" spans="2:21" ht="27.75" customHeight="1" x14ac:dyDescent="0.3">
      <c r="B15" s="250"/>
      <c r="C15" s="244"/>
      <c r="D15" s="171" t="s">
        <v>100</v>
      </c>
      <c r="E15" s="43"/>
      <c r="F15" s="43">
        <v>1051624</v>
      </c>
      <c r="G15" s="43" t="s">
        <v>2357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/>
      <c r="N15" s="233"/>
      <c r="O15" s="233">
        <v>1</v>
      </c>
      <c r="P15"/>
      <c r="Q15"/>
      <c r="R15"/>
      <c r="S15"/>
    </row>
    <row r="16" spans="2:21" ht="27.75" customHeight="1" x14ac:dyDescent="0.3">
      <c r="B16" s="250"/>
      <c r="C16" s="244"/>
      <c r="D16" s="171" t="s">
        <v>107</v>
      </c>
      <c r="E16" s="43"/>
      <c r="F16" s="43">
        <v>1073450</v>
      </c>
      <c r="G16" s="43" t="s">
        <v>2358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/>
      <c r="N16" s="233"/>
      <c r="O16" s="233">
        <v>1</v>
      </c>
      <c r="Q16"/>
      <c r="R16"/>
      <c r="T16"/>
    </row>
    <row r="17" spans="2:18" ht="27.75" customHeight="1" x14ac:dyDescent="0.3">
      <c r="B17" s="250"/>
      <c r="C17" s="244"/>
      <c r="D17" s="171" t="s">
        <v>105</v>
      </c>
      <c r="E17" s="43"/>
      <c r="F17" s="43">
        <v>1103262</v>
      </c>
      <c r="G17" s="43" t="s">
        <v>2359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33"/>
      <c r="O17" s="233">
        <v>1</v>
      </c>
      <c r="Q17"/>
      <c r="R17"/>
    </row>
    <row r="18" spans="2:18" ht="27.75" customHeight="1" x14ac:dyDescent="0.3">
      <c r="B18" s="250"/>
      <c r="C18" s="244"/>
      <c r="D18" s="171" t="s">
        <v>109</v>
      </c>
      <c r="E18" s="43"/>
      <c r="F18" s="43">
        <v>1703008</v>
      </c>
      <c r="G18" s="43" t="s">
        <v>2360</v>
      </c>
      <c r="H18" s="24">
        <v>1</v>
      </c>
      <c r="I18" s="24">
        <v>6.0000000000000001E-3</v>
      </c>
      <c r="J18" s="25">
        <f t="shared" si="0"/>
        <v>6.0000000000000001E-3</v>
      </c>
      <c r="K18" s="240"/>
      <c r="L18" s="24">
        <f t="shared" si="1"/>
        <v>5000</v>
      </c>
      <c r="M18" s="24"/>
      <c r="N18" s="233"/>
      <c r="O18" s="238">
        <v>1</v>
      </c>
      <c r="Q18"/>
      <c r="R18"/>
    </row>
    <row r="19" spans="2:18" ht="13.5" customHeight="1" x14ac:dyDescent="0.3">
      <c r="B19" s="251" t="s">
        <v>42</v>
      </c>
      <c r="C19" s="243" t="s">
        <v>59</v>
      </c>
      <c r="D19" s="233"/>
      <c r="E19" s="233"/>
      <c r="F19" s="24">
        <v>1002186</v>
      </c>
      <c r="G19" s="24" t="s">
        <v>52</v>
      </c>
      <c r="H19" s="24">
        <v>1</v>
      </c>
      <c r="I19" s="24">
        <f t="shared" ref="I19:I35" si="2">$K$19*P19</f>
        <v>2.24E-2</v>
      </c>
      <c r="J19" s="25">
        <f t="shared" si="0"/>
        <v>2.24E-2</v>
      </c>
      <c r="K19" s="239">
        <f>K36-K6</f>
        <v>0.89599999999999991</v>
      </c>
      <c r="L19" s="24">
        <f t="shared" si="1"/>
        <v>1339.2857142857144</v>
      </c>
      <c r="M19" s="24"/>
      <c r="N19" s="233">
        <v>60</v>
      </c>
      <c r="O19" s="233"/>
      <c r="P19" s="93">
        <v>2.5000000000000001E-2</v>
      </c>
      <c r="R19"/>
    </row>
    <row r="20" spans="2:18" ht="13.5" customHeight="1" x14ac:dyDescent="0.3">
      <c r="B20" s="252"/>
      <c r="C20" s="244"/>
      <c r="D20" s="233"/>
      <c r="E20" s="233"/>
      <c r="F20" s="24">
        <v>1012057</v>
      </c>
      <c r="G20" s="24" t="s">
        <v>53</v>
      </c>
      <c r="H20" s="24">
        <v>1</v>
      </c>
      <c r="I20" s="24">
        <f t="shared" si="2"/>
        <v>2.24E-2</v>
      </c>
      <c r="J20" s="25">
        <f t="shared" si="0"/>
        <v>2.24E-2</v>
      </c>
      <c r="K20" s="240"/>
      <c r="L20" s="24">
        <f t="shared" si="1"/>
        <v>1339.2857142857144</v>
      </c>
      <c r="M20" s="24"/>
      <c r="N20" s="233">
        <v>60</v>
      </c>
      <c r="O20" s="233"/>
      <c r="P20" s="93">
        <v>2.5000000000000001E-2</v>
      </c>
    </row>
    <row r="21" spans="2:18" ht="13.5" customHeight="1" x14ac:dyDescent="0.3">
      <c r="B21" s="252"/>
      <c r="C21" s="244"/>
      <c r="D21" s="233"/>
      <c r="E21" s="233"/>
      <c r="F21" s="24">
        <v>1022048</v>
      </c>
      <c r="G21" s="24" t="s">
        <v>54</v>
      </c>
      <c r="H21" s="24">
        <v>1</v>
      </c>
      <c r="I21" s="24">
        <f t="shared" si="2"/>
        <v>2.24E-2</v>
      </c>
      <c r="J21" s="25">
        <f t="shared" si="0"/>
        <v>2.24E-2</v>
      </c>
      <c r="K21" s="240"/>
      <c r="L21" s="24">
        <f t="shared" si="1"/>
        <v>1339.2857142857144</v>
      </c>
      <c r="M21" s="24"/>
      <c r="N21" s="233">
        <v>60</v>
      </c>
      <c r="O21" s="233"/>
      <c r="P21" s="93">
        <v>2.5000000000000001E-2</v>
      </c>
    </row>
    <row r="22" spans="2:18" ht="13.5" customHeight="1" x14ac:dyDescent="0.3">
      <c r="B22" s="252"/>
      <c r="C22" s="244"/>
      <c r="D22" s="233"/>
      <c r="E22" s="233"/>
      <c r="F22" s="24">
        <v>1102039</v>
      </c>
      <c r="G22" s="24" t="s">
        <v>55</v>
      </c>
      <c r="H22" s="24">
        <v>1</v>
      </c>
      <c r="I22" s="24">
        <f t="shared" si="2"/>
        <v>2.24E-2</v>
      </c>
      <c r="J22" s="25">
        <f t="shared" si="0"/>
        <v>2.24E-2</v>
      </c>
      <c r="K22" s="240"/>
      <c r="L22" s="24">
        <f t="shared" si="1"/>
        <v>1339.2857142857144</v>
      </c>
      <c r="M22" s="24"/>
      <c r="N22" s="233">
        <v>60</v>
      </c>
      <c r="O22" s="233"/>
      <c r="P22" s="93">
        <v>2.5000000000000001E-2</v>
      </c>
    </row>
    <row r="23" spans="2:18" ht="13.5" customHeight="1" x14ac:dyDescent="0.3">
      <c r="B23" s="252"/>
      <c r="C23" s="244"/>
      <c r="D23" s="233"/>
      <c r="E23" s="233"/>
      <c r="F23" s="24">
        <v>1082102</v>
      </c>
      <c r="G23" s="24" t="s">
        <v>56</v>
      </c>
      <c r="H23" s="24">
        <v>1</v>
      </c>
      <c r="I23" s="24">
        <f t="shared" si="2"/>
        <v>2.24E-2</v>
      </c>
      <c r="J23" s="25">
        <f t="shared" si="0"/>
        <v>2.24E-2</v>
      </c>
      <c r="K23" s="240"/>
      <c r="L23" s="24">
        <f t="shared" si="1"/>
        <v>1339.2857142857144</v>
      </c>
      <c r="M23" s="24"/>
      <c r="N23" s="233">
        <v>30</v>
      </c>
      <c r="O23" s="233"/>
      <c r="P23" s="93">
        <v>2.5000000000000001E-2</v>
      </c>
    </row>
    <row r="24" spans="2:18" ht="13.5" customHeight="1" x14ac:dyDescent="0.3">
      <c r="B24" s="252"/>
      <c r="C24" s="244"/>
      <c r="D24" s="233"/>
      <c r="E24" s="233"/>
      <c r="F24" s="24">
        <v>1072153</v>
      </c>
      <c r="G24" s="24" t="s">
        <v>57</v>
      </c>
      <c r="H24" s="24">
        <v>1</v>
      </c>
      <c r="I24" s="24">
        <f t="shared" si="2"/>
        <v>2.24E-2</v>
      </c>
      <c r="J24" s="25">
        <f t="shared" si="0"/>
        <v>2.24E-2</v>
      </c>
      <c r="K24" s="240"/>
      <c r="L24" s="24">
        <f t="shared" si="1"/>
        <v>1339.2857142857144</v>
      </c>
      <c r="M24" s="24"/>
      <c r="N24" s="233">
        <v>30</v>
      </c>
      <c r="O24" s="233"/>
      <c r="P24" s="93">
        <v>2.5000000000000001E-2</v>
      </c>
    </row>
    <row r="25" spans="2:18" ht="13.5" customHeight="1" x14ac:dyDescent="0.3">
      <c r="B25" s="252"/>
      <c r="C25" s="245"/>
      <c r="D25" s="233"/>
      <c r="E25" s="233"/>
      <c r="F25" s="24">
        <v>1032024</v>
      </c>
      <c r="G25" s="24" t="s">
        <v>58</v>
      </c>
      <c r="H25" s="24">
        <v>1</v>
      </c>
      <c r="I25" s="24">
        <f t="shared" si="2"/>
        <v>2.24E-2</v>
      </c>
      <c r="J25" s="25">
        <f t="shared" si="0"/>
        <v>2.24E-2</v>
      </c>
      <c r="K25" s="240"/>
      <c r="L25" s="24">
        <f t="shared" si="1"/>
        <v>1339.2857142857144</v>
      </c>
      <c r="M25" s="24"/>
      <c r="N25" s="233">
        <v>40</v>
      </c>
      <c r="O25" s="233"/>
      <c r="P25" s="93">
        <v>2.5000000000000001E-2</v>
      </c>
    </row>
    <row r="26" spans="2:18" ht="13.5" customHeight="1" x14ac:dyDescent="0.3">
      <c r="B26" s="252"/>
      <c r="C26" s="253" t="s">
        <v>25</v>
      </c>
      <c r="D26" s="233"/>
      <c r="E26" s="233"/>
      <c r="F26" s="24">
        <v>5150042</v>
      </c>
      <c r="G26" s="24" t="s">
        <v>9</v>
      </c>
      <c r="H26" s="24">
        <v>1</v>
      </c>
      <c r="I26" s="24">
        <f t="shared" si="2"/>
        <v>3.1359999999999999E-2</v>
      </c>
      <c r="J26" s="25">
        <f t="shared" si="0"/>
        <v>3.1359999999999999E-2</v>
      </c>
      <c r="K26" s="240"/>
      <c r="L26" s="24">
        <f t="shared" si="1"/>
        <v>956.63265306122446</v>
      </c>
      <c r="M26" s="24"/>
      <c r="N26" s="233">
        <v>30</v>
      </c>
      <c r="O26" s="233"/>
      <c r="P26" s="93">
        <v>3.5000000000000003E-2</v>
      </c>
    </row>
    <row r="27" spans="2:18" ht="13.5" customHeight="1" x14ac:dyDescent="0.3">
      <c r="B27" s="252"/>
      <c r="C27" s="253"/>
      <c r="D27" s="233"/>
      <c r="E27" s="233"/>
      <c r="F27" s="24">
        <v>5150043</v>
      </c>
      <c r="G27" s="24" t="s">
        <v>10</v>
      </c>
      <c r="H27" s="24">
        <v>1</v>
      </c>
      <c r="I27" s="24">
        <f t="shared" si="2"/>
        <v>2.6879999999999998E-2</v>
      </c>
      <c r="J27" s="25">
        <f t="shared" si="0"/>
        <v>2.6879999999999998E-2</v>
      </c>
      <c r="K27" s="240"/>
      <c r="L27" s="24">
        <f t="shared" si="1"/>
        <v>1116.0714285714287</v>
      </c>
      <c r="M27" s="24"/>
      <c r="N27" s="233">
        <v>75</v>
      </c>
      <c r="O27" s="6"/>
      <c r="P27" s="93">
        <v>0.03</v>
      </c>
    </row>
    <row r="28" spans="2:18" ht="13.5" customHeight="1" x14ac:dyDescent="0.3">
      <c r="B28" s="252"/>
      <c r="C28" s="253"/>
      <c r="D28" s="233"/>
      <c r="E28" s="233"/>
      <c r="F28" s="24">
        <v>5152049</v>
      </c>
      <c r="G28" s="24" t="s">
        <v>11</v>
      </c>
      <c r="H28" s="24">
        <v>1</v>
      </c>
      <c r="I28" s="24">
        <f t="shared" si="2"/>
        <v>3.1359999999999999E-2</v>
      </c>
      <c r="J28" s="25">
        <f t="shared" si="0"/>
        <v>3.1359999999999999E-2</v>
      </c>
      <c r="K28" s="240"/>
      <c r="L28" s="24">
        <f t="shared" si="1"/>
        <v>956.63265306122446</v>
      </c>
      <c r="M28" s="24"/>
      <c r="N28" s="6">
        <v>30</v>
      </c>
      <c r="O28" s="6"/>
      <c r="P28" s="93">
        <v>3.5000000000000003E-2</v>
      </c>
    </row>
    <row r="29" spans="2:18" ht="13.5" customHeight="1" x14ac:dyDescent="0.3">
      <c r="B29" s="252"/>
      <c r="C29" s="253"/>
      <c r="D29" s="233"/>
      <c r="E29" s="233"/>
      <c r="F29" s="24">
        <v>5152050</v>
      </c>
      <c r="G29" s="24" t="s">
        <v>12</v>
      </c>
      <c r="H29" s="24">
        <v>1</v>
      </c>
      <c r="I29" s="24">
        <f t="shared" si="2"/>
        <v>2.6879999999999998E-2</v>
      </c>
      <c r="J29" s="25">
        <f t="shared" si="0"/>
        <v>2.6879999999999998E-2</v>
      </c>
      <c r="K29" s="240"/>
      <c r="L29" s="24">
        <f t="shared" si="1"/>
        <v>1116.0714285714287</v>
      </c>
      <c r="M29" s="24"/>
      <c r="N29" s="6">
        <v>75</v>
      </c>
      <c r="O29" s="233"/>
      <c r="P29" s="93">
        <v>0.03</v>
      </c>
    </row>
    <row r="30" spans="2:18" ht="13.5" customHeight="1" x14ac:dyDescent="0.3">
      <c r="B30" s="252"/>
      <c r="C30" s="253"/>
      <c r="D30" s="233"/>
      <c r="E30" s="233"/>
      <c r="F30" s="24">
        <v>5153013</v>
      </c>
      <c r="G30" s="24" t="s">
        <v>23</v>
      </c>
      <c r="H30" s="24">
        <v>1</v>
      </c>
      <c r="I30" s="24">
        <f t="shared" si="2"/>
        <v>8.0639999999999989E-2</v>
      </c>
      <c r="J30" s="25">
        <f t="shared" si="0"/>
        <v>8.0639999999999989E-2</v>
      </c>
      <c r="K30" s="240"/>
      <c r="L30" s="24">
        <f t="shared" si="1"/>
        <v>372.02380952380958</v>
      </c>
      <c r="M30" s="24"/>
      <c r="N30" s="233">
        <v>65</v>
      </c>
      <c r="O30" s="233"/>
      <c r="P30" s="93">
        <v>0.09</v>
      </c>
    </row>
    <row r="31" spans="2:18" ht="13.5" customHeight="1" x14ac:dyDescent="0.3">
      <c r="B31" s="252"/>
      <c r="C31" s="253"/>
      <c r="D31" s="233"/>
      <c r="E31" s="233"/>
      <c r="F31" s="24">
        <v>5151033</v>
      </c>
      <c r="G31" s="24" t="s">
        <v>41</v>
      </c>
      <c r="H31" s="24">
        <v>1</v>
      </c>
      <c r="I31" s="24">
        <f t="shared" si="2"/>
        <v>8.0639999999999989E-2</v>
      </c>
      <c r="J31" s="25">
        <f t="shared" si="0"/>
        <v>8.0639999999999989E-2</v>
      </c>
      <c r="K31" s="240"/>
      <c r="L31" s="24">
        <f t="shared" si="1"/>
        <v>372.02380952380958</v>
      </c>
      <c r="M31" s="24"/>
      <c r="N31" s="233">
        <v>70</v>
      </c>
      <c r="O31" s="233"/>
      <c r="P31" s="93">
        <v>0.09</v>
      </c>
    </row>
    <row r="32" spans="2:18" ht="13.5" customHeight="1" x14ac:dyDescent="0.3">
      <c r="B32" s="252"/>
      <c r="C32" s="253"/>
      <c r="D32" s="233"/>
      <c r="E32" s="233"/>
      <c r="F32" s="24">
        <v>5152111</v>
      </c>
      <c r="G32" s="24" t="s">
        <v>2065</v>
      </c>
      <c r="H32" s="24">
        <v>1</v>
      </c>
      <c r="I32" s="24">
        <f t="shared" si="2"/>
        <v>8.9599999999999999E-2</v>
      </c>
      <c r="J32" s="25">
        <f t="shared" si="0"/>
        <v>8.9599999999999999E-2</v>
      </c>
      <c r="K32" s="240"/>
      <c r="L32" s="24">
        <f t="shared" si="1"/>
        <v>334.82142857142861</v>
      </c>
      <c r="M32" s="24"/>
      <c r="N32" s="233">
        <v>35</v>
      </c>
      <c r="O32" s="6"/>
      <c r="P32" s="93">
        <v>0.1</v>
      </c>
    </row>
    <row r="33" spans="2:17" ht="13.5" customHeight="1" x14ac:dyDescent="0.3">
      <c r="B33" s="252"/>
      <c r="C33" s="253" t="s">
        <v>8</v>
      </c>
      <c r="D33" s="233"/>
      <c r="E33" s="233"/>
      <c r="F33" s="43">
        <v>5680505</v>
      </c>
      <c r="G33" s="43" t="s">
        <v>986</v>
      </c>
      <c r="H33" s="24">
        <v>1</v>
      </c>
      <c r="I33" s="24">
        <f t="shared" si="2"/>
        <v>0.1792</v>
      </c>
      <c r="J33" s="25">
        <f t="shared" si="0"/>
        <v>0.1792</v>
      </c>
      <c r="K33" s="240"/>
      <c r="L33" s="24">
        <f t="shared" si="1"/>
        <v>167.41071428571431</v>
      </c>
      <c r="M33" s="24"/>
      <c r="N33" s="233"/>
      <c r="O33" s="233"/>
      <c r="P33" s="93">
        <v>0.2</v>
      </c>
      <c r="Q33" s="174"/>
    </row>
    <row r="34" spans="2:17" ht="13.5" customHeight="1" x14ac:dyDescent="0.3">
      <c r="B34" s="252"/>
      <c r="C34" s="253"/>
      <c r="D34" s="233"/>
      <c r="E34" s="233"/>
      <c r="F34" s="43">
        <v>5076100</v>
      </c>
      <c r="G34" s="43" t="s">
        <v>1683</v>
      </c>
      <c r="H34" s="24">
        <v>3</v>
      </c>
      <c r="I34" s="24">
        <f t="shared" si="2"/>
        <v>0.1792</v>
      </c>
      <c r="J34" s="25">
        <f t="shared" si="0"/>
        <v>0.1792</v>
      </c>
      <c r="K34" s="240"/>
      <c r="L34" s="24">
        <f t="shared" si="1"/>
        <v>167.41071428571431</v>
      </c>
      <c r="M34" s="24"/>
      <c r="N34" s="233">
        <v>45</v>
      </c>
      <c r="O34" s="233"/>
      <c r="P34" s="93">
        <v>0.2</v>
      </c>
    </row>
    <row r="35" spans="2:17" ht="13.5" customHeight="1" x14ac:dyDescent="0.3">
      <c r="B35" s="252"/>
      <c r="C35" s="253"/>
      <c r="D35" s="233"/>
      <c r="E35" s="233"/>
      <c r="F35" s="216">
        <v>5520002</v>
      </c>
      <c r="G35" s="216" t="s">
        <v>2092</v>
      </c>
      <c r="H35" s="24">
        <v>1</v>
      </c>
      <c r="I35" s="24">
        <f t="shared" si="2"/>
        <v>1.3439999999999999E-2</v>
      </c>
      <c r="J35" s="25">
        <f t="shared" si="0"/>
        <v>1.3439999999999999E-2</v>
      </c>
      <c r="K35" s="240"/>
      <c r="L35" s="24">
        <f t="shared" si="1"/>
        <v>2232.1428571428573</v>
      </c>
      <c r="M35" s="24"/>
      <c r="N35" s="233">
        <v>210</v>
      </c>
      <c r="O35" s="233"/>
      <c r="P35" s="93">
        <v>1.4999999999999999E-2</v>
      </c>
    </row>
    <row r="36" spans="2:17" ht="13.5" customHeight="1" x14ac:dyDescent="0.3">
      <c r="B36" s="246"/>
      <c r="C36" s="247"/>
      <c r="D36" s="247"/>
      <c r="E36" s="247"/>
      <c r="F36" s="247"/>
      <c r="G36" s="247"/>
      <c r="H36" s="248"/>
      <c r="I36" s="24">
        <f>SUM(I6:I35)</f>
        <v>1</v>
      </c>
      <c r="J36" s="25">
        <f>SUM(J6:J35)</f>
        <v>1</v>
      </c>
      <c r="K36" s="25">
        <v>1</v>
      </c>
      <c r="L36" s="24"/>
      <c r="M36" s="24"/>
      <c r="N36" s="233"/>
      <c r="O36" s="233"/>
      <c r="P36" s="93"/>
      <c r="Q36" s="174"/>
    </row>
  </sheetData>
  <mergeCells count="10">
    <mergeCell ref="B36:H36"/>
    <mergeCell ref="B5:C5"/>
    <mergeCell ref="B6:B18"/>
    <mergeCell ref="C6:C18"/>
    <mergeCell ref="K6:K18"/>
    <mergeCell ref="B19:B35"/>
    <mergeCell ref="C19:C25"/>
    <mergeCell ref="K19:K35"/>
    <mergeCell ref="C26:C32"/>
    <mergeCell ref="C33:C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B350F-DD05-4618-87FF-2A59C35861C5}">
  <dimension ref="B2:U38"/>
  <sheetViews>
    <sheetView tabSelected="1"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2292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3" t="s">
        <v>6</v>
      </c>
      <c r="C4" s="233">
        <v>30</v>
      </c>
    </row>
    <row r="5" spans="2:21" x14ac:dyDescent="0.3">
      <c r="B5" s="249" t="s">
        <v>0</v>
      </c>
      <c r="C5" s="249"/>
      <c r="D5" s="232" t="s">
        <v>45</v>
      </c>
      <c r="E5" s="232" t="s">
        <v>1304</v>
      </c>
      <c r="F5" s="232" t="s">
        <v>1</v>
      </c>
      <c r="G5" s="232" t="s">
        <v>62</v>
      </c>
      <c r="H5" s="13" t="s">
        <v>26</v>
      </c>
      <c r="I5" s="232" t="s">
        <v>27</v>
      </c>
      <c r="J5" s="232" t="s">
        <v>28</v>
      </c>
      <c r="K5" s="232" t="s">
        <v>43</v>
      </c>
      <c r="L5" s="232" t="s">
        <v>2</v>
      </c>
      <c r="M5" s="232" t="s">
        <v>3</v>
      </c>
      <c r="N5" s="232" t="s">
        <v>44</v>
      </c>
      <c r="O5" s="232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236"/>
      <c r="F6" s="24">
        <v>1005619</v>
      </c>
      <c r="G6" s="24" t="s">
        <v>2296</v>
      </c>
      <c r="H6" s="24">
        <v>1</v>
      </c>
      <c r="I6" s="24">
        <v>8.0000000000000002E-3</v>
      </c>
      <c r="J6" s="25">
        <f t="shared" ref="J6:J37" si="0">I6</f>
        <v>8.0000000000000002E-3</v>
      </c>
      <c r="K6" s="239">
        <f>SUM(J6:J20)</f>
        <v>0.11300000000000003</v>
      </c>
      <c r="L6" s="24">
        <f t="shared" ref="L6:L37" si="1">1/I6*$C$4</f>
        <v>3750</v>
      </c>
      <c r="M6" s="24"/>
      <c r="N6" s="233"/>
      <c r="O6" s="233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100</v>
      </c>
      <c r="E7" s="235"/>
      <c r="F7" s="24">
        <v>1050566</v>
      </c>
      <c r="G7" s="24" t="s">
        <v>2297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/>
      <c r="N7" s="233"/>
      <c r="O7" s="233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100</v>
      </c>
      <c r="E8" s="235"/>
      <c r="F8" s="24">
        <v>1051638</v>
      </c>
      <c r="G8" s="24" t="s">
        <v>2298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233"/>
      <c r="O8" s="233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107</v>
      </c>
      <c r="E9" s="235"/>
      <c r="F9" s="24">
        <v>1073484</v>
      </c>
      <c r="G9" s="24" t="s">
        <v>2299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233"/>
      <c r="O9" s="233">
        <v>1</v>
      </c>
      <c r="P9"/>
      <c r="Q9"/>
      <c r="R9"/>
      <c r="S9"/>
      <c r="T9"/>
    </row>
    <row r="10" spans="2:21" ht="27.75" customHeight="1" x14ac:dyDescent="0.3">
      <c r="B10" s="250"/>
      <c r="C10" s="244"/>
      <c r="D10" s="171" t="s">
        <v>105</v>
      </c>
      <c r="E10" s="235"/>
      <c r="F10" s="24">
        <v>1103301</v>
      </c>
      <c r="G10" s="24" t="s">
        <v>2300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24">
        <f t="shared" si="1"/>
        <v>4285.7142857142862</v>
      </c>
      <c r="M10" s="24"/>
      <c r="N10" s="233"/>
      <c r="O10" s="233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109</v>
      </c>
      <c r="E11" s="235"/>
      <c r="F11" s="24">
        <v>1703043</v>
      </c>
      <c r="G11" s="24" t="s">
        <v>2301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24">
        <f t="shared" si="1"/>
        <v>5000</v>
      </c>
      <c r="M11" s="24"/>
      <c r="N11" s="233"/>
      <c r="O11" s="233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114</v>
      </c>
      <c r="E12" s="235"/>
      <c r="F12" s="24">
        <v>1012729</v>
      </c>
      <c r="G12" s="24" t="s">
        <v>2302</v>
      </c>
      <c r="H12" s="24">
        <v>1</v>
      </c>
      <c r="I12" s="24">
        <v>8.9999999999999993E-3</v>
      </c>
      <c r="J12" s="25">
        <f t="shared" si="0"/>
        <v>8.9999999999999993E-3</v>
      </c>
      <c r="K12" s="240"/>
      <c r="L12" s="24">
        <f t="shared" si="1"/>
        <v>3333.3333333333335</v>
      </c>
      <c r="M12" s="24"/>
      <c r="N12" s="233"/>
      <c r="O12" s="233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119</v>
      </c>
      <c r="E13" s="24"/>
      <c r="F13" s="24">
        <v>1005668</v>
      </c>
      <c r="G13" s="24" t="s">
        <v>2361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33"/>
      <c r="O13" s="233">
        <v>1</v>
      </c>
      <c r="Q13"/>
      <c r="R13"/>
    </row>
    <row r="14" spans="2:21" ht="27.75" customHeight="1" x14ac:dyDescent="0.3">
      <c r="B14" s="250"/>
      <c r="C14" s="244"/>
      <c r="D14" s="171" t="s">
        <v>119</v>
      </c>
      <c r="E14" s="24"/>
      <c r="F14" s="24">
        <v>1005669</v>
      </c>
      <c r="G14" s="24" t="s">
        <v>2362</v>
      </c>
      <c r="H14" s="24">
        <v>1</v>
      </c>
      <c r="I14" s="24">
        <v>8.0000000000000002E-3</v>
      </c>
      <c r="J14" s="25">
        <f t="shared" ref="J14" si="2">I14</f>
        <v>8.0000000000000002E-3</v>
      </c>
      <c r="K14" s="240"/>
      <c r="L14" s="24">
        <f t="shared" ref="L14" si="3">1/I14*$C$4</f>
        <v>3750</v>
      </c>
      <c r="M14" s="24"/>
      <c r="N14" s="233"/>
      <c r="O14" s="233">
        <v>1</v>
      </c>
      <c r="Q14"/>
      <c r="R14"/>
    </row>
    <row r="15" spans="2:21" ht="27.75" customHeight="1" x14ac:dyDescent="0.3">
      <c r="B15" s="250"/>
      <c r="C15" s="244"/>
      <c r="D15" s="171" t="s">
        <v>100</v>
      </c>
      <c r="E15" s="24"/>
      <c r="F15" s="24">
        <v>1053650</v>
      </c>
      <c r="G15" s="24" t="s">
        <v>2363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/>
      <c r="N15" s="233"/>
      <c r="O15" s="233">
        <v>1</v>
      </c>
      <c r="Q15"/>
      <c r="R15"/>
    </row>
    <row r="16" spans="2:21" ht="27.75" customHeight="1" x14ac:dyDescent="0.3">
      <c r="B16" s="250"/>
      <c r="C16" s="244"/>
      <c r="D16" s="171" t="s">
        <v>100</v>
      </c>
      <c r="E16" s="24"/>
      <c r="F16" s="24">
        <v>1053651</v>
      </c>
      <c r="G16" s="24" t="s">
        <v>2364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/>
      <c r="N16" s="233"/>
      <c r="O16" s="233">
        <v>1</v>
      </c>
      <c r="Q16"/>
      <c r="R16"/>
    </row>
    <row r="17" spans="2:20" ht="27.75" customHeight="1" x14ac:dyDescent="0.3">
      <c r="B17" s="250"/>
      <c r="C17" s="244"/>
      <c r="D17" s="171" t="s">
        <v>105</v>
      </c>
      <c r="E17" s="24"/>
      <c r="F17" s="24">
        <v>1103309</v>
      </c>
      <c r="G17" s="24" t="s">
        <v>2365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/>
      <c r="N17" s="233"/>
      <c r="O17" s="233">
        <v>1</v>
      </c>
      <c r="P17"/>
      <c r="Q17"/>
      <c r="R17"/>
      <c r="S17"/>
    </row>
    <row r="18" spans="2:20" ht="27.75" customHeight="1" x14ac:dyDescent="0.3">
      <c r="B18" s="250"/>
      <c r="C18" s="244"/>
      <c r="D18" s="171" t="s">
        <v>105</v>
      </c>
      <c r="E18" s="24"/>
      <c r="F18" s="24">
        <v>1103310</v>
      </c>
      <c r="G18" s="24" t="s">
        <v>2366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24">
        <f t="shared" si="1"/>
        <v>3750</v>
      </c>
      <c r="M18" s="24"/>
      <c r="N18" s="233"/>
      <c r="O18" s="233">
        <v>1</v>
      </c>
      <c r="Q18"/>
      <c r="R18"/>
      <c r="T18"/>
    </row>
    <row r="19" spans="2:20" ht="27.75" customHeight="1" x14ac:dyDescent="0.3">
      <c r="B19" s="250"/>
      <c r="C19" s="244"/>
      <c r="D19" s="171" t="s">
        <v>107</v>
      </c>
      <c r="E19" s="24"/>
      <c r="F19" s="24">
        <v>1073496</v>
      </c>
      <c r="G19" s="24" t="s">
        <v>2367</v>
      </c>
      <c r="H19" s="24">
        <v>1</v>
      </c>
      <c r="I19" s="24">
        <v>8.9999999999999993E-3</v>
      </c>
      <c r="J19" s="25">
        <f t="shared" si="0"/>
        <v>8.9999999999999993E-3</v>
      </c>
      <c r="K19" s="240"/>
      <c r="L19" s="24">
        <f t="shared" si="1"/>
        <v>3333.3333333333335</v>
      </c>
      <c r="M19" s="24"/>
      <c r="N19" s="233"/>
      <c r="O19" s="233">
        <v>1</v>
      </c>
      <c r="Q19"/>
      <c r="R19"/>
    </row>
    <row r="20" spans="2:20" ht="27.75" customHeight="1" x14ac:dyDescent="0.3">
      <c r="B20" s="250"/>
      <c r="C20" s="244"/>
      <c r="D20" s="171" t="s">
        <v>109</v>
      </c>
      <c r="E20" s="24"/>
      <c r="F20" s="24">
        <v>1703056</v>
      </c>
      <c r="G20" s="24" t="s">
        <v>2368</v>
      </c>
      <c r="H20" s="24">
        <v>1</v>
      </c>
      <c r="I20" s="24">
        <v>6.0000000000000001E-3</v>
      </c>
      <c r="J20" s="25">
        <f t="shared" si="0"/>
        <v>6.0000000000000001E-3</v>
      </c>
      <c r="K20" s="240"/>
      <c r="L20" s="24">
        <f t="shared" si="1"/>
        <v>5000</v>
      </c>
      <c r="M20" s="24"/>
      <c r="N20" s="233"/>
      <c r="O20" s="238">
        <v>1</v>
      </c>
      <c r="Q20"/>
      <c r="R20"/>
    </row>
    <row r="21" spans="2:20" ht="13.5" customHeight="1" x14ac:dyDescent="0.3">
      <c r="B21" s="251" t="s">
        <v>42</v>
      </c>
      <c r="C21" s="243" t="s">
        <v>59</v>
      </c>
      <c r="D21" s="233"/>
      <c r="E21" s="233"/>
      <c r="F21" s="24">
        <v>1002186</v>
      </c>
      <c r="G21" s="24" t="s">
        <v>52</v>
      </c>
      <c r="H21" s="24">
        <v>1</v>
      </c>
      <c r="I21" s="24">
        <f t="shared" ref="I21:I37" si="4">$K$21*P21</f>
        <v>2.2175E-2</v>
      </c>
      <c r="J21" s="25">
        <f t="shared" si="0"/>
        <v>2.2175E-2</v>
      </c>
      <c r="K21" s="239">
        <f>K38-K6</f>
        <v>0.88700000000000001</v>
      </c>
      <c r="L21" s="24">
        <f t="shared" si="1"/>
        <v>1352.8748590755356</v>
      </c>
      <c r="M21" s="24"/>
      <c r="N21" s="233">
        <v>60</v>
      </c>
      <c r="O21" s="233"/>
      <c r="P21" s="93">
        <v>2.5000000000000001E-2</v>
      </c>
      <c r="R21"/>
    </row>
    <row r="22" spans="2:20" ht="13.5" customHeight="1" x14ac:dyDescent="0.3">
      <c r="B22" s="252"/>
      <c r="C22" s="244"/>
      <c r="D22" s="233"/>
      <c r="E22" s="233"/>
      <c r="F22" s="24">
        <v>1012057</v>
      </c>
      <c r="G22" s="24" t="s">
        <v>53</v>
      </c>
      <c r="H22" s="24">
        <v>1</v>
      </c>
      <c r="I22" s="24">
        <f t="shared" si="4"/>
        <v>2.2175E-2</v>
      </c>
      <c r="J22" s="25">
        <f t="shared" si="0"/>
        <v>2.2175E-2</v>
      </c>
      <c r="K22" s="240"/>
      <c r="L22" s="24">
        <f t="shared" si="1"/>
        <v>1352.8748590755356</v>
      </c>
      <c r="M22" s="24"/>
      <c r="N22" s="233">
        <v>60</v>
      </c>
      <c r="O22" s="233"/>
      <c r="P22" s="93">
        <v>2.5000000000000001E-2</v>
      </c>
    </row>
    <row r="23" spans="2:20" ht="13.5" customHeight="1" x14ac:dyDescent="0.3">
      <c r="B23" s="252"/>
      <c r="C23" s="244"/>
      <c r="D23" s="233"/>
      <c r="E23" s="233"/>
      <c r="F23" s="24">
        <v>1022048</v>
      </c>
      <c r="G23" s="24" t="s">
        <v>54</v>
      </c>
      <c r="H23" s="24">
        <v>1</v>
      </c>
      <c r="I23" s="24">
        <f t="shared" si="4"/>
        <v>2.2175E-2</v>
      </c>
      <c r="J23" s="25">
        <f t="shared" si="0"/>
        <v>2.2175E-2</v>
      </c>
      <c r="K23" s="240"/>
      <c r="L23" s="24">
        <f t="shared" si="1"/>
        <v>1352.8748590755356</v>
      </c>
      <c r="M23" s="24"/>
      <c r="N23" s="233">
        <v>60</v>
      </c>
      <c r="O23" s="233"/>
      <c r="P23" s="93">
        <v>2.5000000000000001E-2</v>
      </c>
    </row>
    <row r="24" spans="2:20" ht="13.5" customHeight="1" x14ac:dyDescent="0.3">
      <c r="B24" s="252"/>
      <c r="C24" s="244"/>
      <c r="D24" s="233"/>
      <c r="E24" s="233"/>
      <c r="F24" s="24">
        <v>1102039</v>
      </c>
      <c r="G24" s="24" t="s">
        <v>55</v>
      </c>
      <c r="H24" s="24">
        <v>1</v>
      </c>
      <c r="I24" s="24">
        <f t="shared" si="4"/>
        <v>2.2175E-2</v>
      </c>
      <c r="J24" s="25">
        <f t="shared" si="0"/>
        <v>2.2175E-2</v>
      </c>
      <c r="K24" s="240"/>
      <c r="L24" s="24">
        <f t="shared" si="1"/>
        <v>1352.8748590755356</v>
      </c>
      <c r="M24" s="24"/>
      <c r="N24" s="233">
        <v>60</v>
      </c>
      <c r="O24" s="233"/>
      <c r="P24" s="93">
        <v>2.5000000000000001E-2</v>
      </c>
    </row>
    <row r="25" spans="2:20" ht="13.5" customHeight="1" x14ac:dyDescent="0.3">
      <c r="B25" s="252"/>
      <c r="C25" s="244"/>
      <c r="D25" s="233"/>
      <c r="E25" s="233"/>
      <c r="F25" s="24">
        <v>1082102</v>
      </c>
      <c r="G25" s="24" t="s">
        <v>56</v>
      </c>
      <c r="H25" s="24">
        <v>1</v>
      </c>
      <c r="I25" s="24">
        <f t="shared" si="4"/>
        <v>2.2175E-2</v>
      </c>
      <c r="J25" s="25">
        <f t="shared" si="0"/>
        <v>2.2175E-2</v>
      </c>
      <c r="K25" s="240"/>
      <c r="L25" s="24">
        <f t="shared" si="1"/>
        <v>1352.8748590755356</v>
      </c>
      <c r="M25" s="24"/>
      <c r="N25" s="233">
        <v>30</v>
      </c>
      <c r="O25" s="233"/>
      <c r="P25" s="93">
        <v>2.5000000000000001E-2</v>
      </c>
    </row>
    <row r="26" spans="2:20" ht="13.5" customHeight="1" x14ac:dyDescent="0.3">
      <c r="B26" s="252"/>
      <c r="C26" s="244"/>
      <c r="D26" s="233"/>
      <c r="E26" s="233"/>
      <c r="F26" s="24">
        <v>1072153</v>
      </c>
      <c r="G26" s="24" t="s">
        <v>57</v>
      </c>
      <c r="H26" s="24">
        <v>1</v>
      </c>
      <c r="I26" s="24">
        <f t="shared" si="4"/>
        <v>2.2175E-2</v>
      </c>
      <c r="J26" s="25">
        <f t="shared" si="0"/>
        <v>2.2175E-2</v>
      </c>
      <c r="K26" s="240"/>
      <c r="L26" s="24">
        <f t="shared" si="1"/>
        <v>1352.8748590755356</v>
      </c>
      <c r="M26" s="24"/>
      <c r="N26" s="233">
        <v>30</v>
      </c>
      <c r="O26" s="233"/>
      <c r="P26" s="93">
        <v>2.5000000000000001E-2</v>
      </c>
    </row>
    <row r="27" spans="2:20" ht="13.5" customHeight="1" x14ac:dyDescent="0.3">
      <c r="B27" s="252"/>
      <c r="C27" s="245"/>
      <c r="D27" s="233"/>
      <c r="E27" s="233"/>
      <c r="F27" s="24">
        <v>1032024</v>
      </c>
      <c r="G27" s="24" t="s">
        <v>58</v>
      </c>
      <c r="H27" s="24">
        <v>1</v>
      </c>
      <c r="I27" s="24">
        <f t="shared" si="4"/>
        <v>2.2175E-2</v>
      </c>
      <c r="J27" s="25">
        <f t="shared" si="0"/>
        <v>2.2175E-2</v>
      </c>
      <c r="K27" s="240"/>
      <c r="L27" s="24">
        <f t="shared" si="1"/>
        <v>1352.8748590755356</v>
      </c>
      <c r="M27" s="24"/>
      <c r="N27" s="233">
        <v>40</v>
      </c>
      <c r="O27" s="233"/>
      <c r="P27" s="93">
        <v>2.5000000000000001E-2</v>
      </c>
    </row>
    <row r="28" spans="2:20" ht="13.5" customHeight="1" x14ac:dyDescent="0.3">
      <c r="B28" s="252"/>
      <c r="C28" s="253" t="s">
        <v>25</v>
      </c>
      <c r="D28" s="233"/>
      <c r="E28" s="233"/>
      <c r="F28" s="24">
        <v>5150042</v>
      </c>
      <c r="G28" s="24" t="s">
        <v>9</v>
      </c>
      <c r="H28" s="24">
        <v>1</v>
      </c>
      <c r="I28" s="24">
        <f t="shared" si="4"/>
        <v>3.1045000000000003E-2</v>
      </c>
      <c r="J28" s="25">
        <f t="shared" si="0"/>
        <v>3.1045000000000003E-2</v>
      </c>
      <c r="K28" s="240"/>
      <c r="L28" s="24">
        <f t="shared" si="1"/>
        <v>966.33918505395388</v>
      </c>
      <c r="M28" s="24"/>
      <c r="N28" s="233">
        <v>30</v>
      </c>
      <c r="O28" s="233"/>
      <c r="P28" s="93">
        <v>3.5000000000000003E-2</v>
      </c>
    </row>
    <row r="29" spans="2:20" ht="13.5" customHeight="1" x14ac:dyDescent="0.3">
      <c r="B29" s="252"/>
      <c r="C29" s="253"/>
      <c r="D29" s="233"/>
      <c r="E29" s="233"/>
      <c r="F29" s="24">
        <v>5150043</v>
      </c>
      <c r="G29" s="24" t="s">
        <v>10</v>
      </c>
      <c r="H29" s="24">
        <v>1</v>
      </c>
      <c r="I29" s="24">
        <f t="shared" si="4"/>
        <v>2.6609999999999998E-2</v>
      </c>
      <c r="J29" s="25">
        <f t="shared" si="0"/>
        <v>2.6609999999999998E-2</v>
      </c>
      <c r="K29" s="240"/>
      <c r="L29" s="24">
        <f t="shared" si="1"/>
        <v>1127.3957158962796</v>
      </c>
      <c r="M29" s="24"/>
      <c r="N29" s="233">
        <v>75</v>
      </c>
      <c r="O29" s="6"/>
      <c r="P29" s="93">
        <v>0.03</v>
      </c>
    </row>
    <row r="30" spans="2:20" ht="13.5" customHeight="1" x14ac:dyDescent="0.3">
      <c r="B30" s="252"/>
      <c r="C30" s="253"/>
      <c r="D30" s="233"/>
      <c r="E30" s="233"/>
      <c r="F30" s="24">
        <v>5152049</v>
      </c>
      <c r="G30" s="24" t="s">
        <v>11</v>
      </c>
      <c r="H30" s="24">
        <v>1</v>
      </c>
      <c r="I30" s="24">
        <f t="shared" si="4"/>
        <v>3.1045000000000003E-2</v>
      </c>
      <c r="J30" s="25">
        <f t="shared" si="0"/>
        <v>3.1045000000000003E-2</v>
      </c>
      <c r="K30" s="240"/>
      <c r="L30" s="24">
        <f t="shared" si="1"/>
        <v>966.33918505395388</v>
      </c>
      <c r="M30" s="24"/>
      <c r="N30" s="6">
        <v>30</v>
      </c>
      <c r="O30" s="6"/>
      <c r="P30" s="93">
        <v>3.5000000000000003E-2</v>
      </c>
    </row>
    <row r="31" spans="2:20" ht="13.5" customHeight="1" x14ac:dyDescent="0.3">
      <c r="B31" s="252"/>
      <c r="C31" s="253"/>
      <c r="D31" s="233"/>
      <c r="E31" s="233"/>
      <c r="F31" s="24">
        <v>5152050</v>
      </c>
      <c r="G31" s="24" t="s">
        <v>12</v>
      </c>
      <c r="H31" s="24">
        <v>1</v>
      </c>
      <c r="I31" s="24">
        <f t="shared" si="4"/>
        <v>2.6609999999999998E-2</v>
      </c>
      <c r="J31" s="25">
        <f t="shared" si="0"/>
        <v>2.6609999999999998E-2</v>
      </c>
      <c r="K31" s="240"/>
      <c r="L31" s="24">
        <f t="shared" si="1"/>
        <v>1127.3957158962796</v>
      </c>
      <c r="M31" s="24"/>
      <c r="N31" s="6">
        <v>75</v>
      </c>
      <c r="O31" s="233"/>
      <c r="P31" s="93">
        <v>0.03</v>
      </c>
    </row>
    <row r="32" spans="2:20" ht="13.5" customHeight="1" x14ac:dyDescent="0.3">
      <c r="B32" s="252"/>
      <c r="C32" s="253"/>
      <c r="D32" s="233"/>
      <c r="E32" s="233"/>
      <c r="F32" s="24">
        <v>5153013</v>
      </c>
      <c r="G32" s="24" t="s">
        <v>23</v>
      </c>
      <c r="H32" s="24">
        <v>1</v>
      </c>
      <c r="I32" s="24">
        <f t="shared" si="4"/>
        <v>7.9829999999999998E-2</v>
      </c>
      <c r="J32" s="25">
        <f t="shared" si="0"/>
        <v>7.9829999999999998E-2</v>
      </c>
      <c r="K32" s="240"/>
      <c r="L32" s="24">
        <f t="shared" si="1"/>
        <v>375.79857196542656</v>
      </c>
      <c r="M32" s="24"/>
      <c r="N32" s="233">
        <v>65</v>
      </c>
      <c r="O32" s="233"/>
      <c r="P32" s="93">
        <v>0.09</v>
      </c>
    </row>
    <row r="33" spans="2:17" ht="13.5" customHeight="1" x14ac:dyDescent="0.3">
      <c r="B33" s="252"/>
      <c r="C33" s="253"/>
      <c r="D33" s="233"/>
      <c r="E33" s="233"/>
      <c r="F33" s="24">
        <v>5151033</v>
      </c>
      <c r="G33" s="24" t="s">
        <v>41</v>
      </c>
      <c r="H33" s="24">
        <v>1</v>
      </c>
      <c r="I33" s="24">
        <f t="shared" si="4"/>
        <v>7.9829999999999998E-2</v>
      </c>
      <c r="J33" s="25">
        <f t="shared" si="0"/>
        <v>7.9829999999999998E-2</v>
      </c>
      <c r="K33" s="240"/>
      <c r="L33" s="24">
        <f t="shared" si="1"/>
        <v>375.79857196542656</v>
      </c>
      <c r="M33" s="24"/>
      <c r="N33" s="233">
        <v>70</v>
      </c>
      <c r="O33" s="233"/>
      <c r="P33" s="93">
        <v>0.09</v>
      </c>
    </row>
    <row r="34" spans="2:17" ht="13.5" customHeight="1" x14ac:dyDescent="0.3">
      <c r="B34" s="252"/>
      <c r="C34" s="253"/>
      <c r="D34" s="233"/>
      <c r="E34" s="233"/>
      <c r="F34" s="24">
        <v>5152111</v>
      </c>
      <c r="G34" s="24" t="s">
        <v>2065</v>
      </c>
      <c r="H34" s="24">
        <v>1</v>
      </c>
      <c r="I34" s="24">
        <f t="shared" si="4"/>
        <v>8.8700000000000001E-2</v>
      </c>
      <c r="J34" s="25">
        <f t="shared" si="0"/>
        <v>8.8700000000000001E-2</v>
      </c>
      <c r="K34" s="240"/>
      <c r="L34" s="24">
        <f t="shared" si="1"/>
        <v>338.2187147688839</v>
      </c>
      <c r="M34" s="24"/>
      <c r="N34" s="233">
        <v>35</v>
      </c>
      <c r="O34" s="6"/>
      <c r="P34" s="93">
        <v>0.1</v>
      </c>
    </row>
    <row r="35" spans="2:17" ht="13.5" customHeight="1" x14ac:dyDescent="0.3">
      <c r="B35" s="252"/>
      <c r="C35" s="253" t="s">
        <v>8</v>
      </c>
      <c r="D35" s="233"/>
      <c r="E35" s="233"/>
      <c r="F35" s="43">
        <v>5680505</v>
      </c>
      <c r="G35" s="43" t="s">
        <v>986</v>
      </c>
      <c r="H35" s="24">
        <v>1</v>
      </c>
      <c r="I35" s="24">
        <f t="shared" si="4"/>
        <v>0.1774</v>
      </c>
      <c r="J35" s="25">
        <f t="shared" si="0"/>
        <v>0.1774</v>
      </c>
      <c r="K35" s="240"/>
      <c r="L35" s="24">
        <f t="shared" si="1"/>
        <v>169.10935738444195</v>
      </c>
      <c r="M35" s="24"/>
      <c r="N35" s="233"/>
      <c r="O35" s="233"/>
      <c r="P35" s="93">
        <v>0.2</v>
      </c>
      <c r="Q35" s="174"/>
    </row>
    <row r="36" spans="2:17" ht="13.5" customHeight="1" x14ac:dyDescent="0.3">
      <c r="B36" s="252"/>
      <c r="C36" s="253"/>
      <c r="D36" s="233"/>
      <c r="E36" s="233"/>
      <c r="F36" s="43">
        <v>5076100</v>
      </c>
      <c r="G36" s="43" t="s">
        <v>1683</v>
      </c>
      <c r="H36" s="24">
        <v>3</v>
      </c>
      <c r="I36" s="24">
        <f t="shared" si="4"/>
        <v>0.1774</v>
      </c>
      <c r="J36" s="25">
        <f t="shared" si="0"/>
        <v>0.1774</v>
      </c>
      <c r="K36" s="240"/>
      <c r="L36" s="24">
        <f t="shared" si="1"/>
        <v>169.10935738444195</v>
      </c>
      <c r="M36" s="24"/>
      <c r="N36" s="233">
        <v>45</v>
      </c>
      <c r="O36" s="233"/>
      <c r="P36" s="93">
        <v>0.2</v>
      </c>
    </row>
    <row r="37" spans="2:17" ht="13.5" customHeight="1" x14ac:dyDescent="0.3">
      <c r="B37" s="252"/>
      <c r="C37" s="253"/>
      <c r="D37" s="233"/>
      <c r="E37" s="233"/>
      <c r="F37" s="216">
        <v>5520002</v>
      </c>
      <c r="G37" s="216" t="s">
        <v>2092</v>
      </c>
      <c r="H37" s="24">
        <v>1</v>
      </c>
      <c r="I37" s="24">
        <f t="shared" si="4"/>
        <v>1.3304999999999999E-2</v>
      </c>
      <c r="J37" s="25">
        <f t="shared" si="0"/>
        <v>1.3304999999999999E-2</v>
      </c>
      <c r="K37" s="240"/>
      <c r="L37" s="24">
        <f t="shared" si="1"/>
        <v>2254.7914317925593</v>
      </c>
      <c r="M37" s="24"/>
      <c r="N37" s="233">
        <v>210</v>
      </c>
      <c r="O37" s="233"/>
      <c r="P37" s="93">
        <v>1.4999999999999999E-2</v>
      </c>
    </row>
    <row r="38" spans="2:17" ht="13.5" customHeight="1" x14ac:dyDescent="0.3">
      <c r="B38" s="246"/>
      <c r="C38" s="247"/>
      <c r="D38" s="247"/>
      <c r="E38" s="247"/>
      <c r="F38" s="247"/>
      <c r="G38" s="247"/>
      <c r="H38" s="248"/>
      <c r="I38" s="24">
        <f>SUM(I6:I37)</f>
        <v>1</v>
      </c>
      <c r="J38" s="25">
        <f>SUM(J6:J37)</f>
        <v>1</v>
      </c>
      <c r="K38" s="25">
        <v>1</v>
      </c>
      <c r="L38" s="24"/>
      <c r="M38" s="24"/>
      <c r="N38" s="233"/>
      <c r="O38" s="233"/>
      <c r="P38" s="93"/>
      <c r="Q38" s="174"/>
    </row>
  </sheetData>
  <mergeCells count="10">
    <mergeCell ref="B38:H38"/>
    <mergeCell ref="B5:C5"/>
    <mergeCell ref="B6:B20"/>
    <mergeCell ref="C6:C20"/>
    <mergeCell ref="K6:K20"/>
    <mergeCell ref="B21:B37"/>
    <mergeCell ref="C21:C27"/>
    <mergeCell ref="K21:K37"/>
    <mergeCell ref="C28:C34"/>
    <mergeCell ref="C35:C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6907-A188-4388-9B85-99DF0385CCC0}">
  <dimension ref="B2:U36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2291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3" t="s">
        <v>6</v>
      </c>
      <c r="C4" s="233">
        <v>30</v>
      </c>
    </row>
    <row r="5" spans="2:21" x14ac:dyDescent="0.3">
      <c r="B5" s="249" t="s">
        <v>0</v>
      </c>
      <c r="C5" s="249"/>
      <c r="D5" s="232" t="s">
        <v>45</v>
      </c>
      <c r="E5" s="232" t="s">
        <v>1304</v>
      </c>
      <c r="F5" s="232" t="s">
        <v>1</v>
      </c>
      <c r="G5" s="232" t="s">
        <v>62</v>
      </c>
      <c r="H5" s="13" t="s">
        <v>26</v>
      </c>
      <c r="I5" s="232" t="s">
        <v>27</v>
      </c>
      <c r="J5" s="232" t="s">
        <v>28</v>
      </c>
      <c r="K5" s="232" t="s">
        <v>43</v>
      </c>
      <c r="L5" s="232" t="s">
        <v>2</v>
      </c>
      <c r="M5" s="232" t="s">
        <v>3</v>
      </c>
      <c r="N5" s="232" t="s">
        <v>44</v>
      </c>
      <c r="O5" s="232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43"/>
      <c r="F6" s="43">
        <v>1005564</v>
      </c>
      <c r="G6" s="43" t="s">
        <v>2303</v>
      </c>
      <c r="H6" s="24">
        <v>1</v>
      </c>
      <c r="I6" s="24">
        <v>8.0000000000000002E-3</v>
      </c>
      <c r="J6" s="25">
        <f t="shared" ref="J6:J35" si="0">I6</f>
        <v>8.0000000000000002E-3</v>
      </c>
      <c r="K6" s="239">
        <f>SUM(J6:J18)</f>
        <v>0.10600000000000001</v>
      </c>
      <c r="L6" s="24">
        <f t="shared" ref="L6:L35" si="1">1/I6*$C$4</f>
        <v>3750</v>
      </c>
      <c r="M6" s="24" t="s">
        <v>2090</v>
      </c>
      <c r="N6" s="233"/>
      <c r="O6" s="233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100</v>
      </c>
      <c r="E7" s="43"/>
      <c r="F7" s="43">
        <v>1050556</v>
      </c>
      <c r="G7" s="43" t="s">
        <v>2304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 t="s">
        <v>2090</v>
      </c>
      <c r="N7" s="233"/>
      <c r="O7" s="233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100</v>
      </c>
      <c r="E8" s="43"/>
      <c r="F8" s="43">
        <v>1051626</v>
      </c>
      <c r="G8" s="43" t="s">
        <v>2305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 t="s">
        <v>2090</v>
      </c>
      <c r="N8" s="233"/>
      <c r="O8" s="233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107</v>
      </c>
      <c r="E9" s="43"/>
      <c r="F9" s="43">
        <v>1073455</v>
      </c>
      <c r="G9" s="43" t="s">
        <v>2306</v>
      </c>
      <c r="H9" s="24">
        <v>1</v>
      </c>
      <c r="I9" s="24">
        <v>0.01</v>
      </c>
      <c r="J9" s="25">
        <f t="shared" si="0"/>
        <v>0.01</v>
      </c>
      <c r="K9" s="240"/>
      <c r="L9" s="24">
        <f t="shared" si="1"/>
        <v>3000</v>
      </c>
      <c r="M9" s="24" t="s">
        <v>2090</v>
      </c>
      <c r="N9" s="233"/>
      <c r="O9" s="233">
        <v>1</v>
      </c>
      <c r="P9"/>
      <c r="Q9"/>
      <c r="R9"/>
      <c r="S9"/>
      <c r="T9"/>
    </row>
    <row r="10" spans="2:21" ht="27.75" customHeight="1" x14ac:dyDescent="0.3">
      <c r="B10" s="250"/>
      <c r="C10" s="244"/>
      <c r="D10" s="171" t="s">
        <v>105</v>
      </c>
      <c r="E10" s="43"/>
      <c r="F10" s="43">
        <v>1103266</v>
      </c>
      <c r="G10" s="43" t="s">
        <v>2307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24">
        <f t="shared" si="1"/>
        <v>3333.3333333333335</v>
      </c>
      <c r="M10" s="24"/>
      <c r="N10" s="233"/>
      <c r="O10" s="233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109</v>
      </c>
      <c r="E11" s="43"/>
      <c r="F11" s="43">
        <v>1703014</v>
      </c>
      <c r="G11" s="43" t="s">
        <v>2308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24">
        <f t="shared" si="1"/>
        <v>5000</v>
      </c>
      <c r="M11" s="24" t="s">
        <v>2090</v>
      </c>
      <c r="N11" s="233"/>
      <c r="O11" s="233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119</v>
      </c>
      <c r="E12" s="43"/>
      <c r="F12" s="43">
        <v>1005597</v>
      </c>
      <c r="G12" s="43" t="s">
        <v>2348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233"/>
      <c r="O12" s="233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119</v>
      </c>
      <c r="E13" s="43"/>
      <c r="F13" s="43">
        <v>1005598</v>
      </c>
      <c r="G13" s="43" t="s">
        <v>2349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33"/>
      <c r="O13" s="233">
        <v>1</v>
      </c>
      <c r="Q13"/>
      <c r="R13"/>
    </row>
    <row r="14" spans="2:21" ht="27.75" customHeight="1" x14ac:dyDescent="0.3">
      <c r="B14" s="250"/>
      <c r="C14" s="244"/>
      <c r="D14" s="171" t="s">
        <v>100</v>
      </c>
      <c r="E14" s="43"/>
      <c r="F14" s="43">
        <v>1050560</v>
      </c>
      <c r="G14" s="43" t="s">
        <v>2350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33"/>
      <c r="O14" s="233">
        <v>1</v>
      </c>
      <c r="Q14"/>
      <c r="R14"/>
    </row>
    <row r="15" spans="2:21" ht="27.75" customHeight="1" x14ac:dyDescent="0.3">
      <c r="B15" s="250"/>
      <c r="C15" s="244"/>
      <c r="D15" s="171" t="s">
        <v>100</v>
      </c>
      <c r="E15" s="43"/>
      <c r="F15" s="43">
        <v>1051632</v>
      </c>
      <c r="G15" s="43" t="s">
        <v>2351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/>
      <c r="N15" s="233"/>
      <c r="O15" s="233">
        <v>1</v>
      </c>
      <c r="P15"/>
      <c r="Q15"/>
      <c r="R15"/>
      <c r="S15"/>
    </row>
    <row r="16" spans="2:21" ht="27.75" customHeight="1" x14ac:dyDescent="0.3">
      <c r="B16" s="250"/>
      <c r="C16" s="244"/>
      <c r="D16" s="171" t="s">
        <v>107</v>
      </c>
      <c r="E16" s="43"/>
      <c r="F16" s="43">
        <v>1073466</v>
      </c>
      <c r="G16" s="43" t="s">
        <v>2352</v>
      </c>
      <c r="H16" s="24">
        <v>1</v>
      </c>
      <c r="I16" s="24">
        <v>0.01</v>
      </c>
      <c r="J16" s="25">
        <f t="shared" si="0"/>
        <v>0.01</v>
      </c>
      <c r="K16" s="240"/>
      <c r="L16" s="24">
        <f t="shared" si="1"/>
        <v>3000</v>
      </c>
      <c r="M16" s="24"/>
      <c r="N16" s="233"/>
      <c r="O16" s="233">
        <v>1</v>
      </c>
      <c r="Q16"/>
      <c r="R16"/>
      <c r="T16"/>
    </row>
    <row r="17" spans="2:18" ht="27.75" customHeight="1" x14ac:dyDescent="0.3">
      <c r="B17" s="250"/>
      <c r="C17" s="244"/>
      <c r="D17" s="171" t="s">
        <v>107</v>
      </c>
      <c r="E17" s="43"/>
      <c r="F17" s="43">
        <v>1073467</v>
      </c>
      <c r="G17" s="43" t="s">
        <v>2353</v>
      </c>
      <c r="H17" s="24">
        <v>1</v>
      </c>
      <c r="I17" s="24">
        <v>0.01</v>
      </c>
      <c r="J17" s="25">
        <f t="shared" si="0"/>
        <v>0.01</v>
      </c>
      <c r="K17" s="240"/>
      <c r="L17" s="24">
        <f t="shared" si="1"/>
        <v>3000</v>
      </c>
      <c r="M17" s="24"/>
      <c r="N17" s="233"/>
      <c r="O17" s="233">
        <v>1</v>
      </c>
      <c r="Q17"/>
      <c r="R17"/>
    </row>
    <row r="18" spans="2:18" ht="27.75" customHeight="1" x14ac:dyDescent="0.3">
      <c r="B18" s="250"/>
      <c r="C18" s="244"/>
      <c r="D18" s="171" t="s">
        <v>109</v>
      </c>
      <c r="E18" s="43"/>
      <c r="F18" s="43">
        <v>1703031</v>
      </c>
      <c r="G18" s="43" t="s">
        <v>2354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33"/>
      <c r="O18" s="234">
        <v>1</v>
      </c>
      <c r="Q18"/>
      <c r="R18"/>
    </row>
    <row r="19" spans="2:18" ht="13.5" customHeight="1" x14ac:dyDescent="0.3">
      <c r="B19" s="251" t="s">
        <v>42</v>
      </c>
      <c r="C19" s="243" t="s">
        <v>59</v>
      </c>
      <c r="D19" s="233"/>
      <c r="E19" s="233"/>
      <c r="F19" s="24">
        <v>1002186</v>
      </c>
      <c r="G19" s="24" t="s">
        <v>52</v>
      </c>
      <c r="H19" s="24">
        <v>1</v>
      </c>
      <c r="I19" s="24">
        <f t="shared" ref="I19:I35" si="2">$K$19*P19</f>
        <v>2.2350000000000002E-2</v>
      </c>
      <c r="J19" s="25">
        <f t="shared" si="0"/>
        <v>2.2350000000000002E-2</v>
      </c>
      <c r="K19" s="239">
        <f>K36-K6</f>
        <v>0.89400000000000002</v>
      </c>
      <c r="L19" s="24">
        <f t="shared" si="1"/>
        <v>1342.2818791946306</v>
      </c>
      <c r="M19" s="24"/>
      <c r="N19" s="233">
        <v>60</v>
      </c>
      <c r="O19" s="233"/>
      <c r="P19" s="93">
        <v>2.5000000000000001E-2</v>
      </c>
      <c r="R19"/>
    </row>
    <row r="20" spans="2:18" ht="13.5" customHeight="1" x14ac:dyDescent="0.3">
      <c r="B20" s="252"/>
      <c r="C20" s="244"/>
      <c r="D20" s="233"/>
      <c r="E20" s="233"/>
      <c r="F20" s="24">
        <v>1012057</v>
      </c>
      <c r="G20" s="24" t="s">
        <v>53</v>
      </c>
      <c r="H20" s="24">
        <v>1</v>
      </c>
      <c r="I20" s="24">
        <f t="shared" si="2"/>
        <v>2.2350000000000002E-2</v>
      </c>
      <c r="J20" s="25">
        <f t="shared" si="0"/>
        <v>2.2350000000000002E-2</v>
      </c>
      <c r="K20" s="240"/>
      <c r="L20" s="24">
        <f t="shared" si="1"/>
        <v>1342.2818791946306</v>
      </c>
      <c r="M20" s="24"/>
      <c r="N20" s="233">
        <v>60</v>
      </c>
      <c r="O20" s="233"/>
      <c r="P20" s="93">
        <v>2.5000000000000001E-2</v>
      </c>
    </row>
    <row r="21" spans="2:18" ht="13.5" customHeight="1" x14ac:dyDescent="0.3">
      <c r="B21" s="252"/>
      <c r="C21" s="244"/>
      <c r="D21" s="233"/>
      <c r="E21" s="233"/>
      <c r="F21" s="24">
        <v>1022048</v>
      </c>
      <c r="G21" s="24" t="s">
        <v>54</v>
      </c>
      <c r="H21" s="24">
        <v>1</v>
      </c>
      <c r="I21" s="24">
        <f t="shared" si="2"/>
        <v>2.2350000000000002E-2</v>
      </c>
      <c r="J21" s="25">
        <f t="shared" si="0"/>
        <v>2.2350000000000002E-2</v>
      </c>
      <c r="K21" s="240"/>
      <c r="L21" s="24">
        <f t="shared" si="1"/>
        <v>1342.2818791946306</v>
      </c>
      <c r="M21" s="24"/>
      <c r="N21" s="233">
        <v>60</v>
      </c>
      <c r="O21" s="233"/>
      <c r="P21" s="93">
        <v>2.5000000000000001E-2</v>
      </c>
    </row>
    <row r="22" spans="2:18" ht="13.5" customHeight="1" x14ac:dyDescent="0.3">
      <c r="B22" s="252"/>
      <c r="C22" s="244"/>
      <c r="D22" s="233"/>
      <c r="E22" s="233"/>
      <c r="F22" s="24">
        <v>1102039</v>
      </c>
      <c r="G22" s="24" t="s">
        <v>55</v>
      </c>
      <c r="H22" s="24">
        <v>1</v>
      </c>
      <c r="I22" s="24">
        <f t="shared" si="2"/>
        <v>2.2350000000000002E-2</v>
      </c>
      <c r="J22" s="25">
        <f t="shared" si="0"/>
        <v>2.2350000000000002E-2</v>
      </c>
      <c r="K22" s="240"/>
      <c r="L22" s="24">
        <f t="shared" si="1"/>
        <v>1342.2818791946306</v>
      </c>
      <c r="M22" s="24"/>
      <c r="N22" s="233">
        <v>60</v>
      </c>
      <c r="O22" s="233"/>
      <c r="P22" s="93">
        <v>2.5000000000000001E-2</v>
      </c>
    </row>
    <row r="23" spans="2:18" ht="13.5" customHeight="1" x14ac:dyDescent="0.3">
      <c r="B23" s="252"/>
      <c r="C23" s="244"/>
      <c r="D23" s="233"/>
      <c r="E23" s="233"/>
      <c r="F23" s="24">
        <v>1082102</v>
      </c>
      <c r="G23" s="24" t="s">
        <v>56</v>
      </c>
      <c r="H23" s="24">
        <v>1</v>
      </c>
      <c r="I23" s="24">
        <f t="shared" si="2"/>
        <v>2.2350000000000002E-2</v>
      </c>
      <c r="J23" s="25">
        <f t="shared" si="0"/>
        <v>2.2350000000000002E-2</v>
      </c>
      <c r="K23" s="240"/>
      <c r="L23" s="24">
        <f t="shared" si="1"/>
        <v>1342.2818791946306</v>
      </c>
      <c r="M23" s="24"/>
      <c r="N23" s="233">
        <v>30</v>
      </c>
      <c r="O23" s="233"/>
      <c r="P23" s="93">
        <v>2.5000000000000001E-2</v>
      </c>
    </row>
    <row r="24" spans="2:18" ht="13.5" customHeight="1" x14ac:dyDescent="0.3">
      <c r="B24" s="252"/>
      <c r="C24" s="244"/>
      <c r="D24" s="233"/>
      <c r="E24" s="233"/>
      <c r="F24" s="24">
        <v>1072153</v>
      </c>
      <c r="G24" s="24" t="s">
        <v>57</v>
      </c>
      <c r="H24" s="24">
        <v>1</v>
      </c>
      <c r="I24" s="24">
        <f t="shared" si="2"/>
        <v>2.2350000000000002E-2</v>
      </c>
      <c r="J24" s="25">
        <f t="shared" si="0"/>
        <v>2.2350000000000002E-2</v>
      </c>
      <c r="K24" s="240"/>
      <c r="L24" s="24">
        <f t="shared" si="1"/>
        <v>1342.2818791946306</v>
      </c>
      <c r="M24" s="24"/>
      <c r="N24" s="233">
        <v>30</v>
      </c>
      <c r="O24" s="233"/>
      <c r="P24" s="93">
        <v>2.5000000000000001E-2</v>
      </c>
    </row>
    <row r="25" spans="2:18" ht="13.5" customHeight="1" x14ac:dyDescent="0.3">
      <c r="B25" s="252"/>
      <c r="C25" s="245"/>
      <c r="D25" s="233"/>
      <c r="E25" s="233"/>
      <c r="F25" s="24">
        <v>1032024</v>
      </c>
      <c r="G25" s="24" t="s">
        <v>58</v>
      </c>
      <c r="H25" s="24">
        <v>1</v>
      </c>
      <c r="I25" s="24">
        <f t="shared" si="2"/>
        <v>2.2350000000000002E-2</v>
      </c>
      <c r="J25" s="25">
        <f t="shared" si="0"/>
        <v>2.2350000000000002E-2</v>
      </c>
      <c r="K25" s="240"/>
      <c r="L25" s="24">
        <f t="shared" si="1"/>
        <v>1342.2818791946306</v>
      </c>
      <c r="M25" s="24"/>
      <c r="N25" s="233">
        <v>40</v>
      </c>
      <c r="O25" s="233"/>
      <c r="P25" s="93">
        <v>2.5000000000000001E-2</v>
      </c>
    </row>
    <row r="26" spans="2:18" ht="13.5" customHeight="1" x14ac:dyDescent="0.3">
      <c r="B26" s="252"/>
      <c r="C26" s="253" t="s">
        <v>25</v>
      </c>
      <c r="D26" s="233"/>
      <c r="E26" s="233"/>
      <c r="F26" s="24">
        <v>5150042</v>
      </c>
      <c r="G26" s="24" t="s">
        <v>9</v>
      </c>
      <c r="H26" s="24">
        <v>1</v>
      </c>
      <c r="I26" s="24">
        <f t="shared" si="2"/>
        <v>3.1290000000000005E-2</v>
      </c>
      <c r="J26" s="25">
        <f t="shared" si="0"/>
        <v>3.1290000000000005E-2</v>
      </c>
      <c r="K26" s="240"/>
      <c r="L26" s="24">
        <f t="shared" si="1"/>
        <v>958.77277085330763</v>
      </c>
      <c r="M26" s="24"/>
      <c r="N26" s="233">
        <v>30</v>
      </c>
      <c r="O26" s="233"/>
      <c r="P26" s="93">
        <v>3.5000000000000003E-2</v>
      </c>
    </row>
    <row r="27" spans="2:18" ht="13.5" customHeight="1" x14ac:dyDescent="0.3">
      <c r="B27" s="252"/>
      <c r="C27" s="253"/>
      <c r="D27" s="233"/>
      <c r="E27" s="233"/>
      <c r="F27" s="24">
        <v>5150043</v>
      </c>
      <c r="G27" s="24" t="s">
        <v>10</v>
      </c>
      <c r="H27" s="24">
        <v>1</v>
      </c>
      <c r="I27" s="24">
        <f t="shared" si="2"/>
        <v>2.682E-2</v>
      </c>
      <c r="J27" s="25">
        <f t="shared" si="0"/>
        <v>2.682E-2</v>
      </c>
      <c r="K27" s="240"/>
      <c r="L27" s="24">
        <f t="shared" si="1"/>
        <v>1118.5682326621923</v>
      </c>
      <c r="M27" s="24"/>
      <c r="N27" s="233">
        <v>75</v>
      </c>
      <c r="O27" s="6"/>
      <c r="P27" s="93">
        <v>0.03</v>
      </c>
    </row>
    <row r="28" spans="2:18" ht="13.5" customHeight="1" x14ac:dyDescent="0.3">
      <c r="B28" s="252"/>
      <c r="C28" s="253"/>
      <c r="D28" s="233"/>
      <c r="E28" s="233"/>
      <c r="F28" s="24">
        <v>5152049</v>
      </c>
      <c r="G28" s="24" t="s">
        <v>11</v>
      </c>
      <c r="H28" s="24">
        <v>1</v>
      </c>
      <c r="I28" s="24">
        <f t="shared" si="2"/>
        <v>3.1290000000000005E-2</v>
      </c>
      <c r="J28" s="25">
        <f t="shared" si="0"/>
        <v>3.1290000000000005E-2</v>
      </c>
      <c r="K28" s="240"/>
      <c r="L28" s="24">
        <f t="shared" si="1"/>
        <v>958.77277085330763</v>
      </c>
      <c r="M28" s="24"/>
      <c r="N28" s="6">
        <v>30</v>
      </c>
      <c r="O28" s="6"/>
      <c r="P28" s="93">
        <v>3.5000000000000003E-2</v>
      </c>
    </row>
    <row r="29" spans="2:18" ht="13.5" customHeight="1" x14ac:dyDescent="0.3">
      <c r="B29" s="252"/>
      <c r="C29" s="253"/>
      <c r="D29" s="233"/>
      <c r="E29" s="233"/>
      <c r="F29" s="24">
        <v>5152050</v>
      </c>
      <c r="G29" s="24" t="s">
        <v>12</v>
      </c>
      <c r="H29" s="24">
        <v>1</v>
      </c>
      <c r="I29" s="24">
        <f t="shared" si="2"/>
        <v>2.682E-2</v>
      </c>
      <c r="J29" s="25">
        <f t="shared" si="0"/>
        <v>2.682E-2</v>
      </c>
      <c r="K29" s="240"/>
      <c r="L29" s="24">
        <f t="shared" si="1"/>
        <v>1118.5682326621923</v>
      </c>
      <c r="M29" s="24"/>
      <c r="N29" s="6">
        <v>75</v>
      </c>
      <c r="O29" s="233"/>
      <c r="P29" s="93">
        <v>0.03</v>
      </c>
    </row>
    <row r="30" spans="2:18" ht="13.5" customHeight="1" x14ac:dyDescent="0.3">
      <c r="B30" s="252"/>
      <c r="C30" s="253"/>
      <c r="D30" s="233"/>
      <c r="E30" s="233"/>
      <c r="F30" s="24">
        <v>5153013</v>
      </c>
      <c r="G30" s="24" t="s">
        <v>23</v>
      </c>
      <c r="H30" s="24">
        <v>1</v>
      </c>
      <c r="I30" s="24">
        <f t="shared" si="2"/>
        <v>8.0460000000000004E-2</v>
      </c>
      <c r="J30" s="25">
        <f t="shared" si="0"/>
        <v>8.0460000000000004E-2</v>
      </c>
      <c r="K30" s="240"/>
      <c r="L30" s="24">
        <f t="shared" si="1"/>
        <v>372.85607755406409</v>
      </c>
      <c r="M30" s="24"/>
      <c r="N30" s="233">
        <v>65</v>
      </c>
      <c r="O30" s="233"/>
      <c r="P30" s="93">
        <v>0.09</v>
      </c>
    </row>
    <row r="31" spans="2:18" ht="13.5" customHeight="1" x14ac:dyDescent="0.3">
      <c r="B31" s="252"/>
      <c r="C31" s="253"/>
      <c r="D31" s="233"/>
      <c r="E31" s="233"/>
      <c r="F31" s="24">
        <v>5151033</v>
      </c>
      <c r="G31" s="24" t="s">
        <v>41</v>
      </c>
      <c r="H31" s="24">
        <v>1</v>
      </c>
      <c r="I31" s="24">
        <f t="shared" si="2"/>
        <v>8.0460000000000004E-2</v>
      </c>
      <c r="J31" s="25">
        <f t="shared" si="0"/>
        <v>8.0460000000000004E-2</v>
      </c>
      <c r="K31" s="240"/>
      <c r="L31" s="24">
        <f t="shared" si="1"/>
        <v>372.85607755406409</v>
      </c>
      <c r="M31" s="24"/>
      <c r="N31" s="233">
        <v>70</v>
      </c>
      <c r="O31" s="233"/>
      <c r="P31" s="93">
        <v>0.09</v>
      </c>
    </row>
    <row r="32" spans="2:18" ht="13.5" customHeight="1" x14ac:dyDescent="0.3">
      <c r="B32" s="252"/>
      <c r="C32" s="253"/>
      <c r="D32" s="233"/>
      <c r="E32" s="233"/>
      <c r="F32" s="24">
        <v>5152111</v>
      </c>
      <c r="G32" s="24" t="s">
        <v>2065</v>
      </c>
      <c r="H32" s="24">
        <v>1</v>
      </c>
      <c r="I32" s="24">
        <f t="shared" si="2"/>
        <v>8.9400000000000007E-2</v>
      </c>
      <c r="J32" s="25">
        <f t="shared" si="0"/>
        <v>8.9400000000000007E-2</v>
      </c>
      <c r="K32" s="240"/>
      <c r="L32" s="24">
        <f t="shared" si="1"/>
        <v>335.57046979865765</v>
      </c>
      <c r="M32" s="24"/>
      <c r="N32" s="233">
        <v>35</v>
      </c>
      <c r="O32" s="6"/>
      <c r="P32" s="93">
        <v>0.1</v>
      </c>
    </row>
    <row r="33" spans="2:17" ht="13.5" customHeight="1" x14ac:dyDescent="0.3">
      <c r="B33" s="252"/>
      <c r="C33" s="253" t="s">
        <v>8</v>
      </c>
      <c r="D33" s="233"/>
      <c r="E33" s="233"/>
      <c r="F33" s="43">
        <v>5680505</v>
      </c>
      <c r="G33" s="43" t="s">
        <v>986</v>
      </c>
      <c r="H33" s="24">
        <v>1</v>
      </c>
      <c r="I33" s="24">
        <f t="shared" si="2"/>
        <v>0.17880000000000001</v>
      </c>
      <c r="J33" s="25">
        <f t="shared" si="0"/>
        <v>0.17880000000000001</v>
      </c>
      <c r="K33" s="240"/>
      <c r="L33" s="24">
        <f t="shared" si="1"/>
        <v>167.78523489932883</v>
      </c>
      <c r="M33" s="24"/>
      <c r="N33" s="233"/>
      <c r="O33" s="233"/>
      <c r="P33" s="93">
        <v>0.2</v>
      </c>
      <c r="Q33" s="174"/>
    </row>
    <row r="34" spans="2:17" ht="13.5" customHeight="1" x14ac:dyDescent="0.3">
      <c r="B34" s="252"/>
      <c r="C34" s="253"/>
      <c r="D34" s="233"/>
      <c r="E34" s="233"/>
      <c r="F34" s="43">
        <v>5076100</v>
      </c>
      <c r="G34" s="43" t="s">
        <v>1683</v>
      </c>
      <c r="H34" s="24">
        <v>3</v>
      </c>
      <c r="I34" s="24">
        <f t="shared" si="2"/>
        <v>0.17880000000000001</v>
      </c>
      <c r="J34" s="25">
        <f t="shared" si="0"/>
        <v>0.17880000000000001</v>
      </c>
      <c r="K34" s="240"/>
      <c r="L34" s="24">
        <f t="shared" si="1"/>
        <v>167.78523489932883</v>
      </c>
      <c r="M34" s="24"/>
      <c r="N34" s="233">
        <v>45</v>
      </c>
      <c r="O34" s="233"/>
      <c r="P34" s="93">
        <v>0.2</v>
      </c>
    </row>
    <row r="35" spans="2:17" ht="13.5" customHeight="1" x14ac:dyDescent="0.3">
      <c r="B35" s="252"/>
      <c r="C35" s="253"/>
      <c r="D35" s="233"/>
      <c r="E35" s="233"/>
      <c r="F35" s="216">
        <v>5520002</v>
      </c>
      <c r="G35" s="216" t="s">
        <v>2092</v>
      </c>
      <c r="H35" s="24">
        <v>1</v>
      </c>
      <c r="I35" s="24">
        <f t="shared" si="2"/>
        <v>1.341E-2</v>
      </c>
      <c r="J35" s="25">
        <f t="shared" si="0"/>
        <v>1.341E-2</v>
      </c>
      <c r="K35" s="240"/>
      <c r="L35" s="24">
        <f t="shared" si="1"/>
        <v>2237.1364653243845</v>
      </c>
      <c r="M35" s="24"/>
      <c r="N35" s="233">
        <v>210</v>
      </c>
      <c r="O35" s="233"/>
      <c r="P35" s="93">
        <v>1.4999999999999999E-2</v>
      </c>
    </row>
    <row r="36" spans="2:17" ht="13.5" customHeight="1" x14ac:dyDescent="0.3">
      <c r="B36" s="246"/>
      <c r="C36" s="247"/>
      <c r="D36" s="247"/>
      <c r="E36" s="247"/>
      <c r="F36" s="247"/>
      <c r="G36" s="247"/>
      <c r="H36" s="248"/>
      <c r="I36" s="24">
        <f>SUM(I6:I35)</f>
        <v>1</v>
      </c>
      <c r="J36" s="25">
        <f>SUM(J6:J35)</f>
        <v>1</v>
      </c>
      <c r="K36" s="25">
        <v>1</v>
      </c>
      <c r="L36" s="24"/>
      <c r="M36" s="24"/>
      <c r="N36" s="233"/>
      <c r="O36" s="233"/>
      <c r="P36" s="93"/>
      <c r="Q36" s="174"/>
    </row>
  </sheetData>
  <mergeCells count="10">
    <mergeCell ref="B36:H36"/>
    <mergeCell ref="B5:C5"/>
    <mergeCell ref="B6:B18"/>
    <mergeCell ref="C6:C18"/>
    <mergeCell ref="K6:K18"/>
    <mergeCell ref="B19:B35"/>
    <mergeCell ref="C19:C25"/>
    <mergeCell ref="K19:K35"/>
    <mergeCell ref="C26:C32"/>
    <mergeCell ref="C33:C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7D6EB-AE66-4BD7-B9F5-9EDC87AB283A}">
  <dimension ref="B2:U37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2246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0" t="s">
        <v>6</v>
      </c>
      <c r="C4" s="230">
        <v>30</v>
      </c>
    </row>
    <row r="5" spans="2:21" x14ac:dyDescent="0.3">
      <c r="B5" s="249" t="s">
        <v>0</v>
      </c>
      <c r="C5" s="249"/>
      <c r="D5" s="229" t="s">
        <v>45</v>
      </c>
      <c r="E5" s="229" t="s">
        <v>1304</v>
      </c>
      <c r="F5" s="229" t="s">
        <v>1</v>
      </c>
      <c r="G5" s="229" t="s">
        <v>62</v>
      </c>
      <c r="H5" s="13" t="s">
        <v>26</v>
      </c>
      <c r="I5" s="229" t="s">
        <v>27</v>
      </c>
      <c r="J5" s="229" t="s">
        <v>28</v>
      </c>
      <c r="K5" s="229" t="s">
        <v>43</v>
      </c>
      <c r="L5" s="229" t="s">
        <v>2</v>
      </c>
      <c r="M5" s="229" t="s">
        <v>3</v>
      </c>
      <c r="N5" s="229" t="s">
        <v>44</v>
      </c>
      <c r="O5" s="229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1005616</v>
      </c>
      <c r="G6" s="24" t="s">
        <v>2256</v>
      </c>
      <c r="H6" s="24">
        <v>1</v>
      </c>
      <c r="I6" s="24">
        <v>8.0000000000000002E-3</v>
      </c>
      <c r="J6" s="25">
        <f t="shared" ref="J6:J36" si="0">I6</f>
        <v>8.0000000000000002E-3</v>
      </c>
      <c r="K6" s="239">
        <f>SUM(J6:J19)</f>
        <v>0.11200000000000002</v>
      </c>
      <c r="L6" s="24">
        <f t="shared" ref="L6:L36" si="1">1/I6*$C$4</f>
        <v>3750</v>
      </c>
      <c r="M6" s="24"/>
      <c r="N6" s="230"/>
      <c r="O6" s="230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100</v>
      </c>
      <c r="E7" s="43"/>
      <c r="F7" s="24">
        <v>1053631</v>
      </c>
      <c r="G7" s="24" t="s">
        <v>2257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/>
      <c r="N7" s="230"/>
      <c r="O7" s="230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100</v>
      </c>
      <c r="E8" s="43"/>
      <c r="F8" s="24">
        <v>1053632</v>
      </c>
      <c r="G8" s="24" t="s">
        <v>2258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230"/>
      <c r="O8" s="230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105</v>
      </c>
      <c r="E9" s="43"/>
      <c r="F9" s="24">
        <v>1103297</v>
      </c>
      <c r="G9" s="24" t="s">
        <v>2259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/>
      <c r="N9" s="230"/>
      <c r="O9" s="230">
        <v>1</v>
      </c>
      <c r="P9"/>
      <c r="Q9"/>
      <c r="R9"/>
      <c r="S9"/>
      <c r="T9"/>
    </row>
    <row r="10" spans="2:21" ht="27.75" customHeight="1" x14ac:dyDescent="0.3">
      <c r="B10" s="250"/>
      <c r="C10" s="244"/>
      <c r="D10" s="171" t="s">
        <v>107</v>
      </c>
      <c r="E10" s="43"/>
      <c r="F10" s="24">
        <v>1073480</v>
      </c>
      <c r="G10" s="24" t="s">
        <v>2260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230"/>
      <c r="O10" s="230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107</v>
      </c>
      <c r="E11" s="43"/>
      <c r="F11" s="24">
        <v>1073481</v>
      </c>
      <c r="G11" s="24" t="s">
        <v>2261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230"/>
      <c r="O11" s="230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109</v>
      </c>
      <c r="E12" s="43"/>
      <c r="F12" s="24">
        <v>1703040</v>
      </c>
      <c r="G12" s="24" t="s">
        <v>2262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24">
        <f t="shared" si="1"/>
        <v>5000</v>
      </c>
      <c r="M12" s="24"/>
      <c r="N12" s="230"/>
      <c r="O12" s="230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112</v>
      </c>
      <c r="E13" s="43"/>
      <c r="F13" s="24">
        <v>1022297</v>
      </c>
      <c r="G13" s="24" t="s">
        <v>2263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24">
        <f t="shared" si="1"/>
        <v>3333.3333333333335</v>
      </c>
      <c r="M13" s="24"/>
      <c r="N13" s="230"/>
      <c r="O13" s="230">
        <v>1</v>
      </c>
      <c r="Q13"/>
      <c r="R13"/>
    </row>
    <row r="14" spans="2:21" ht="27.75" customHeight="1" x14ac:dyDescent="0.3">
      <c r="B14" s="250"/>
      <c r="C14" s="244"/>
      <c r="D14" s="171" t="s">
        <v>119</v>
      </c>
      <c r="E14" s="24"/>
      <c r="F14" s="24">
        <v>1005593</v>
      </c>
      <c r="G14" s="24" t="s">
        <v>2271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 t="s">
        <v>2224</v>
      </c>
      <c r="N14" s="230"/>
      <c r="O14" s="230">
        <v>1</v>
      </c>
      <c r="Q14"/>
      <c r="R14"/>
    </row>
    <row r="15" spans="2:21" ht="27.75" customHeight="1" x14ac:dyDescent="0.3">
      <c r="B15" s="250"/>
      <c r="C15" s="244"/>
      <c r="D15" s="171" t="s">
        <v>100</v>
      </c>
      <c r="E15" s="24"/>
      <c r="F15" s="24">
        <v>1051630</v>
      </c>
      <c r="G15" s="24" t="s">
        <v>2272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 t="s">
        <v>2224</v>
      </c>
      <c r="N15" s="230"/>
      <c r="O15" s="230">
        <v>1</v>
      </c>
      <c r="P15"/>
      <c r="Q15"/>
      <c r="R15"/>
      <c r="S15"/>
    </row>
    <row r="16" spans="2:21" ht="27.75" customHeight="1" x14ac:dyDescent="0.3">
      <c r="B16" s="250"/>
      <c r="C16" s="244"/>
      <c r="D16" s="171" t="s">
        <v>100</v>
      </c>
      <c r="E16" s="24"/>
      <c r="F16" s="24">
        <v>1053622</v>
      </c>
      <c r="G16" s="24" t="s">
        <v>2273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 t="s">
        <v>2224</v>
      </c>
      <c r="N16" s="230"/>
      <c r="O16" s="230">
        <v>1</v>
      </c>
      <c r="Q16"/>
      <c r="R16"/>
      <c r="T16"/>
    </row>
    <row r="17" spans="2:18" ht="27.75" customHeight="1" x14ac:dyDescent="0.3">
      <c r="B17" s="250"/>
      <c r="C17" s="244"/>
      <c r="D17" s="171" t="s">
        <v>109</v>
      </c>
      <c r="E17" s="24"/>
      <c r="F17" s="24">
        <v>1703027</v>
      </c>
      <c r="G17" s="24" t="s">
        <v>2274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30"/>
      <c r="O17" s="230">
        <v>1</v>
      </c>
      <c r="Q17"/>
      <c r="R17"/>
    </row>
    <row r="18" spans="2:18" ht="27.75" customHeight="1" x14ac:dyDescent="0.3">
      <c r="B18" s="250"/>
      <c r="C18" s="244"/>
      <c r="D18" s="171" t="s">
        <v>112</v>
      </c>
      <c r="E18" s="24"/>
      <c r="F18" s="24">
        <v>1022296</v>
      </c>
      <c r="G18" s="24" t="s">
        <v>2275</v>
      </c>
      <c r="H18" s="24">
        <v>1</v>
      </c>
      <c r="I18" s="24">
        <v>0.01</v>
      </c>
      <c r="J18" s="25">
        <f t="shared" ref="J18" si="2">I18</f>
        <v>0.01</v>
      </c>
      <c r="K18" s="240"/>
      <c r="L18" s="24">
        <f t="shared" si="1"/>
        <v>3000</v>
      </c>
      <c r="M18" s="24"/>
      <c r="N18" s="230"/>
      <c r="O18" s="230"/>
      <c r="Q18"/>
      <c r="R18"/>
    </row>
    <row r="19" spans="2:18" ht="27.75" customHeight="1" x14ac:dyDescent="0.3">
      <c r="B19" s="250"/>
      <c r="C19" s="244"/>
      <c r="D19" s="171" t="s">
        <v>112</v>
      </c>
      <c r="E19" s="24"/>
      <c r="F19" s="24">
        <v>1022295</v>
      </c>
      <c r="G19" s="24" t="s">
        <v>2276</v>
      </c>
      <c r="H19" s="24">
        <v>1</v>
      </c>
      <c r="I19" s="24">
        <v>0.01</v>
      </c>
      <c r="J19" s="25">
        <f t="shared" si="0"/>
        <v>0.01</v>
      </c>
      <c r="K19" s="240"/>
      <c r="L19" s="24">
        <f t="shared" si="1"/>
        <v>3000</v>
      </c>
      <c r="M19" s="24"/>
      <c r="N19" s="230"/>
      <c r="O19" s="230">
        <v>1</v>
      </c>
      <c r="Q19"/>
      <c r="R19"/>
    </row>
    <row r="20" spans="2:18" ht="13.5" customHeight="1" x14ac:dyDescent="0.3">
      <c r="B20" s="251" t="s">
        <v>42</v>
      </c>
      <c r="C20" s="243" t="s">
        <v>59</v>
      </c>
      <c r="D20" s="230"/>
      <c r="E20" s="230"/>
      <c r="F20" s="24">
        <v>1002186</v>
      </c>
      <c r="G20" s="24" t="s">
        <v>52</v>
      </c>
      <c r="H20" s="24">
        <v>1</v>
      </c>
      <c r="I20" s="24">
        <f t="shared" ref="I20:I36" si="3">$K$20*P20</f>
        <v>2.2200000000000001E-2</v>
      </c>
      <c r="J20" s="25">
        <f t="shared" si="0"/>
        <v>2.2200000000000001E-2</v>
      </c>
      <c r="K20" s="239">
        <f>K37-K6</f>
        <v>0.88800000000000001</v>
      </c>
      <c r="L20" s="24">
        <f t="shared" si="1"/>
        <v>1351.3513513513512</v>
      </c>
      <c r="M20" s="24"/>
      <c r="N20" s="230">
        <v>60</v>
      </c>
      <c r="O20" s="230"/>
      <c r="P20" s="93">
        <v>2.5000000000000001E-2</v>
      </c>
      <c r="R20"/>
    </row>
    <row r="21" spans="2:18" ht="13.5" customHeight="1" x14ac:dyDescent="0.3">
      <c r="B21" s="252"/>
      <c r="C21" s="244"/>
      <c r="D21" s="230"/>
      <c r="E21" s="230"/>
      <c r="F21" s="24">
        <v>1012057</v>
      </c>
      <c r="G21" s="24" t="s">
        <v>53</v>
      </c>
      <c r="H21" s="24">
        <v>1</v>
      </c>
      <c r="I21" s="24">
        <f t="shared" si="3"/>
        <v>2.2200000000000001E-2</v>
      </c>
      <c r="J21" s="25">
        <f t="shared" si="0"/>
        <v>2.2200000000000001E-2</v>
      </c>
      <c r="K21" s="240"/>
      <c r="L21" s="24">
        <f t="shared" si="1"/>
        <v>1351.3513513513512</v>
      </c>
      <c r="M21" s="24"/>
      <c r="N21" s="230">
        <v>60</v>
      </c>
      <c r="O21" s="230"/>
      <c r="P21" s="93">
        <v>2.5000000000000001E-2</v>
      </c>
    </row>
    <row r="22" spans="2:18" ht="13.5" customHeight="1" x14ac:dyDescent="0.3">
      <c r="B22" s="252"/>
      <c r="C22" s="244"/>
      <c r="D22" s="230"/>
      <c r="E22" s="230"/>
      <c r="F22" s="24">
        <v>1022048</v>
      </c>
      <c r="G22" s="24" t="s">
        <v>54</v>
      </c>
      <c r="H22" s="24">
        <v>1</v>
      </c>
      <c r="I22" s="24">
        <f t="shared" si="3"/>
        <v>2.2200000000000001E-2</v>
      </c>
      <c r="J22" s="25">
        <f t="shared" si="0"/>
        <v>2.2200000000000001E-2</v>
      </c>
      <c r="K22" s="240"/>
      <c r="L22" s="24">
        <f t="shared" si="1"/>
        <v>1351.3513513513512</v>
      </c>
      <c r="M22" s="24"/>
      <c r="N22" s="230">
        <v>60</v>
      </c>
      <c r="O22" s="230"/>
      <c r="P22" s="93">
        <v>2.5000000000000001E-2</v>
      </c>
    </row>
    <row r="23" spans="2:18" ht="13.5" customHeight="1" x14ac:dyDescent="0.3">
      <c r="B23" s="252"/>
      <c r="C23" s="244"/>
      <c r="D23" s="230"/>
      <c r="E23" s="230"/>
      <c r="F23" s="24">
        <v>1102039</v>
      </c>
      <c r="G23" s="24" t="s">
        <v>55</v>
      </c>
      <c r="H23" s="24">
        <v>1</v>
      </c>
      <c r="I23" s="24">
        <f t="shared" si="3"/>
        <v>2.2200000000000001E-2</v>
      </c>
      <c r="J23" s="25">
        <f t="shared" si="0"/>
        <v>2.2200000000000001E-2</v>
      </c>
      <c r="K23" s="240"/>
      <c r="L23" s="24">
        <f t="shared" si="1"/>
        <v>1351.3513513513512</v>
      </c>
      <c r="M23" s="24"/>
      <c r="N23" s="230">
        <v>60</v>
      </c>
      <c r="O23" s="230"/>
      <c r="P23" s="93">
        <v>2.5000000000000001E-2</v>
      </c>
    </row>
    <row r="24" spans="2:18" ht="13.5" customHeight="1" x14ac:dyDescent="0.3">
      <c r="B24" s="252"/>
      <c r="C24" s="244"/>
      <c r="D24" s="230"/>
      <c r="E24" s="230"/>
      <c r="F24" s="24">
        <v>1082102</v>
      </c>
      <c r="G24" s="24" t="s">
        <v>56</v>
      </c>
      <c r="H24" s="24">
        <v>1</v>
      </c>
      <c r="I24" s="24">
        <f t="shared" si="3"/>
        <v>2.2200000000000001E-2</v>
      </c>
      <c r="J24" s="25">
        <f t="shared" si="0"/>
        <v>2.2200000000000001E-2</v>
      </c>
      <c r="K24" s="240"/>
      <c r="L24" s="24">
        <f t="shared" si="1"/>
        <v>1351.3513513513512</v>
      </c>
      <c r="M24" s="24"/>
      <c r="N24" s="230">
        <v>30</v>
      </c>
      <c r="O24" s="230"/>
      <c r="P24" s="93">
        <v>2.5000000000000001E-2</v>
      </c>
    </row>
    <row r="25" spans="2:18" ht="13.5" customHeight="1" x14ac:dyDescent="0.3">
      <c r="B25" s="252"/>
      <c r="C25" s="244"/>
      <c r="D25" s="230"/>
      <c r="E25" s="230"/>
      <c r="F25" s="24">
        <v>1072153</v>
      </c>
      <c r="G25" s="24" t="s">
        <v>57</v>
      </c>
      <c r="H25" s="24">
        <v>1</v>
      </c>
      <c r="I25" s="24">
        <f t="shared" si="3"/>
        <v>2.2200000000000001E-2</v>
      </c>
      <c r="J25" s="25">
        <f t="shared" si="0"/>
        <v>2.2200000000000001E-2</v>
      </c>
      <c r="K25" s="240"/>
      <c r="L25" s="24">
        <f t="shared" si="1"/>
        <v>1351.3513513513512</v>
      </c>
      <c r="M25" s="24"/>
      <c r="N25" s="230">
        <v>30</v>
      </c>
      <c r="O25" s="230"/>
      <c r="P25" s="93">
        <v>2.5000000000000001E-2</v>
      </c>
    </row>
    <row r="26" spans="2:18" ht="13.5" customHeight="1" x14ac:dyDescent="0.3">
      <c r="B26" s="252"/>
      <c r="C26" s="245"/>
      <c r="D26" s="230"/>
      <c r="E26" s="230"/>
      <c r="F26" s="24">
        <v>1032024</v>
      </c>
      <c r="G26" s="24" t="s">
        <v>58</v>
      </c>
      <c r="H26" s="24">
        <v>1</v>
      </c>
      <c r="I26" s="24">
        <f t="shared" si="3"/>
        <v>2.2200000000000001E-2</v>
      </c>
      <c r="J26" s="25">
        <f t="shared" si="0"/>
        <v>2.2200000000000001E-2</v>
      </c>
      <c r="K26" s="240"/>
      <c r="L26" s="24">
        <f t="shared" si="1"/>
        <v>1351.3513513513512</v>
      </c>
      <c r="M26" s="24"/>
      <c r="N26" s="230">
        <v>40</v>
      </c>
      <c r="O26" s="230"/>
      <c r="P26" s="93">
        <v>2.5000000000000001E-2</v>
      </c>
    </row>
    <row r="27" spans="2:18" ht="13.5" customHeight="1" x14ac:dyDescent="0.3">
      <c r="B27" s="252"/>
      <c r="C27" s="253" t="s">
        <v>25</v>
      </c>
      <c r="D27" s="230"/>
      <c r="E27" s="230"/>
      <c r="F27" s="24">
        <v>5150042</v>
      </c>
      <c r="G27" s="24" t="s">
        <v>9</v>
      </c>
      <c r="H27" s="24">
        <v>1</v>
      </c>
      <c r="I27" s="24">
        <f t="shared" si="3"/>
        <v>3.1080000000000003E-2</v>
      </c>
      <c r="J27" s="25">
        <f t="shared" si="0"/>
        <v>3.1080000000000003E-2</v>
      </c>
      <c r="K27" s="240"/>
      <c r="L27" s="24">
        <f t="shared" si="1"/>
        <v>965.25096525096512</v>
      </c>
      <c r="M27" s="24"/>
      <c r="N27" s="230">
        <v>30</v>
      </c>
      <c r="O27" s="230"/>
      <c r="P27" s="93">
        <v>3.5000000000000003E-2</v>
      </c>
    </row>
    <row r="28" spans="2:18" ht="13.5" customHeight="1" x14ac:dyDescent="0.3">
      <c r="B28" s="252"/>
      <c r="C28" s="253"/>
      <c r="D28" s="230"/>
      <c r="E28" s="230"/>
      <c r="F28" s="24">
        <v>5150043</v>
      </c>
      <c r="G28" s="24" t="s">
        <v>10</v>
      </c>
      <c r="H28" s="24">
        <v>1</v>
      </c>
      <c r="I28" s="24">
        <f t="shared" si="3"/>
        <v>2.664E-2</v>
      </c>
      <c r="J28" s="25">
        <f t="shared" si="0"/>
        <v>2.664E-2</v>
      </c>
      <c r="K28" s="240"/>
      <c r="L28" s="24">
        <f t="shared" si="1"/>
        <v>1126.1261261261261</v>
      </c>
      <c r="M28" s="24"/>
      <c r="N28" s="230">
        <v>75</v>
      </c>
      <c r="O28" s="6"/>
      <c r="P28" s="93">
        <v>0.03</v>
      </c>
    </row>
    <row r="29" spans="2:18" ht="13.5" customHeight="1" x14ac:dyDescent="0.3">
      <c r="B29" s="252"/>
      <c r="C29" s="253"/>
      <c r="D29" s="230"/>
      <c r="E29" s="230"/>
      <c r="F29" s="24">
        <v>5152049</v>
      </c>
      <c r="G29" s="24" t="s">
        <v>11</v>
      </c>
      <c r="H29" s="24">
        <v>1</v>
      </c>
      <c r="I29" s="24">
        <f t="shared" si="3"/>
        <v>3.1080000000000003E-2</v>
      </c>
      <c r="J29" s="25">
        <f t="shared" si="0"/>
        <v>3.1080000000000003E-2</v>
      </c>
      <c r="K29" s="240"/>
      <c r="L29" s="24">
        <f t="shared" si="1"/>
        <v>965.25096525096512</v>
      </c>
      <c r="M29" s="24"/>
      <c r="N29" s="6">
        <v>30</v>
      </c>
      <c r="O29" s="6"/>
      <c r="P29" s="93">
        <v>3.5000000000000003E-2</v>
      </c>
    </row>
    <row r="30" spans="2:18" ht="13.5" customHeight="1" x14ac:dyDescent="0.3">
      <c r="B30" s="252"/>
      <c r="C30" s="253"/>
      <c r="D30" s="230"/>
      <c r="E30" s="230"/>
      <c r="F30" s="24">
        <v>5152050</v>
      </c>
      <c r="G30" s="24" t="s">
        <v>12</v>
      </c>
      <c r="H30" s="24">
        <v>1</v>
      </c>
      <c r="I30" s="24">
        <f t="shared" si="3"/>
        <v>2.664E-2</v>
      </c>
      <c r="J30" s="25">
        <f t="shared" si="0"/>
        <v>2.664E-2</v>
      </c>
      <c r="K30" s="240"/>
      <c r="L30" s="24">
        <f t="shared" si="1"/>
        <v>1126.1261261261261</v>
      </c>
      <c r="M30" s="24"/>
      <c r="N30" s="6">
        <v>75</v>
      </c>
      <c r="O30" s="230"/>
      <c r="P30" s="93">
        <v>0.03</v>
      </c>
    </row>
    <row r="31" spans="2:18" ht="13.5" customHeight="1" x14ac:dyDescent="0.3">
      <c r="B31" s="252"/>
      <c r="C31" s="253"/>
      <c r="D31" s="230"/>
      <c r="E31" s="230"/>
      <c r="F31" s="24">
        <v>5153013</v>
      </c>
      <c r="G31" s="24" t="s">
        <v>23</v>
      </c>
      <c r="H31" s="24">
        <v>1</v>
      </c>
      <c r="I31" s="24">
        <f t="shared" si="3"/>
        <v>7.9920000000000005E-2</v>
      </c>
      <c r="J31" s="25">
        <f t="shared" si="0"/>
        <v>7.9920000000000005E-2</v>
      </c>
      <c r="K31" s="240"/>
      <c r="L31" s="24">
        <f t="shared" si="1"/>
        <v>375.37537537537537</v>
      </c>
      <c r="M31" s="24"/>
      <c r="N31" s="230">
        <v>65</v>
      </c>
      <c r="O31" s="230"/>
      <c r="P31" s="93">
        <v>0.09</v>
      </c>
    </row>
    <row r="32" spans="2:18" ht="13.5" customHeight="1" x14ac:dyDescent="0.3">
      <c r="B32" s="252"/>
      <c r="C32" s="253"/>
      <c r="D32" s="230"/>
      <c r="E32" s="230"/>
      <c r="F32" s="24">
        <v>5151033</v>
      </c>
      <c r="G32" s="24" t="s">
        <v>41</v>
      </c>
      <c r="H32" s="24">
        <v>1</v>
      </c>
      <c r="I32" s="24">
        <f t="shared" si="3"/>
        <v>7.9920000000000005E-2</v>
      </c>
      <c r="J32" s="25">
        <f t="shared" si="0"/>
        <v>7.9920000000000005E-2</v>
      </c>
      <c r="K32" s="240"/>
      <c r="L32" s="24">
        <f t="shared" si="1"/>
        <v>375.37537537537537</v>
      </c>
      <c r="M32" s="24"/>
      <c r="N32" s="230">
        <v>70</v>
      </c>
      <c r="O32" s="230"/>
      <c r="P32" s="93">
        <v>0.09</v>
      </c>
    </row>
    <row r="33" spans="2:17" ht="13.5" customHeight="1" x14ac:dyDescent="0.3">
      <c r="B33" s="252"/>
      <c r="C33" s="253"/>
      <c r="D33" s="230"/>
      <c r="E33" s="230"/>
      <c r="F33" s="24">
        <v>5152111</v>
      </c>
      <c r="G33" s="24" t="s">
        <v>2065</v>
      </c>
      <c r="H33" s="24">
        <v>1</v>
      </c>
      <c r="I33" s="24">
        <f t="shared" si="3"/>
        <v>8.8800000000000004E-2</v>
      </c>
      <c r="J33" s="25">
        <f t="shared" si="0"/>
        <v>8.8800000000000004E-2</v>
      </c>
      <c r="K33" s="240"/>
      <c r="L33" s="24">
        <f t="shared" si="1"/>
        <v>337.83783783783781</v>
      </c>
      <c r="M33" s="24"/>
      <c r="N33" s="230">
        <v>35</v>
      </c>
      <c r="O33" s="6"/>
      <c r="P33" s="93">
        <v>0.1</v>
      </c>
    </row>
    <row r="34" spans="2:17" ht="13.5" customHeight="1" x14ac:dyDescent="0.3">
      <c r="B34" s="252"/>
      <c r="C34" s="253" t="s">
        <v>8</v>
      </c>
      <c r="D34" s="230"/>
      <c r="E34" s="230"/>
      <c r="F34" s="43">
        <v>5680505</v>
      </c>
      <c r="G34" s="43" t="s">
        <v>986</v>
      </c>
      <c r="H34" s="24">
        <v>1</v>
      </c>
      <c r="I34" s="24">
        <f t="shared" si="3"/>
        <v>0.17760000000000001</v>
      </c>
      <c r="J34" s="25">
        <f t="shared" si="0"/>
        <v>0.17760000000000001</v>
      </c>
      <c r="K34" s="240"/>
      <c r="L34" s="24">
        <f t="shared" si="1"/>
        <v>168.91891891891891</v>
      </c>
      <c r="M34" s="24"/>
      <c r="N34" s="230"/>
      <c r="O34" s="230"/>
      <c r="P34" s="93">
        <v>0.2</v>
      </c>
      <c r="Q34" s="174"/>
    </row>
    <row r="35" spans="2:17" ht="13.5" customHeight="1" x14ac:dyDescent="0.3">
      <c r="B35" s="252"/>
      <c r="C35" s="253"/>
      <c r="D35" s="230"/>
      <c r="E35" s="230"/>
      <c r="F35" s="43">
        <v>5076100</v>
      </c>
      <c r="G35" s="43" t="s">
        <v>1683</v>
      </c>
      <c r="H35" s="24">
        <v>3</v>
      </c>
      <c r="I35" s="24">
        <f t="shared" si="3"/>
        <v>0.17760000000000001</v>
      </c>
      <c r="J35" s="25">
        <f t="shared" si="0"/>
        <v>0.17760000000000001</v>
      </c>
      <c r="K35" s="240"/>
      <c r="L35" s="24">
        <f t="shared" si="1"/>
        <v>168.91891891891891</v>
      </c>
      <c r="M35" s="24"/>
      <c r="N35" s="230">
        <v>45</v>
      </c>
      <c r="O35" s="230"/>
      <c r="P35" s="93">
        <v>0.2</v>
      </c>
    </row>
    <row r="36" spans="2:17" ht="13.5" customHeight="1" x14ac:dyDescent="0.3">
      <c r="B36" s="252"/>
      <c r="C36" s="253"/>
      <c r="D36" s="230"/>
      <c r="E36" s="230"/>
      <c r="F36" s="216">
        <v>5520002</v>
      </c>
      <c r="G36" s="216" t="s">
        <v>2092</v>
      </c>
      <c r="H36" s="24">
        <v>1</v>
      </c>
      <c r="I36" s="24">
        <f t="shared" si="3"/>
        <v>1.332E-2</v>
      </c>
      <c r="J36" s="25">
        <f t="shared" si="0"/>
        <v>1.332E-2</v>
      </c>
      <c r="K36" s="240"/>
      <c r="L36" s="24">
        <f t="shared" si="1"/>
        <v>2252.2522522522522</v>
      </c>
      <c r="M36" s="24"/>
      <c r="N36" s="230">
        <v>210</v>
      </c>
      <c r="O36" s="230"/>
      <c r="P36" s="93">
        <v>1.4999999999999999E-2</v>
      </c>
    </row>
    <row r="37" spans="2:17" ht="13.5" customHeight="1" x14ac:dyDescent="0.3">
      <c r="B37" s="246"/>
      <c r="C37" s="247"/>
      <c r="D37" s="247"/>
      <c r="E37" s="247"/>
      <c r="F37" s="247"/>
      <c r="G37" s="247"/>
      <c r="H37" s="248"/>
      <c r="I37" s="24">
        <f>SUM(I6:I36)</f>
        <v>1</v>
      </c>
      <c r="J37" s="25">
        <f>SUM(J6:J36)</f>
        <v>1</v>
      </c>
      <c r="K37" s="25">
        <v>1</v>
      </c>
      <c r="L37" s="24"/>
      <c r="M37" s="24"/>
      <c r="N37" s="230"/>
      <c r="O37" s="230"/>
      <c r="P37" s="93"/>
      <c r="Q37" s="174"/>
    </row>
  </sheetData>
  <mergeCells count="10">
    <mergeCell ref="B37:H37"/>
    <mergeCell ref="B5:C5"/>
    <mergeCell ref="B6:B19"/>
    <mergeCell ref="C6:C19"/>
    <mergeCell ref="K6:K19"/>
    <mergeCell ref="B20:B36"/>
    <mergeCell ref="C20:C26"/>
    <mergeCell ref="K20:K36"/>
    <mergeCell ref="C27:C33"/>
    <mergeCell ref="C34:C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D71DC-ECCE-4EE7-B280-2B004D2B36F9}">
  <dimension ref="B2:U37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2245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0" t="s">
        <v>6</v>
      </c>
      <c r="C4" s="230">
        <v>30</v>
      </c>
    </row>
    <row r="5" spans="2:21" x14ac:dyDescent="0.3">
      <c r="B5" s="249" t="s">
        <v>0</v>
      </c>
      <c r="C5" s="249"/>
      <c r="D5" s="229" t="s">
        <v>45</v>
      </c>
      <c r="E5" s="229" t="s">
        <v>1304</v>
      </c>
      <c r="F5" s="229" t="s">
        <v>1</v>
      </c>
      <c r="G5" s="229" t="s">
        <v>62</v>
      </c>
      <c r="H5" s="13" t="s">
        <v>26</v>
      </c>
      <c r="I5" s="229" t="s">
        <v>27</v>
      </c>
      <c r="J5" s="229" t="s">
        <v>28</v>
      </c>
      <c r="K5" s="229" t="s">
        <v>43</v>
      </c>
      <c r="L5" s="229" t="s">
        <v>2</v>
      </c>
      <c r="M5" s="229" t="s">
        <v>3</v>
      </c>
      <c r="N5" s="229" t="s">
        <v>44</v>
      </c>
      <c r="O5" s="229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1005540</v>
      </c>
      <c r="G6" s="24" t="s">
        <v>2277</v>
      </c>
      <c r="H6" s="24">
        <v>1</v>
      </c>
      <c r="I6" s="24">
        <v>8.0000000000000002E-3</v>
      </c>
      <c r="J6" s="25">
        <f t="shared" ref="J6:J36" si="0">I6</f>
        <v>8.0000000000000002E-3</v>
      </c>
      <c r="K6" s="239">
        <f>SUM(J6:J19)</f>
        <v>0.11399999999999999</v>
      </c>
      <c r="L6" s="24">
        <f t="shared" ref="L6:L36" si="1">1/I6*$C$4</f>
        <v>3750</v>
      </c>
      <c r="M6" s="24"/>
      <c r="N6" s="230"/>
      <c r="O6" s="230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100</v>
      </c>
      <c r="E7" s="43"/>
      <c r="F7" s="24">
        <v>1050550</v>
      </c>
      <c r="G7" s="24" t="s">
        <v>2278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 t="s">
        <v>2224</v>
      </c>
      <c r="N7" s="230"/>
      <c r="O7" s="230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100</v>
      </c>
      <c r="E8" s="43"/>
      <c r="F8" s="24">
        <v>1051620</v>
      </c>
      <c r="G8" s="24" t="s">
        <v>2279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 t="s">
        <v>2224</v>
      </c>
      <c r="N8" s="230"/>
      <c r="O8" s="230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107</v>
      </c>
      <c r="E9" s="43"/>
      <c r="F9" s="24">
        <v>1073444</v>
      </c>
      <c r="G9" s="24" t="s">
        <v>2280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/>
      <c r="N9" s="230"/>
      <c r="O9" s="230">
        <v>1</v>
      </c>
      <c r="P9"/>
      <c r="Q9"/>
      <c r="R9"/>
      <c r="S9"/>
    </row>
    <row r="10" spans="2:21" ht="27.75" customHeight="1" x14ac:dyDescent="0.3">
      <c r="B10" s="250"/>
      <c r="C10" s="244"/>
      <c r="D10" s="171" t="s">
        <v>105</v>
      </c>
      <c r="E10" s="43"/>
      <c r="F10" s="24">
        <v>1103256</v>
      </c>
      <c r="G10" s="24" t="s">
        <v>2281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230"/>
      <c r="O10" s="230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109</v>
      </c>
      <c r="E11" s="43"/>
      <c r="F11" s="24">
        <v>1703002</v>
      </c>
      <c r="G11" s="24" t="s">
        <v>2282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 t="s">
        <v>2224</v>
      </c>
      <c r="N11" s="230"/>
      <c r="O11" s="230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119</v>
      </c>
      <c r="E12" s="43"/>
      <c r="F12" s="24">
        <v>1005555</v>
      </c>
      <c r="G12" s="24" t="s">
        <v>2290</v>
      </c>
      <c r="H12" s="24">
        <v>1</v>
      </c>
      <c r="I12" s="24">
        <v>8.0000000000000002E-3</v>
      </c>
      <c r="J12" s="25">
        <f t="shared" ref="J12" si="2">I12</f>
        <v>8.0000000000000002E-3</v>
      </c>
      <c r="K12" s="240"/>
      <c r="L12" s="24">
        <f t="shared" ref="L12" si="3">1/I12*$C$4</f>
        <v>3750</v>
      </c>
      <c r="M12" s="24" t="s">
        <v>2224</v>
      </c>
      <c r="N12" s="231"/>
      <c r="O12" s="231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100</v>
      </c>
      <c r="E13" s="43"/>
      <c r="F13" s="24">
        <v>1050555</v>
      </c>
      <c r="G13" s="24" t="s">
        <v>2283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 t="s">
        <v>2224</v>
      </c>
      <c r="N13" s="230"/>
      <c r="O13" s="230">
        <v>1</v>
      </c>
      <c r="P13"/>
      <c r="Q13"/>
      <c r="R13"/>
      <c r="S13"/>
    </row>
    <row r="14" spans="2:21" ht="27.75" customHeight="1" x14ac:dyDescent="0.3">
      <c r="B14" s="250"/>
      <c r="C14" s="244"/>
      <c r="D14" s="171" t="s">
        <v>100</v>
      </c>
      <c r="E14" s="43"/>
      <c r="F14" s="24">
        <v>1051625</v>
      </c>
      <c r="G14" s="24" t="s">
        <v>2284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 t="s">
        <v>2224</v>
      </c>
      <c r="N14" s="230"/>
      <c r="O14" s="230">
        <v>1</v>
      </c>
      <c r="Q14"/>
      <c r="R14"/>
    </row>
    <row r="15" spans="2:21" ht="27.75" customHeight="1" x14ac:dyDescent="0.3">
      <c r="B15" s="250"/>
      <c r="C15" s="244"/>
      <c r="D15" s="171" t="s">
        <v>107</v>
      </c>
      <c r="E15" s="43"/>
      <c r="F15" s="24">
        <v>1073451</v>
      </c>
      <c r="G15" s="24" t="s">
        <v>2285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24">
        <f t="shared" si="1"/>
        <v>3333.3333333333335</v>
      </c>
      <c r="M15" s="24" t="s">
        <v>2224</v>
      </c>
      <c r="N15" s="230"/>
      <c r="O15" s="230">
        <v>1</v>
      </c>
      <c r="Q15"/>
      <c r="R15"/>
    </row>
    <row r="16" spans="2:21" ht="27.75" customHeight="1" x14ac:dyDescent="0.3">
      <c r="B16" s="250"/>
      <c r="C16" s="244"/>
      <c r="D16" s="171" t="s">
        <v>105</v>
      </c>
      <c r="E16" s="43"/>
      <c r="F16" s="24">
        <v>1103263</v>
      </c>
      <c r="G16" s="24" t="s">
        <v>2286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/>
      <c r="N16" s="230"/>
      <c r="O16" s="230">
        <v>1</v>
      </c>
      <c r="P16"/>
      <c r="Q16"/>
      <c r="R16"/>
      <c r="S16"/>
    </row>
    <row r="17" spans="2:20" ht="27.75" customHeight="1" x14ac:dyDescent="0.3">
      <c r="B17" s="250"/>
      <c r="C17" s="244"/>
      <c r="D17" s="171" t="s">
        <v>109</v>
      </c>
      <c r="E17" s="43"/>
      <c r="F17" s="24">
        <v>1703009</v>
      </c>
      <c r="G17" s="24" t="s">
        <v>2287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30"/>
      <c r="O17" s="230">
        <v>1</v>
      </c>
      <c r="Q17"/>
      <c r="R17"/>
      <c r="T17"/>
    </row>
    <row r="18" spans="2:20" ht="27.75" customHeight="1" x14ac:dyDescent="0.3">
      <c r="B18" s="250"/>
      <c r="C18" s="244"/>
      <c r="D18" s="171" t="s">
        <v>116</v>
      </c>
      <c r="E18" s="43"/>
      <c r="F18" s="24">
        <v>1115201</v>
      </c>
      <c r="G18" s="24" t="s">
        <v>2288</v>
      </c>
      <c r="H18" s="24">
        <v>1</v>
      </c>
      <c r="I18" s="24">
        <v>0.01</v>
      </c>
      <c r="J18" s="25">
        <f t="shared" si="0"/>
        <v>0.01</v>
      </c>
      <c r="K18" s="240"/>
      <c r="L18" s="24">
        <f t="shared" si="1"/>
        <v>3000</v>
      </c>
      <c r="M18" s="24"/>
      <c r="N18" s="230"/>
      <c r="O18" s="230">
        <v>1</v>
      </c>
      <c r="Q18"/>
      <c r="R18"/>
    </row>
    <row r="19" spans="2:20" ht="27.75" customHeight="1" x14ac:dyDescent="0.3">
      <c r="B19" s="250"/>
      <c r="C19" s="244"/>
      <c r="D19" s="171" t="s">
        <v>116</v>
      </c>
      <c r="E19" s="43"/>
      <c r="F19" s="24">
        <v>1115302</v>
      </c>
      <c r="G19" s="24" t="s">
        <v>2289</v>
      </c>
      <c r="H19" s="24">
        <v>1</v>
      </c>
      <c r="I19" s="24">
        <v>0.01</v>
      </c>
      <c r="J19" s="25">
        <f t="shared" si="0"/>
        <v>0.01</v>
      </c>
      <c r="K19" s="240"/>
      <c r="L19" s="24">
        <f t="shared" si="1"/>
        <v>3000</v>
      </c>
      <c r="M19" s="24"/>
      <c r="N19" s="230"/>
      <c r="O19" s="230">
        <v>1</v>
      </c>
      <c r="Q19"/>
      <c r="R19"/>
    </row>
    <row r="20" spans="2:20" ht="13.5" customHeight="1" x14ac:dyDescent="0.3">
      <c r="B20" s="251" t="s">
        <v>42</v>
      </c>
      <c r="C20" s="243" t="s">
        <v>59</v>
      </c>
      <c r="D20" s="230"/>
      <c r="E20" s="230"/>
      <c r="F20" s="24">
        <v>1002186</v>
      </c>
      <c r="G20" s="24" t="s">
        <v>52</v>
      </c>
      <c r="H20" s="24">
        <v>1</v>
      </c>
      <c r="I20" s="24">
        <f t="shared" ref="I20:I36" si="4">$K$20*P20</f>
        <v>2.2150000000000003E-2</v>
      </c>
      <c r="J20" s="25">
        <f t="shared" si="0"/>
        <v>2.2150000000000003E-2</v>
      </c>
      <c r="K20" s="239">
        <f>K37-K6</f>
        <v>0.88600000000000001</v>
      </c>
      <c r="L20" s="24">
        <f t="shared" si="1"/>
        <v>1354.4018058690745</v>
      </c>
      <c r="M20" s="24"/>
      <c r="N20" s="230">
        <v>60</v>
      </c>
      <c r="O20" s="230"/>
      <c r="P20" s="93">
        <v>2.5000000000000001E-2</v>
      </c>
    </row>
    <row r="21" spans="2:20" ht="13.5" customHeight="1" x14ac:dyDescent="0.3">
      <c r="B21" s="252"/>
      <c r="C21" s="244"/>
      <c r="D21" s="230"/>
      <c r="E21" s="230"/>
      <c r="F21" s="24">
        <v>1012057</v>
      </c>
      <c r="G21" s="24" t="s">
        <v>53</v>
      </c>
      <c r="H21" s="24">
        <v>1</v>
      </c>
      <c r="I21" s="24">
        <f t="shared" si="4"/>
        <v>2.2150000000000003E-2</v>
      </c>
      <c r="J21" s="25">
        <f t="shared" si="0"/>
        <v>2.2150000000000003E-2</v>
      </c>
      <c r="K21" s="240"/>
      <c r="L21" s="24">
        <f t="shared" si="1"/>
        <v>1354.4018058690745</v>
      </c>
      <c r="M21" s="24"/>
      <c r="N21" s="230">
        <v>60</v>
      </c>
      <c r="O21" s="230"/>
      <c r="P21" s="93">
        <v>2.5000000000000001E-2</v>
      </c>
    </row>
    <row r="22" spans="2:20" ht="13.5" customHeight="1" x14ac:dyDescent="0.3">
      <c r="B22" s="252"/>
      <c r="C22" s="244"/>
      <c r="D22" s="230"/>
      <c r="E22" s="230"/>
      <c r="F22" s="24">
        <v>1022048</v>
      </c>
      <c r="G22" s="24" t="s">
        <v>54</v>
      </c>
      <c r="H22" s="24">
        <v>1</v>
      </c>
      <c r="I22" s="24">
        <f t="shared" si="4"/>
        <v>2.2150000000000003E-2</v>
      </c>
      <c r="J22" s="25">
        <f t="shared" si="0"/>
        <v>2.2150000000000003E-2</v>
      </c>
      <c r="K22" s="240"/>
      <c r="L22" s="24">
        <f t="shared" si="1"/>
        <v>1354.4018058690745</v>
      </c>
      <c r="M22" s="24"/>
      <c r="N22" s="230">
        <v>60</v>
      </c>
      <c r="O22" s="230"/>
      <c r="P22" s="93">
        <v>2.5000000000000001E-2</v>
      </c>
    </row>
    <row r="23" spans="2:20" ht="13.5" customHeight="1" x14ac:dyDescent="0.3">
      <c r="B23" s="252"/>
      <c r="C23" s="244"/>
      <c r="D23" s="230"/>
      <c r="E23" s="230"/>
      <c r="F23" s="24">
        <v>1102039</v>
      </c>
      <c r="G23" s="24" t="s">
        <v>55</v>
      </c>
      <c r="H23" s="24">
        <v>1</v>
      </c>
      <c r="I23" s="24">
        <f t="shared" si="4"/>
        <v>2.2150000000000003E-2</v>
      </c>
      <c r="J23" s="25">
        <f t="shared" si="0"/>
        <v>2.2150000000000003E-2</v>
      </c>
      <c r="K23" s="240"/>
      <c r="L23" s="24">
        <f t="shared" si="1"/>
        <v>1354.4018058690745</v>
      </c>
      <c r="M23" s="24"/>
      <c r="N23" s="230">
        <v>60</v>
      </c>
      <c r="O23" s="230"/>
      <c r="P23" s="93">
        <v>2.5000000000000001E-2</v>
      </c>
    </row>
    <row r="24" spans="2:20" ht="13.5" customHeight="1" x14ac:dyDescent="0.3">
      <c r="B24" s="252"/>
      <c r="C24" s="244"/>
      <c r="D24" s="230"/>
      <c r="E24" s="230"/>
      <c r="F24" s="24">
        <v>1082102</v>
      </c>
      <c r="G24" s="24" t="s">
        <v>56</v>
      </c>
      <c r="H24" s="24">
        <v>1</v>
      </c>
      <c r="I24" s="24">
        <f t="shared" si="4"/>
        <v>2.2150000000000003E-2</v>
      </c>
      <c r="J24" s="25">
        <f t="shared" si="0"/>
        <v>2.2150000000000003E-2</v>
      </c>
      <c r="K24" s="240"/>
      <c r="L24" s="24">
        <f t="shared" si="1"/>
        <v>1354.4018058690745</v>
      </c>
      <c r="M24" s="24"/>
      <c r="N24" s="230">
        <v>30</v>
      </c>
      <c r="O24" s="230"/>
      <c r="P24" s="93">
        <v>2.5000000000000001E-2</v>
      </c>
    </row>
    <row r="25" spans="2:20" ht="13.5" customHeight="1" x14ac:dyDescent="0.3">
      <c r="B25" s="252"/>
      <c r="C25" s="244"/>
      <c r="D25" s="230"/>
      <c r="E25" s="230"/>
      <c r="F25" s="24">
        <v>1072153</v>
      </c>
      <c r="G25" s="24" t="s">
        <v>57</v>
      </c>
      <c r="H25" s="24">
        <v>1</v>
      </c>
      <c r="I25" s="24">
        <f t="shared" si="4"/>
        <v>2.2150000000000003E-2</v>
      </c>
      <c r="J25" s="25">
        <f t="shared" si="0"/>
        <v>2.2150000000000003E-2</v>
      </c>
      <c r="K25" s="240"/>
      <c r="L25" s="24">
        <f t="shared" si="1"/>
        <v>1354.4018058690745</v>
      </c>
      <c r="M25" s="24"/>
      <c r="N25" s="230">
        <v>30</v>
      </c>
      <c r="O25" s="230"/>
      <c r="P25" s="93">
        <v>2.5000000000000001E-2</v>
      </c>
    </row>
    <row r="26" spans="2:20" ht="13.5" customHeight="1" x14ac:dyDescent="0.3">
      <c r="B26" s="252"/>
      <c r="C26" s="245"/>
      <c r="D26" s="230"/>
      <c r="E26" s="230"/>
      <c r="F26" s="24">
        <v>1032024</v>
      </c>
      <c r="G26" s="24" t="s">
        <v>58</v>
      </c>
      <c r="H26" s="24">
        <v>1</v>
      </c>
      <c r="I26" s="24">
        <f t="shared" si="4"/>
        <v>2.2150000000000003E-2</v>
      </c>
      <c r="J26" s="25">
        <f t="shared" si="0"/>
        <v>2.2150000000000003E-2</v>
      </c>
      <c r="K26" s="240"/>
      <c r="L26" s="24">
        <f t="shared" si="1"/>
        <v>1354.4018058690745</v>
      </c>
      <c r="M26" s="24"/>
      <c r="N26" s="230">
        <v>40</v>
      </c>
      <c r="O26" s="230"/>
      <c r="P26" s="93">
        <v>2.5000000000000001E-2</v>
      </c>
    </row>
    <row r="27" spans="2:20" ht="13.5" customHeight="1" x14ac:dyDescent="0.3">
      <c r="B27" s="252"/>
      <c r="C27" s="253" t="s">
        <v>25</v>
      </c>
      <c r="D27" s="230"/>
      <c r="E27" s="230"/>
      <c r="F27" s="24">
        <v>5150042</v>
      </c>
      <c r="G27" s="24" t="s">
        <v>9</v>
      </c>
      <c r="H27" s="24">
        <v>1</v>
      </c>
      <c r="I27" s="24">
        <f t="shared" si="4"/>
        <v>3.1010000000000003E-2</v>
      </c>
      <c r="J27" s="25">
        <f t="shared" si="0"/>
        <v>3.1010000000000003E-2</v>
      </c>
      <c r="K27" s="240"/>
      <c r="L27" s="24">
        <f t="shared" si="1"/>
        <v>967.42986133505315</v>
      </c>
      <c r="M27" s="24"/>
      <c r="N27" s="230">
        <v>30</v>
      </c>
      <c r="O27" s="230"/>
      <c r="P27" s="93">
        <v>3.5000000000000003E-2</v>
      </c>
    </row>
    <row r="28" spans="2:20" ht="13.5" customHeight="1" x14ac:dyDescent="0.3">
      <c r="B28" s="252"/>
      <c r="C28" s="253"/>
      <c r="D28" s="230"/>
      <c r="E28" s="230"/>
      <c r="F28" s="24">
        <v>5150043</v>
      </c>
      <c r="G28" s="24" t="s">
        <v>10</v>
      </c>
      <c r="H28" s="24">
        <v>1</v>
      </c>
      <c r="I28" s="24">
        <f t="shared" si="4"/>
        <v>2.6579999999999999E-2</v>
      </c>
      <c r="J28" s="25">
        <f t="shared" si="0"/>
        <v>2.6579999999999999E-2</v>
      </c>
      <c r="K28" s="240"/>
      <c r="L28" s="24">
        <f t="shared" si="1"/>
        <v>1128.6681715575621</v>
      </c>
      <c r="M28" s="24"/>
      <c r="N28" s="230">
        <v>75</v>
      </c>
      <c r="O28" s="6"/>
      <c r="P28" s="93">
        <v>0.03</v>
      </c>
    </row>
    <row r="29" spans="2:20" ht="13.5" customHeight="1" x14ac:dyDescent="0.3">
      <c r="B29" s="252"/>
      <c r="C29" s="253"/>
      <c r="D29" s="230"/>
      <c r="E29" s="230"/>
      <c r="F29" s="24">
        <v>5152049</v>
      </c>
      <c r="G29" s="24" t="s">
        <v>11</v>
      </c>
      <c r="H29" s="24">
        <v>1</v>
      </c>
      <c r="I29" s="24">
        <f t="shared" si="4"/>
        <v>3.1010000000000003E-2</v>
      </c>
      <c r="J29" s="25">
        <f t="shared" si="0"/>
        <v>3.1010000000000003E-2</v>
      </c>
      <c r="K29" s="240"/>
      <c r="L29" s="24">
        <f t="shared" si="1"/>
        <v>967.42986133505315</v>
      </c>
      <c r="M29" s="24"/>
      <c r="N29" s="6">
        <v>30</v>
      </c>
      <c r="O29" s="6"/>
      <c r="P29" s="93">
        <v>3.5000000000000003E-2</v>
      </c>
    </row>
    <row r="30" spans="2:20" ht="13.5" customHeight="1" x14ac:dyDescent="0.3">
      <c r="B30" s="252"/>
      <c r="C30" s="253"/>
      <c r="D30" s="230"/>
      <c r="E30" s="230"/>
      <c r="F30" s="24">
        <v>5152050</v>
      </c>
      <c r="G30" s="24" t="s">
        <v>12</v>
      </c>
      <c r="H30" s="24">
        <v>1</v>
      </c>
      <c r="I30" s="24">
        <f t="shared" si="4"/>
        <v>2.6579999999999999E-2</v>
      </c>
      <c r="J30" s="25">
        <f t="shared" si="0"/>
        <v>2.6579999999999999E-2</v>
      </c>
      <c r="K30" s="240"/>
      <c r="L30" s="24">
        <f t="shared" si="1"/>
        <v>1128.6681715575621</v>
      </c>
      <c r="M30" s="24"/>
      <c r="N30" s="6">
        <v>75</v>
      </c>
      <c r="O30" s="230"/>
      <c r="P30" s="93">
        <v>0.03</v>
      </c>
    </row>
    <row r="31" spans="2:20" ht="13.5" customHeight="1" x14ac:dyDescent="0.3">
      <c r="B31" s="252"/>
      <c r="C31" s="253"/>
      <c r="D31" s="230"/>
      <c r="E31" s="230"/>
      <c r="F31" s="24">
        <v>5153013</v>
      </c>
      <c r="G31" s="24" t="s">
        <v>23</v>
      </c>
      <c r="H31" s="24">
        <v>1</v>
      </c>
      <c r="I31" s="24">
        <f t="shared" si="4"/>
        <v>7.9739999999999991E-2</v>
      </c>
      <c r="J31" s="25">
        <f t="shared" si="0"/>
        <v>7.9739999999999991E-2</v>
      </c>
      <c r="K31" s="240"/>
      <c r="L31" s="24">
        <f t="shared" si="1"/>
        <v>376.22272385252069</v>
      </c>
      <c r="M31" s="24"/>
      <c r="N31" s="230">
        <v>65</v>
      </c>
      <c r="O31" s="230"/>
      <c r="P31" s="93">
        <v>0.09</v>
      </c>
    </row>
    <row r="32" spans="2:20" ht="13.5" customHeight="1" x14ac:dyDescent="0.3">
      <c r="B32" s="252"/>
      <c r="C32" s="253"/>
      <c r="D32" s="230"/>
      <c r="E32" s="230"/>
      <c r="F32" s="24">
        <v>5151033</v>
      </c>
      <c r="G32" s="24" t="s">
        <v>41</v>
      </c>
      <c r="H32" s="24">
        <v>1</v>
      </c>
      <c r="I32" s="24">
        <f t="shared" si="4"/>
        <v>7.9739999999999991E-2</v>
      </c>
      <c r="J32" s="25">
        <f t="shared" si="0"/>
        <v>7.9739999999999991E-2</v>
      </c>
      <c r="K32" s="240"/>
      <c r="L32" s="24">
        <f t="shared" si="1"/>
        <v>376.22272385252069</v>
      </c>
      <c r="M32" s="24"/>
      <c r="N32" s="230">
        <v>70</v>
      </c>
      <c r="O32" s="230"/>
      <c r="P32" s="93">
        <v>0.09</v>
      </c>
    </row>
    <row r="33" spans="2:17" ht="13.5" customHeight="1" x14ac:dyDescent="0.3">
      <c r="B33" s="252"/>
      <c r="C33" s="253"/>
      <c r="D33" s="230"/>
      <c r="E33" s="230"/>
      <c r="F33" s="24">
        <v>5152111</v>
      </c>
      <c r="G33" s="24" t="s">
        <v>2065</v>
      </c>
      <c r="H33" s="24">
        <v>1</v>
      </c>
      <c r="I33" s="24">
        <f t="shared" si="4"/>
        <v>8.8600000000000012E-2</v>
      </c>
      <c r="J33" s="25">
        <f t="shared" si="0"/>
        <v>8.8600000000000012E-2</v>
      </c>
      <c r="K33" s="240"/>
      <c r="L33" s="24">
        <f t="shared" si="1"/>
        <v>338.60045146726861</v>
      </c>
      <c r="M33" s="24"/>
      <c r="N33" s="230">
        <v>35</v>
      </c>
      <c r="O33" s="6"/>
      <c r="P33" s="93">
        <v>0.1</v>
      </c>
    </row>
    <row r="34" spans="2:17" ht="13.5" customHeight="1" x14ac:dyDescent="0.3">
      <c r="B34" s="252"/>
      <c r="C34" s="253" t="s">
        <v>8</v>
      </c>
      <c r="D34" s="230"/>
      <c r="E34" s="230"/>
      <c r="F34" s="43">
        <v>5680505</v>
      </c>
      <c r="G34" s="43" t="s">
        <v>986</v>
      </c>
      <c r="H34" s="24">
        <v>1</v>
      </c>
      <c r="I34" s="24">
        <f t="shared" si="4"/>
        <v>0.17720000000000002</v>
      </c>
      <c r="J34" s="25">
        <f t="shared" si="0"/>
        <v>0.17720000000000002</v>
      </c>
      <c r="K34" s="240"/>
      <c r="L34" s="24">
        <f t="shared" si="1"/>
        <v>169.30022573363431</v>
      </c>
      <c r="M34" s="24"/>
      <c r="N34" s="230"/>
      <c r="O34" s="230"/>
      <c r="P34" s="93">
        <v>0.2</v>
      </c>
      <c r="Q34" s="174"/>
    </row>
    <row r="35" spans="2:17" ht="13.5" customHeight="1" x14ac:dyDescent="0.3">
      <c r="B35" s="252"/>
      <c r="C35" s="253"/>
      <c r="D35" s="230"/>
      <c r="E35" s="230"/>
      <c r="F35" s="43">
        <v>5076100</v>
      </c>
      <c r="G35" s="43" t="s">
        <v>1683</v>
      </c>
      <c r="H35" s="24">
        <v>3</v>
      </c>
      <c r="I35" s="24">
        <f t="shared" si="4"/>
        <v>0.17720000000000002</v>
      </c>
      <c r="J35" s="25">
        <f t="shared" si="0"/>
        <v>0.17720000000000002</v>
      </c>
      <c r="K35" s="240"/>
      <c r="L35" s="24">
        <f t="shared" si="1"/>
        <v>169.30022573363431</v>
      </c>
      <c r="M35" s="24"/>
      <c r="N35" s="230">
        <v>45</v>
      </c>
      <c r="O35" s="230"/>
      <c r="P35" s="93">
        <v>0.2</v>
      </c>
    </row>
    <row r="36" spans="2:17" ht="13.5" customHeight="1" x14ac:dyDescent="0.3">
      <c r="B36" s="252"/>
      <c r="C36" s="253"/>
      <c r="D36" s="230"/>
      <c r="E36" s="230"/>
      <c r="F36" s="216">
        <v>5520002</v>
      </c>
      <c r="G36" s="216" t="s">
        <v>2092</v>
      </c>
      <c r="H36" s="24">
        <v>1</v>
      </c>
      <c r="I36" s="24">
        <f t="shared" si="4"/>
        <v>1.329E-2</v>
      </c>
      <c r="J36" s="25">
        <f t="shared" si="0"/>
        <v>1.329E-2</v>
      </c>
      <c r="K36" s="240"/>
      <c r="L36" s="24">
        <f t="shared" si="1"/>
        <v>2257.3363431151242</v>
      </c>
      <c r="M36" s="24"/>
      <c r="N36" s="230">
        <v>210</v>
      </c>
      <c r="O36" s="230"/>
      <c r="P36" s="93">
        <v>1.4999999999999999E-2</v>
      </c>
    </row>
    <row r="37" spans="2:17" ht="13.5" customHeight="1" x14ac:dyDescent="0.3">
      <c r="B37" s="246"/>
      <c r="C37" s="247"/>
      <c r="D37" s="247"/>
      <c r="E37" s="247"/>
      <c r="F37" s="247"/>
      <c r="G37" s="247"/>
      <c r="H37" s="248"/>
      <c r="I37" s="24">
        <f>SUM(I6:I36)</f>
        <v>1</v>
      </c>
      <c r="J37" s="25">
        <f>SUM(J6:J36)</f>
        <v>1</v>
      </c>
      <c r="K37" s="25">
        <v>1</v>
      </c>
      <c r="L37" s="24"/>
      <c r="M37" s="24"/>
      <c r="N37" s="230"/>
      <c r="O37" s="230"/>
      <c r="P37" s="93"/>
      <c r="Q37" s="174"/>
    </row>
  </sheetData>
  <mergeCells count="10">
    <mergeCell ref="B37:H37"/>
    <mergeCell ref="B5:C5"/>
    <mergeCell ref="B6:B19"/>
    <mergeCell ref="C6:C19"/>
    <mergeCell ref="K6:K19"/>
    <mergeCell ref="B20:B36"/>
    <mergeCell ref="C20:C26"/>
    <mergeCell ref="K20:K36"/>
    <mergeCell ref="C27:C33"/>
    <mergeCell ref="C34:C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50AB-D19E-465F-99D2-88F6B37BDCED}">
  <dimension ref="B2:U39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2244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30" t="s">
        <v>6</v>
      </c>
      <c r="C4" s="230">
        <v>30</v>
      </c>
    </row>
    <row r="5" spans="2:21" x14ac:dyDescent="0.3">
      <c r="B5" s="249" t="s">
        <v>0</v>
      </c>
      <c r="C5" s="249"/>
      <c r="D5" s="229" t="s">
        <v>45</v>
      </c>
      <c r="E5" s="229" t="s">
        <v>1304</v>
      </c>
      <c r="F5" s="229" t="s">
        <v>1</v>
      </c>
      <c r="G5" s="229" t="s">
        <v>62</v>
      </c>
      <c r="H5" s="13" t="s">
        <v>26</v>
      </c>
      <c r="I5" s="229" t="s">
        <v>27</v>
      </c>
      <c r="J5" s="229" t="s">
        <v>28</v>
      </c>
      <c r="K5" s="229" t="s">
        <v>43</v>
      </c>
      <c r="L5" s="229" t="s">
        <v>2</v>
      </c>
      <c r="M5" s="229" t="s">
        <v>3</v>
      </c>
      <c r="N5" s="229" t="s">
        <v>44</v>
      </c>
      <c r="O5" s="229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1005477</v>
      </c>
      <c r="G6" s="24" t="s">
        <v>2247</v>
      </c>
      <c r="H6" s="24">
        <v>1</v>
      </c>
      <c r="I6" s="24">
        <v>7.0000000000000001E-3</v>
      </c>
      <c r="J6" s="25">
        <f t="shared" ref="J6:J38" si="0">I6</f>
        <v>7.0000000000000001E-3</v>
      </c>
      <c r="K6" s="239">
        <f>SUM(J6:J21)</f>
        <v>0.11500000000000005</v>
      </c>
      <c r="L6" s="24">
        <f t="shared" ref="L6:L38" si="1">1/I6*$C$4</f>
        <v>4285.7142857142862</v>
      </c>
      <c r="M6" s="24" t="s">
        <v>2224</v>
      </c>
      <c r="N6" s="230"/>
      <c r="O6" s="230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119</v>
      </c>
      <c r="E7" s="43"/>
      <c r="F7" s="24">
        <v>1005478</v>
      </c>
      <c r="G7" s="24" t="s">
        <v>2248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 t="s">
        <v>2224</v>
      </c>
      <c r="N7" s="230"/>
      <c r="O7" s="230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100</v>
      </c>
      <c r="E8" s="43"/>
      <c r="F8" s="24">
        <v>1050538</v>
      </c>
      <c r="G8" s="24" t="s">
        <v>2249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 t="s">
        <v>2224</v>
      </c>
      <c r="N8" s="230"/>
      <c r="O8" s="230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100</v>
      </c>
      <c r="E9" s="43"/>
      <c r="F9" s="24">
        <v>1051609</v>
      </c>
      <c r="G9" s="24" t="s">
        <v>2250</v>
      </c>
      <c r="H9" s="24">
        <v>1</v>
      </c>
      <c r="I9" s="24">
        <v>6.0000000000000001E-3</v>
      </c>
      <c r="J9" s="25">
        <f t="shared" si="0"/>
        <v>6.0000000000000001E-3</v>
      </c>
      <c r="K9" s="240"/>
      <c r="L9" s="24">
        <f t="shared" si="1"/>
        <v>5000</v>
      </c>
      <c r="M9" s="24" t="s">
        <v>2224</v>
      </c>
      <c r="N9" s="230"/>
      <c r="O9" s="230">
        <v>1</v>
      </c>
      <c r="P9"/>
      <c r="Q9"/>
      <c r="R9"/>
      <c r="S9"/>
    </row>
    <row r="10" spans="2:21" ht="27.75" customHeight="1" x14ac:dyDescent="0.3">
      <c r="B10" s="250"/>
      <c r="C10" s="244"/>
      <c r="D10" s="171" t="s">
        <v>107</v>
      </c>
      <c r="E10" s="43"/>
      <c r="F10" s="24">
        <v>1073415</v>
      </c>
      <c r="G10" s="24" t="s">
        <v>2251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 t="s">
        <v>2224</v>
      </c>
      <c r="N10" s="230"/>
      <c r="O10" s="230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105</v>
      </c>
      <c r="E11" s="43"/>
      <c r="F11" s="24">
        <v>1103235</v>
      </c>
      <c r="G11" s="24" t="s">
        <v>2252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230"/>
      <c r="O11" s="230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109</v>
      </c>
      <c r="E12" s="43"/>
      <c r="F12" s="24">
        <v>1702973</v>
      </c>
      <c r="G12" s="24" t="s">
        <v>2253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24">
        <f t="shared" si="1"/>
        <v>6000</v>
      </c>
      <c r="M12" s="24" t="s">
        <v>2224</v>
      </c>
      <c r="N12" s="230"/>
      <c r="O12" s="230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119</v>
      </c>
      <c r="E13" s="24"/>
      <c r="F13" s="24">
        <v>1005735</v>
      </c>
      <c r="G13" s="24" t="s">
        <v>2264</v>
      </c>
      <c r="H13" s="24">
        <v>1</v>
      </c>
      <c r="I13" s="24">
        <v>8.0000000000000002E-3</v>
      </c>
      <c r="J13" s="25">
        <f t="shared" ref="J13:J16" si="2">I13</f>
        <v>8.0000000000000002E-3</v>
      </c>
      <c r="K13" s="240"/>
      <c r="L13" s="24">
        <f t="shared" si="1"/>
        <v>3750</v>
      </c>
      <c r="M13" s="24"/>
      <c r="N13" s="230"/>
      <c r="O13" s="230">
        <v>1</v>
      </c>
      <c r="P13"/>
      <c r="Q13"/>
      <c r="R13"/>
      <c r="S13"/>
    </row>
    <row r="14" spans="2:21" ht="27.75" customHeight="1" x14ac:dyDescent="0.3">
      <c r="B14" s="250"/>
      <c r="C14" s="244"/>
      <c r="D14" s="171" t="s">
        <v>100</v>
      </c>
      <c r="E14" s="24"/>
      <c r="F14" s="24">
        <v>1053686</v>
      </c>
      <c r="G14" s="24" t="s">
        <v>2265</v>
      </c>
      <c r="H14" s="24">
        <v>1</v>
      </c>
      <c r="I14" s="24">
        <v>8.0000000000000002E-3</v>
      </c>
      <c r="J14" s="25">
        <f t="shared" si="2"/>
        <v>8.0000000000000002E-3</v>
      </c>
      <c r="K14" s="240"/>
      <c r="L14" s="24">
        <f t="shared" si="1"/>
        <v>3750</v>
      </c>
      <c r="M14" s="24"/>
      <c r="N14" s="230"/>
      <c r="O14" s="230">
        <v>1</v>
      </c>
      <c r="P14"/>
      <c r="Q14"/>
      <c r="R14"/>
      <c r="S14"/>
    </row>
    <row r="15" spans="2:21" ht="27.75" customHeight="1" x14ac:dyDescent="0.3">
      <c r="B15" s="250"/>
      <c r="C15" s="244"/>
      <c r="D15" s="171" t="s">
        <v>100</v>
      </c>
      <c r="E15" s="24"/>
      <c r="F15" s="24">
        <v>1053687</v>
      </c>
      <c r="G15" s="24" t="s">
        <v>2266</v>
      </c>
      <c r="H15" s="24">
        <v>1</v>
      </c>
      <c r="I15" s="24">
        <v>7.0000000000000001E-3</v>
      </c>
      <c r="J15" s="25">
        <f t="shared" si="2"/>
        <v>7.0000000000000001E-3</v>
      </c>
      <c r="K15" s="240"/>
      <c r="L15" s="24">
        <f t="shared" si="1"/>
        <v>4285.7142857142862</v>
      </c>
      <c r="M15" s="24"/>
      <c r="N15" s="230"/>
      <c r="O15" s="230">
        <v>1</v>
      </c>
      <c r="P15"/>
      <c r="Q15"/>
      <c r="R15"/>
      <c r="S15"/>
    </row>
    <row r="16" spans="2:21" ht="27.75" customHeight="1" x14ac:dyDescent="0.3">
      <c r="B16" s="250"/>
      <c r="C16" s="244"/>
      <c r="D16" s="171" t="s">
        <v>105</v>
      </c>
      <c r="E16" s="24"/>
      <c r="F16" s="24">
        <v>1103326</v>
      </c>
      <c r="G16" s="24" t="s">
        <v>2267</v>
      </c>
      <c r="H16" s="24">
        <v>1</v>
      </c>
      <c r="I16" s="24">
        <v>7.0000000000000001E-3</v>
      </c>
      <c r="J16" s="25">
        <f t="shared" si="2"/>
        <v>7.0000000000000001E-3</v>
      </c>
      <c r="K16" s="240"/>
      <c r="L16" s="24">
        <f t="shared" si="1"/>
        <v>4285.7142857142862</v>
      </c>
      <c r="M16" s="24"/>
      <c r="N16" s="230"/>
      <c r="O16" s="230">
        <v>1</v>
      </c>
      <c r="P16"/>
      <c r="Q16"/>
      <c r="R16"/>
      <c r="S16"/>
    </row>
    <row r="17" spans="2:19" ht="27.75" customHeight="1" x14ac:dyDescent="0.3">
      <c r="B17" s="250"/>
      <c r="C17" s="244"/>
      <c r="D17" s="171" t="s">
        <v>107</v>
      </c>
      <c r="E17" s="24"/>
      <c r="F17" s="24">
        <v>1073523</v>
      </c>
      <c r="G17" s="24" t="s">
        <v>2268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30"/>
      <c r="O17" s="230">
        <v>1</v>
      </c>
      <c r="Q17"/>
      <c r="R17"/>
    </row>
    <row r="18" spans="2:19" ht="27.75" customHeight="1" x14ac:dyDescent="0.3">
      <c r="B18" s="250"/>
      <c r="C18" s="244"/>
      <c r="D18" s="171" t="s">
        <v>109</v>
      </c>
      <c r="E18" s="24"/>
      <c r="F18" s="24">
        <v>1703075</v>
      </c>
      <c r="G18" s="24" t="s">
        <v>2269</v>
      </c>
      <c r="H18" s="24">
        <v>1</v>
      </c>
      <c r="I18" s="24">
        <v>6.0000000000000001E-3</v>
      </c>
      <c r="J18" s="25">
        <f t="shared" si="0"/>
        <v>6.0000000000000001E-3</v>
      </c>
      <c r="K18" s="240"/>
      <c r="L18" s="24">
        <f t="shared" si="1"/>
        <v>5000</v>
      </c>
      <c r="M18" s="24"/>
      <c r="N18" s="230"/>
      <c r="O18" s="230">
        <v>1</v>
      </c>
      <c r="Q18"/>
      <c r="R18"/>
    </row>
    <row r="19" spans="2:19" ht="27.75" customHeight="1" x14ac:dyDescent="0.3">
      <c r="B19" s="250"/>
      <c r="C19" s="244"/>
      <c r="D19" s="171" t="s">
        <v>112</v>
      </c>
      <c r="E19" s="24"/>
      <c r="F19" s="24">
        <v>1022302</v>
      </c>
      <c r="G19" s="24" t="s">
        <v>2270</v>
      </c>
      <c r="H19" s="24">
        <v>1</v>
      </c>
      <c r="I19" s="24">
        <v>8.0000000000000002E-3</v>
      </c>
      <c r="J19" s="25">
        <f t="shared" si="0"/>
        <v>8.0000000000000002E-3</v>
      </c>
      <c r="K19" s="240"/>
      <c r="L19" s="24">
        <f t="shared" si="1"/>
        <v>3750</v>
      </c>
      <c r="M19" s="24"/>
      <c r="N19" s="230"/>
      <c r="O19" s="230">
        <v>1</v>
      </c>
      <c r="P19"/>
      <c r="Q19"/>
      <c r="R19"/>
      <c r="S19"/>
    </row>
    <row r="20" spans="2:19" ht="27.75" customHeight="1" x14ac:dyDescent="0.3">
      <c r="B20" s="250"/>
      <c r="C20" s="244"/>
      <c r="D20" s="171" t="s">
        <v>116</v>
      </c>
      <c r="E20" s="24"/>
      <c r="F20" s="24">
        <v>1115193</v>
      </c>
      <c r="G20" s="24" t="s">
        <v>2254</v>
      </c>
      <c r="H20" s="24">
        <v>1</v>
      </c>
      <c r="I20" s="24">
        <v>8.0000000000000002E-3</v>
      </c>
      <c r="J20" s="25">
        <f t="shared" si="0"/>
        <v>8.0000000000000002E-3</v>
      </c>
      <c r="K20" s="240"/>
      <c r="L20" s="24">
        <f t="shared" si="1"/>
        <v>3750</v>
      </c>
      <c r="M20" s="24"/>
      <c r="N20" s="230"/>
      <c r="O20" s="230">
        <v>1</v>
      </c>
      <c r="Q20"/>
      <c r="R20"/>
    </row>
    <row r="21" spans="2:19" ht="27.75" customHeight="1" x14ac:dyDescent="0.3">
      <c r="B21" s="250"/>
      <c r="C21" s="244"/>
      <c r="D21" s="171" t="s">
        <v>116</v>
      </c>
      <c r="E21" s="24"/>
      <c r="F21" s="24">
        <v>1115092</v>
      </c>
      <c r="G21" s="24" t="s">
        <v>2255</v>
      </c>
      <c r="H21" s="24">
        <v>1</v>
      </c>
      <c r="I21" s="24">
        <v>8.0000000000000002E-3</v>
      </c>
      <c r="J21" s="25">
        <f t="shared" si="0"/>
        <v>8.0000000000000002E-3</v>
      </c>
      <c r="K21" s="240"/>
      <c r="L21" s="24">
        <f t="shared" si="1"/>
        <v>3750</v>
      </c>
      <c r="M21" s="24"/>
      <c r="N21" s="230"/>
      <c r="O21" s="230">
        <v>1</v>
      </c>
      <c r="Q21"/>
      <c r="R21"/>
    </row>
    <row r="22" spans="2:19" ht="13.5" customHeight="1" x14ac:dyDescent="0.3">
      <c r="B22" s="251" t="s">
        <v>42</v>
      </c>
      <c r="C22" s="243" t="s">
        <v>59</v>
      </c>
      <c r="D22" s="230"/>
      <c r="E22" s="230"/>
      <c r="F22" s="24">
        <v>1002186</v>
      </c>
      <c r="G22" s="24" t="s">
        <v>52</v>
      </c>
      <c r="H22" s="24">
        <v>1</v>
      </c>
      <c r="I22" s="24">
        <f t="shared" ref="I22:I38" si="3">$K$22*P22</f>
        <v>2.2125000000000002E-2</v>
      </c>
      <c r="J22" s="25">
        <f t="shared" si="0"/>
        <v>2.2125000000000002E-2</v>
      </c>
      <c r="K22" s="239">
        <f>K39-K6</f>
        <v>0.88500000000000001</v>
      </c>
      <c r="L22" s="24">
        <f t="shared" si="1"/>
        <v>1355.9322033898304</v>
      </c>
      <c r="M22" s="24"/>
      <c r="N22" s="230">
        <v>60</v>
      </c>
      <c r="O22" s="230"/>
      <c r="P22" s="93">
        <v>2.5000000000000001E-2</v>
      </c>
    </row>
    <row r="23" spans="2:19" ht="13.5" customHeight="1" x14ac:dyDescent="0.3">
      <c r="B23" s="252"/>
      <c r="C23" s="244"/>
      <c r="D23" s="230"/>
      <c r="E23" s="230"/>
      <c r="F23" s="24">
        <v>1012057</v>
      </c>
      <c r="G23" s="24" t="s">
        <v>53</v>
      </c>
      <c r="H23" s="24">
        <v>1</v>
      </c>
      <c r="I23" s="24">
        <f t="shared" si="3"/>
        <v>2.2125000000000002E-2</v>
      </c>
      <c r="J23" s="25">
        <f t="shared" si="0"/>
        <v>2.2125000000000002E-2</v>
      </c>
      <c r="K23" s="240"/>
      <c r="L23" s="24">
        <f t="shared" si="1"/>
        <v>1355.9322033898304</v>
      </c>
      <c r="M23" s="24"/>
      <c r="N23" s="230">
        <v>60</v>
      </c>
      <c r="O23" s="230"/>
      <c r="P23" s="93">
        <v>2.5000000000000001E-2</v>
      </c>
    </row>
    <row r="24" spans="2:19" ht="13.5" customHeight="1" x14ac:dyDescent="0.3">
      <c r="B24" s="252"/>
      <c r="C24" s="244"/>
      <c r="D24" s="230"/>
      <c r="E24" s="230"/>
      <c r="F24" s="24">
        <v>1022048</v>
      </c>
      <c r="G24" s="24" t="s">
        <v>54</v>
      </c>
      <c r="H24" s="24">
        <v>1</v>
      </c>
      <c r="I24" s="24">
        <f t="shared" si="3"/>
        <v>2.2125000000000002E-2</v>
      </c>
      <c r="J24" s="25">
        <f t="shared" si="0"/>
        <v>2.2125000000000002E-2</v>
      </c>
      <c r="K24" s="240"/>
      <c r="L24" s="24">
        <f t="shared" si="1"/>
        <v>1355.9322033898304</v>
      </c>
      <c r="M24" s="24"/>
      <c r="N24" s="230">
        <v>60</v>
      </c>
      <c r="O24" s="230"/>
      <c r="P24" s="93">
        <v>2.5000000000000001E-2</v>
      </c>
    </row>
    <row r="25" spans="2:19" ht="13.5" customHeight="1" x14ac:dyDescent="0.3">
      <c r="B25" s="252"/>
      <c r="C25" s="244"/>
      <c r="D25" s="230"/>
      <c r="E25" s="230"/>
      <c r="F25" s="24">
        <v>1102039</v>
      </c>
      <c r="G25" s="24" t="s">
        <v>55</v>
      </c>
      <c r="H25" s="24">
        <v>1</v>
      </c>
      <c r="I25" s="24">
        <f t="shared" si="3"/>
        <v>2.2125000000000002E-2</v>
      </c>
      <c r="J25" s="25">
        <f t="shared" si="0"/>
        <v>2.2125000000000002E-2</v>
      </c>
      <c r="K25" s="240"/>
      <c r="L25" s="24">
        <f t="shared" si="1"/>
        <v>1355.9322033898304</v>
      </c>
      <c r="M25" s="24"/>
      <c r="N25" s="230">
        <v>60</v>
      </c>
      <c r="O25" s="230"/>
      <c r="P25" s="93">
        <v>2.5000000000000001E-2</v>
      </c>
    </row>
    <row r="26" spans="2:19" ht="13.5" customHeight="1" x14ac:dyDescent="0.3">
      <c r="B26" s="252"/>
      <c r="C26" s="244"/>
      <c r="D26" s="230"/>
      <c r="E26" s="230"/>
      <c r="F26" s="24">
        <v>1082102</v>
      </c>
      <c r="G26" s="24" t="s">
        <v>56</v>
      </c>
      <c r="H26" s="24">
        <v>1</v>
      </c>
      <c r="I26" s="24">
        <f t="shared" si="3"/>
        <v>2.2125000000000002E-2</v>
      </c>
      <c r="J26" s="25">
        <f t="shared" si="0"/>
        <v>2.2125000000000002E-2</v>
      </c>
      <c r="K26" s="240"/>
      <c r="L26" s="24">
        <f t="shared" si="1"/>
        <v>1355.9322033898304</v>
      </c>
      <c r="M26" s="24"/>
      <c r="N26" s="230">
        <v>30</v>
      </c>
      <c r="O26" s="230"/>
      <c r="P26" s="93">
        <v>2.5000000000000001E-2</v>
      </c>
    </row>
    <row r="27" spans="2:19" ht="13.5" customHeight="1" x14ac:dyDescent="0.3">
      <c r="B27" s="252"/>
      <c r="C27" s="244"/>
      <c r="D27" s="230"/>
      <c r="E27" s="230"/>
      <c r="F27" s="24">
        <v>1072153</v>
      </c>
      <c r="G27" s="24" t="s">
        <v>57</v>
      </c>
      <c r="H27" s="24">
        <v>1</v>
      </c>
      <c r="I27" s="24">
        <f t="shared" si="3"/>
        <v>2.2125000000000002E-2</v>
      </c>
      <c r="J27" s="25">
        <f t="shared" si="0"/>
        <v>2.2125000000000002E-2</v>
      </c>
      <c r="K27" s="240"/>
      <c r="L27" s="24">
        <f t="shared" si="1"/>
        <v>1355.9322033898304</v>
      </c>
      <c r="M27" s="24"/>
      <c r="N27" s="230">
        <v>30</v>
      </c>
      <c r="O27" s="230"/>
      <c r="P27" s="93">
        <v>2.5000000000000001E-2</v>
      </c>
    </row>
    <row r="28" spans="2:19" ht="13.5" customHeight="1" x14ac:dyDescent="0.3">
      <c r="B28" s="252"/>
      <c r="C28" s="245"/>
      <c r="D28" s="230"/>
      <c r="E28" s="230"/>
      <c r="F28" s="24">
        <v>1032024</v>
      </c>
      <c r="G28" s="24" t="s">
        <v>58</v>
      </c>
      <c r="H28" s="24">
        <v>1</v>
      </c>
      <c r="I28" s="24">
        <f t="shared" si="3"/>
        <v>2.2125000000000002E-2</v>
      </c>
      <c r="J28" s="25">
        <f t="shared" si="0"/>
        <v>2.2125000000000002E-2</v>
      </c>
      <c r="K28" s="240"/>
      <c r="L28" s="24">
        <f t="shared" si="1"/>
        <v>1355.9322033898304</v>
      </c>
      <c r="M28" s="24"/>
      <c r="N28" s="230">
        <v>40</v>
      </c>
      <c r="O28" s="230"/>
      <c r="P28" s="93">
        <v>2.5000000000000001E-2</v>
      </c>
    </row>
    <row r="29" spans="2:19" ht="13.5" customHeight="1" x14ac:dyDescent="0.3">
      <c r="B29" s="252"/>
      <c r="C29" s="253" t="s">
        <v>25</v>
      </c>
      <c r="D29" s="230"/>
      <c r="E29" s="230"/>
      <c r="F29" s="24">
        <v>5150042</v>
      </c>
      <c r="G29" s="24" t="s">
        <v>9</v>
      </c>
      <c r="H29" s="24">
        <v>1</v>
      </c>
      <c r="I29" s="24">
        <f t="shared" si="3"/>
        <v>3.0975000000000003E-2</v>
      </c>
      <c r="J29" s="25">
        <f t="shared" si="0"/>
        <v>3.0975000000000003E-2</v>
      </c>
      <c r="K29" s="240"/>
      <c r="L29" s="24">
        <f t="shared" si="1"/>
        <v>968.52300242130741</v>
      </c>
      <c r="M29" s="24"/>
      <c r="N29" s="230">
        <v>30</v>
      </c>
      <c r="O29" s="230"/>
      <c r="P29" s="93">
        <v>3.5000000000000003E-2</v>
      </c>
    </row>
    <row r="30" spans="2:19" ht="13.5" customHeight="1" x14ac:dyDescent="0.3">
      <c r="B30" s="252"/>
      <c r="C30" s="253"/>
      <c r="D30" s="230"/>
      <c r="E30" s="230"/>
      <c r="F30" s="24">
        <v>5150043</v>
      </c>
      <c r="G30" s="24" t="s">
        <v>10</v>
      </c>
      <c r="H30" s="24">
        <v>1</v>
      </c>
      <c r="I30" s="24">
        <f t="shared" si="3"/>
        <v>2.6550000000000001E-2</v>
      </c>
      <c r="J30" s="25">
        <f t="shared" si="0"/>
        <v>2.6550000000000001E-2</v>
      </c>
      <c r="K30" s="240"/>
      <c r="L30" s="24">
        <f t="shared" si="1"/>
        <v>1129.9435028248588</v>
      </c>
      <c r="M30" s="24"/>
      <c r="N30" s="230">
        <v>75</v>
      </c>
      <c r="O30" s="6"/>
      <c r="P30" s="93">
        <v>0.03</v>
      </c>
    </row>
    <row r="31" spans="2:19" ht="13.5" customHeight="1" x14ac:dyDescent="0.3">
      <c r="B31" s="252"/>
      <c r="C31" s="253"/>
      <c r="D31" s="230"/>
      <c r="E31" s="230"/>
      <c r="F31" s="24">
        <v>5152049</v>
      </c>
      <c r="G31" s="24" t="s">
        <v>11</v>
      </c>
      <c r="H31" s="24">
        <v>1</v>
      </c>
      <c r="I31" s="24">
        <f t="shared" si="3"/>
        <v>3.0975000000000003E-2</v>
      </c>
      <c r="J31" s="25">
        <f t="shared" si="0"/>
        <v>3.0975000000000003E-2</v>
      </c>
      <c r="K31" s="240"/>
      <c r="L31" s="24">
        <f t="shared" si="1"/>
        <v>968.52300242130741</v>
      </c>
      <c r="M31" s="24"/>
      <c r="N31" s="6">
        <v>30</v>
      </c>
      <c r="O31" s="6"/>
      <c r="P31" s="93">
        <v>3.5000000000000003E-2</v>
      </c>
    </row>
    <row r="32" spans="2:19" ht="13.5" customHeight="1" x14ac:dyDescent="0.3">
      <c r="B32" s="252"/>
      <c r="C32" s="253"/>
      <c r="D32" s="230"/>
      <c r="E32" s="230"/>
      <c r="F32" s="24">
        <v>5152050</v>
      </c>
      <c r="G32" s="24" t="s">
        <v>12</v>
      </c>
      <c r="H32" s="24">
        <v>1</v>
      </c>
      <c r="I32" s="24">
        <f t="shared" si="3"/>
        <v>2.6550000000000001E-2</v>
      </c>
      <c r="J32" s="25">
        <f t="shared" si="0"/>
        <v>2.6550000000000001E-2</v>
      </c>
      <c r="K32" s="240"/>
      <c r="L32" s="24">
        <f t="shared" si="1"/>
        <v>1129.9435028248588</v>
      </c>
      <c r="M32" s="24"/>
      <c r="N32" s="6">
        <v>75</v>
      </c>
      <c r="O32" s="230"/>
      <c r="P32" s="93">
        <v>0.03</v>
      </c>
    </row>
    <row r="33" spans="2:17" ht="13.5" customHeight="1" x14ac:dyDescent="0.3">
      <c r="B33" s="252"/>
      <c r="C33" s="253"/>
      <c r="D33" s="230"/>
      <c r="E33" s="230"/>
      <c r="F33" s="24">
        <v>5153013</v>
      </c>
      <c r="G33" s="24" t="s">
        <v>23</v>
      </c>
      <c r="H33" s="24">
        <v>1</v>
      </c>
      <c r="I33" s="24">
        <f t="shared" si="3"/>
        <v>7.9649999999999999E-2</v>
      </c>
      <c r="J33" s="25">
        <f t="shared" si="0"/>
        <v>7.9649999999999999E-2</v>
      </c>
      <c r="K33" s="240"/>
      <c r="L33" s="24">
        <f t="shared" si="1"/>
        <v>376.64783427495291</v>
      </c>
      <c r="M33" s="24"/>
      <c r="N33" s="230">
        <v>65</v>
      </c>
      <c r="O33" s="230"/>
      <c r="P33" s="93">
        <v>0.09</v>
      </c>
    </row>
    <row r="34" spans="2:17" ht="13.5" customHeight="1" x14ac:dyDescent="0.3">
      <c r="B34" s="252"/>
      <c r="C34" s="253"/>
      <c r="D34" s="230"/>
      <c r="E34" s="230"/>
      <c r="F34" s="24">
        <v>5151033</v>
      </c>
      <c r="G34" s="24" t="s">
        <v>41</v>
      </c>
      <c r="H34" s="24">
        <v>1</v>
      </c>
      <c r="I34" s="24">
        <f t="shared" si="3"/>
        <v>7.9649999999999999E-2</v>
      </c>
      <c r="J34" s="25">
        <f t="shared" si="0"/>
        <v>7.9649999999999999E-2</v>
      </c>
      <c r="K34" s="240"/>
      <c r="L34" s="24">
        <f t="shared" si="1"/>
        <v>376.64783427495291</v>
      </c>
      <c r="M34" s="24"/>
      <c r="N34" s="230">
        <v>70</v>
      </c>
      <c r="O34" s="230"/>
      <c r="P34" s="93">
        <v>0.09</v>
      </c>
    </row>
    <row r="35" spans="2:17" ht="13.5" customHeight="1" x14ac:dyDescent="0.3">
      <c r="B35" s="252"/>
      <c r="C35" s="253"/>
      <c r="D35" s="230"/>
      <c r="E35" s="230"/>
      <c r="F35" s="24">
        <v>5152111</v>
      </c>
      <c r="G35" s="24" t="s">
        <v>2065</v>
      </c>
      <c r="H35" s="24">
        <v>1</v>
      </c>
      <c r="I35" s="24">
        <f t="shared" si="3"/>
        <v>8.8500000000000009E-2</v>
      </c>
      <c r="J35" s="25">
        <f t="shared" si="0"/>
        <v>8.8500000000000009E-2</v>
      </c>
      <c r="K35" s="240"/>
      <c r="L35" s="24">
        <f t="shared" si="1"/>
        <v>338.9830508474576</v>
      </c>
      <c r="M35" s="24"/>
      <c r="N35" s="230">
        <v>35</v>
      </c>
      <c r="O35" s="6"/>
      <c r="P35" s="93">
        <v>0.1</v>
      </c>
    </row>
    <row r="36" spans="2:17" ht="13.5" customHeight="1" x14ac:dyDescent="0.3">
      <c r="B36" s="252"/>
      <c r="C36" s="253" t="s">
        <v>8</v>
      </c>
      <c r="D36" s="230"/>
      <c r="E36" s="230"/>
      <c r="F36" s="43">
        <v>5680505</v>
      </c>
      <c r="G36" s="43" t="s">
        <v>986</v>
      </c>
      <c r="H36" s="24">
        <v>1</v>
      </c>
      <c r="I36" s="24">
        <f t="shared" si="3"/>
        <v>0.17700000000000002</v>
      </c>
      <c r="J36" s="25">
        <f t="shared" si="0"/>
        <v>0.17700000000000002</v>
      </c>
      <c r="K36" s="240"/>
      <c r="L36" s="24">
        <f t="shared" si="1"/>
        <v>169.4915254237288</v>
      </c>
      <c r="M36" s="24"/>
      <c r="N36" s="230"/>
      <c r="O36" s="230"/>
      <c r="P36" s="93">
        <v>0.2</v>
      </c>
      <c r="Q36" s="174"/>
    </row>
    <row r="37" spans="2:17" ht="13.5" customHeight="1" x14ac:dyDescent="0.3">
      <c r="B37" s="252"/>
      <c r="C37" s="253"/>
      <c r="D37" s="230"/>
      <c r="E37" s="230"/>
      <c r="F37" s="43">
        <v>5076100</v>
      </c>
      <c r="G37" s="43" t="s">
        <v>1683</v>
      </c>
      <c r="H37" s="24">
        <v>3</v>
      </c>
      <c r="I37" s="24">
        <f t="shared" si="3"/>
        <v>0.17700000000000002</v>
      </c>
      <c r="J37" s="25">
        <f t="shared" si="0"/>
        <v>0.17700000000000002</v>
      </c>
      <c r="K37" s="240"/>
      <c r="L37" s="24">
        <f t="shared" si="1"/>
        <v>169.4915254237288</v>
      </c>
      <c r="M37" s="24"/>
      <c r="N37" s="230">
        <v>45</v>
      </c>
      <c r="O37" s="230"/>
      <c r="P37" s="93">
        <v>0.2</v>
      </c>
    </row>
    <row r="38" spans="2:17" ht="13.5" customHeight="1" x14ac:dyDescent="0.3">
      <c r="B38" s="252"/>
      <c r="C38" s="253"/>
      <c r="D38" s="230"/>
      <c r="E38" s="230"/>
      <c r="F38" s="216">
        <v>5520002</v>
      </c>
      <c r="G38" s="216" t="s">
        <v>2092</v>
      </c>
      <c r="H38" s="24">
        <v>1</v>
      </c>
      <c r="I38" s="24">
        <f t="shared" si="3"/>
        <v>1.3275E-2</v>
      </c>
      <c r="J38" s="25">
        <f t="shared" si="0"/>
        <v>1.3275E-2</v>
      </c>
      <c r="K38" s="240"/>
      <c r="L38" s="24">
        <f t="shared" si="1"/>
        <v>2259.8870056497176</v>
      </c>
      <c r="M38" s="24"/>
      <c r="N38" s="230">
        <v>210</v>
      </c>
      <c r="O38" s="230"/>
      <c r="P38" s="93">
        <v>1.4999999999999999E-2</v>
      </c>
    </row>
    <row r="39" spans="2:17" ht="13.5" customHeight="1" x14ac:dyDescent="0.3">
      <c r="B39" s="246"/>
      <c r="C39" s="247"/>
      <c r="D39" s="247"/>
      <c r="E39" s="247"/>
      <c r="F39" s="247"/>
      <c r="G39" s="247"/>
      <c r="H39" s="248"/>
      <c r="I39" s="24">
        <f>SUM(I6:I38)</f>
        <v>1.0000000000000002</v>
      </c>
      <c r="J39" s="25">
        <f>SUM(J6:J38)</f>
        <v>1.0000000000000002</v>
      </c>
      <c r="K39" s="25">
        <v>1</v>
      </c>
      <c r="L39" s="24"/>
      <c r="M39" s="24"/>
      <c r="N39" s="230"/>
      <c r="O39" s="230"/>
      <c r="P39" s="93"/>
      <c r="Q39" s="174"/>
    </row>
  </sheetData>
  <mergeCells count="10">
    <mergeCell ref="B39:H39"/>
    <mergeCell ref="B5:C5"/>
    <mergeCell ref="B6:B21"/>
    <mergeCell ref="C6:C21"/>
    <mergeCell ref="K6:K21"/>
    <mergeCell ref="B22:B38"/>
    <mergeCell ref="C22:C28"/>
    <mergeCell ref="K22:K38"/>
    <mergeCell ref="C29:C35"/>
    <mergeCell ref="C36:C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9124-48C5-4BAD-96A5-B87AC9C57ECA}">
  <dimension ref="B2:U36"/>
  <sheetViews>
    <sheetView zoomScaleNormal="100" workbookViewId="0">
      <selection activeCell="M16" sqref="M16"/>
    </sheetView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2206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25" t="s">
        <v>6</v>
      </c>
      <c r="C4" s="225">
        <v>30</v>
      </c>
    </row>
    <row r="5" spans="2:21" x14ac:dyDescent="0.3">
      <c r="B5" s="249" t="s">
        <v>0</v>
      </c>
      <c r="C5" s="249"/>
      <c r="D5" s="224" t="s">
        <v>45</v>
      </c>
      <c r="E5" s="224" t="s">
        <v>1304</v>
      </c>
      <c r="F5" s="224" t="s">
        <v>1</v>
      </c>
      <c r="G5" s="224" t="s">
        <v>62</v>
      </c>
      <c r="H5" s="13" t="s">
        <v>26</v>
      </c>
      <c r="I5" s="224" t="s">
        <v>27</v>
      </c>
      <c r="J5" s="224" t="s">
        <v>28</v>
      </c>
      <c r="K5" s="224" t="s">
        <v>43</v>
      </c>
      <c r="L5" s="224" t="s">
        <v>2</v>
      </c>
      <c r="M5" s="224" t="s">
        <v>3</v>
      </c>
      <c r="N5" s="224" t="s">
        <v>44</v>
      </c>
      <c r="O5" s="224" t="s">
        <v>86</v>
      </c>
    </row>
    <row r="6" spans="2:21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1005533</v>
      </c>
      <c r="G6" s="24" t="s">
        <v>2234</v>
      </c>
      <c r="H6" s="24">
        <v>1</v>
      </c>
      <c r="I6" s="24">
        <v>8.0000000000000002E-3</v>
      </c>
      <c r="J6" s="25">
        <f t="shared" ref="J6:J35" si="0">I6</f>
        <v>8.0000000000000002E-3</v>
      </c>
      <c r="K6" s="239">
        <f>SUM(J6:J18)</f>
        <v>0.10499999999999998</v>
      </c>
      <c r="L6" s="24">
        <f t="shared" ref="L6:L35" si="1">1/I6*$C$4</f>
        <v>3750</v>
      </c>
      <c r="M6" s="24"/>
      <c r="N6" s="225"/>
      <c r="O6" s="225">
        <v>1</v>
      </c>
      <c r="P6"/>
      <c r="Q6"/>
      <c r="R6"/>
      <c r="S6"/>
    </row>
    <row r="7" spans="2:21" ht="27.75" customHeight="1" x14ac:dyDescent="0.3">
      <c r="B7" s="250"/>
      <c r="C7" s="244"/>
      <c r="D7" s="171" t="s">
        <v>100</v>
      </c>
      <c r="E7" s="24"/>
      <c r="F7" s="24">
        <v>1053574</v>
      </c>
      <c r="G7" s="24" t="s">
        <v>2235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/>
      <c r="N7" s="225"/>
      <c r="O7" s="225">
        <v>1</v>
      </c>
      <c r="P7"/>
      <c r="Q7"/>
      <c r="R7"/>
      <c r="S7"/>
      <c r="U7"/>
    </row>
    <row r="8" spans="2:21" ht="27.75" customHeight="1" x14ac:dyDescent="0.3">
      <c r="B8" s="250"/>
      <c r="C8" s="244"/>
      <c r="D8" s="171" t="s">
        <v>107</v>
      </c>
      <c r="E8" s="24"/>
      <c r="F8" s="24">
        <v>1073438</v>
      </c>
      <c r="G8" s="24" t="s">
        <v>2236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24">
        <f t="shared" si="1"/>
        <v>3750</v>
      </c>
      <c r="M8" s="24"/>
      <c r="N8" s="225"/>
      <c r="O8" s="225">
        <v>1</v>
      </c>
      <c r="P8"/>
      <c r="Q8"/>
      <c r="R8"/>
      <c r="S8"/>
      <c r="T8"/>
    </row>
    <row r="9" spans="2:21" ht="27.75" customHeight="1" x14ac:dyDescent="0.3">
      <c r="B9" s="250"/>
      <c r="C9" s="244"/>
      <c r="D9" s="171" t="s">
        <v>105</v>
      </c>
      <c r="E9" s="24"/>
      <c r="F9" s="24">
        <v>1103250</v>
      </c>
      <c r="G9" s="24" t="s">
        <v>2237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/>
      <c r="N9" s="225"/>
      <c r="O9" s="225">
        <v>1</v>
      </c>
      <c r="P9"/>
      <c r="Q9"/>
      <c r="R9"/>
      <c r="S9"/>
    </row>
    <row r="10" spans="2:21" ht="27.75" customHeight="1" x14ac:dyDescent="0.3">
      <c r="B10" s="250"/>
      <c r="C10" s="244"/>
      <c r="D10" s="171" t="s">
        <v>109</v>
      </c>
      <c r="E10" s="24"/>
      <c r="F10" s="24">
        <v>1702997</v>
      </c>
      <c r="G10" s="24" t="s">
        <v>2238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24">
        <f t="shared" si="1"/>
        <v>4285.7142857142862</v>
      </c>
      <c r="M10" s="24"/>
      <c r="N10" s="225"/>
      <c r="O10" s="225">
        <v>1</v>
      </c>
      <c r="P10"/>
      <c r="Q10"/>
      <c r="R10"/>
      <c r="S10"/>
    </row>
    <row r="11" spans="2:21" ht="27.75" customHeight="1" x14ac:dyDescent="0.3">
      <c r="B11" s="250"/>
      <c r="C11" s="244"/>
      <c r="D11" s="171" t="s">
        <v>119</v>
      </c>
      <c r="E11" s="24"/>
      <c r="F11" s="24">
        <v>1005535</v>
      </c>
      <c r="G11" s="24" t="s">
        <v>2239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225"/>
      <c r="O11" s="225">
        <v>1</v>
      </c>
      <c r="P11"/>
      <c r="Q11"/>
      <c r="R11"/>
      <c r="S11"/>
    </row>
    <row r="12" spans="2:21" ht="27.75" customHeight="1" x14ac:dyDescent="0.3">
      <c r="B12" s="250"/>
      <c r="C12" s="244"/>
      <c r="D12" s="171" t="s">
        <v>119</v>
      </c>
      <c r="E12" s="24"/>
      <c r="F12" s="24">
        <v>1005536</v>
      </c>
      <c r="G12" s="24" t="s">
        <v>2240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225"/>
      <c r="O12" s="225">
        <v>1</v>
      </c>
      <c r="P12"/>
      <c r="Q12"/>
      <c r="R12"/>
      <c r="S12"/>
    </row>
    <row r="13" spans="2:21" ht="27.75" customHeight="1" x14ac:dyDescent="0.3">
      <c r="B13" s="250"/>
      <c r="C13" s="244"/>
      <c r="D13" s="171" t="s">
        <v>2241</v>
      </c>
      <c r="E13" s="24"/>
      <c r="F13" s="24">
        <v>1032320</v>
      </c>
      <c r="G13" s="24" t="s">
        <v>2242</v>
      </c>
      <c r="H13" s="24">
        <v>1</v>
      </c>
      <c r="I13" s="24">
        <v>8.9999999999999993E-3</v>
      </c>
      <c r="J13" s="25">
        <f t="shared" ref="J13" si="2">I13</f>
        <v>8.9999999999999993E-3</v>
      </c>
      <c r="K13" s="240"/>
      <c r="L13" s="24">
        <f t="shared" ref="L13" si="3">1/I13*$C$4</f>
        <v>3333.3333333333335</v>
      </c>
      <c r="M13" s="24"/>
      <c r="N13" s="228"/>
      <c r="O13" s="228">
        <v>1</v>
      </c>
      <c r="Q13"/>
      <c r="R13"/>
    </row>
    <row r="14" spans="2:21" ht="27.75" customHeight="1" x14ac:dyDescent="0.3">
      <c r="B14" s="250"/>
      <c r="C14" s="244"/>
      <c r="D14" s="171" t="s">
        <v>2241</v>
      </c>
      <c r="E14" s="24"/>
      <c r="F14" s="24">
        <v>1032321</v>
      </c>
      <c r="G14" s="24" t="s">
        <v>2243</v>
      </c>
      <c r="H14" s="24">
        <v>1</v>
      </c>
      <c r="I14" s="24">
        <v>8.9999999999999993E-3</v>
      </c>
      <c r="J14" s="25">
        <f t="shared" si="0"/>
        <v>8.9999999999999993E-3</v>
      </c>
      <c r="K14" s="240"/>
      <c r="L14" s="24">
        <f t="shared" si="1"/>
        <v>3333.3333333333335</v>
      </c>
      <c r="M14" s="24"/>
      <c r="N14" s="225"/>
      <c r="O14" s="225">
        <v>1</v>
      </c>
      <c r="Q14"/>
      <c r="R14"/>
    </row>
    <row r="15" spans="2:21" ht="27.75" customHeight="1" x14ac:dyDescent="0.3">
      <c r="B15" s="250"/>
      <c r="C15" s="244"/>
      <c r="D15" s="171" t="s">
        <v>119</v>
      </c>
      <c r="E15" s="24"/>
      <c r="F15" s="24">
        <v>1005709</v>
      </c>
      <c r="G15" s="24" t="s">
        <v>2220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24">
        <f t="shared" si="1"/>
        <v>3333.3333333333335</v>
      </c>
      <c r="M15" s="24"/>
      <c r="N15" s="225"/>
      <c r="O15" s="225">
        <v>1</v>
      </c>
      <c r="P15"/>
      <c r="Q15"/>
      <c r="R15"/>
      <c r="S15"/>
    </row>
    <row r="16" spans="2:21" ht="27.75" customHeight="1" x14ac:dyDescent="0.3">
      <c r="B16" s="250"/>
      <c r="C16" s="244"/>
      <c r="D16" s="171" t="s">
        <v>100</v>
      </c>
      <c r="E16" s="24"/>
      <c r="F16" s="24">
        <v>1053672</v>
      </c>
      <c r="G16" s="24" t="s">
        <v>2221</v>
      </c>
      <c r="H16" s="24">
        <v>1</v>
      </c>
      <c r="I16" s="24">
        <v>8.9999999999999993E-3</v>
      </c>
      <c r="J16" s="25">
        <f t="shared" si="0"/>
        <v>8.9999999999999993E-3</v>
      </c>
      <c r="K16" s="240"/>
      <c r="L16" s="24">
        <f t="shared" si="1"/>
        <v>3333.3333333333335</v>
      </c>
      <c r="M16" s="24" t="s">
        <v>2224</v>
      </c>
      <c r="N16" s="225"/>
      <c r="O16" s="225">
        <v>1</v>
      </c>
      <c r="Q16"/>
      <c r="R16"/>
      <c r="T16"/>
    </row>
    <row r="17" spans="2:18" ht="27.75" customHeight="1" x14ac:dyDescent="0.3">
      <c r="B17" s="250"/>
      <c r="C17" s="244"/>
      <c r="D17" s="171" t="s">
        <v>100</v>
      </c>
      <c r="E17" s="24"/>
      <c r="F17" s="24">
        <v>1053673</v>
      </c>
      <c r="G17" s="24" t="s">
        <v>2222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 t="s">
        <v>2224</v>
      </c>
      <c r="N17" s="225"/>
      <c r="O17" s="225">
        <v>1</v>
      </c>
      <c r="Q17"/>
      <c r="R17"/>
    </row>
    <row r="18" spans="2:18" ht="27.75" customHeight="1" x14ac:dyDescent="0.3">
      <c r="B18" s="250"/>
      <c r="C18" s="244"/>
      <c r="D18" s="171" t="s">
        <v>109</v>
      </c>
      <c r="E18" s="24"/>
      <c r="F18" s="24">
        <v>1703065</v>
      </c>
      <c r="G18" s="24" t="s">
        <v>2223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25"/>
      <c r="O18" s="225">
        <v>1</v>
      </c>
      <c r="Q18"/>
      <c r="R18"/>
    </row>
    <row r="19" spans="2:18" ht="13.5" customHeight="1" x14ac:dyDescent="0.3">
      <c r="B19" s="251" t="s">
        <v>42</v>
      </c>
      <c r="C19" s="243" t="s">
        <v>59</v>
      </c>
      <c r="D19" s="225"/>
      <c r="E19" s="225"/>
      <c r="F19" s="24">
        <v>1002186</v>
      </c>
      <c r="G19" s="24" t="s">
        <v>52</v>
      </c>
      <c r="H19" s="24">
        <v>1</v>
      </c>
      <c r="I19" s="24">
        <f t="shared" ref="I19:I35" si="4">$K$19*P19</f>
        <v>2.2375000000000003E-2</v>
      </c>
      <c r="J19" s="25">
        <f t="shared" si="0"/>
        <v>2.2375000000000003E-2</v>
      </c>
      <c r="K19" s="239">
        <f>K36-K6</f>
        <v>0.89500000000000002</v>
      </c>
      <c r="L19" s="24">
        <f t="shared" si="1"/>
        <v>1340.7821229050278</v>
      </c>
      <c r="M19" s="24"/>
      <c r="N19" s="225">
        <v>60</v>
      </c>
      <c r="O19" s="225"/>
      <c r="P19" s="93">
        <v>2.5000000000000001E-2</v>
      </c>
    </row>
    <row r="20" spans="2:18" ht="13.5" customHeight="1" x14ac:dyDescent="0.3">
      <c r="B20" s="252"/>
      <c r="C20" s="244"/>
      <c r="D20" s="225"/>
      <c r="E20" s="225"/>
      <c r="F20" s="24">
        <v>1012057</v>
      </c>
      <c r="G20" s="24" t="s">
        <v>53</v>
      </c>
      <c r="H20" s="24">
        <v>1</v>
      </c>
      <c r="I20" s="24">
        <f t="shared" si="4"/>
        <v>2.2375000000000003E-2</v>
      </c>
      <c r="J20" s="25">
        <f t="shared" si="0"/>
        <v>2.2375000000000003E-2</v>
      </c>
      <c r="K20" s="240"/>
      <c r="L20" s="24">
        <f t="shared" si="1"/>
        <v>1340.7821229050278</v>
      </c>
      <c r="M20" s="24"/>
      <c r="N20" s="225">
        <v>60</v>
      </c>
      <c r="O20" s="225"/>
      <c r="P20" s="93">
        <v>2.5000000000000001E-2</v>
      </c>
    </row>
    <row r="21" spans="2:18" ht="13.5" customHeight="1" x14ac:dyDescent="0.3">
      <c r="B21" s="252"/>
      <c r="C21" s="244"/>
      <c r="D21" s="225"/>
      <c r="E21" s="225"/>
      <c r="F21" s="24">
        <v>1022048</v>
      </c>
      <c r="G21" s="24" t="s">
        <v>54</v>
      </c>
      <c r="H21" s="24">
        <v>1</v>
      </c>
      <c r="I21" s="24">
        <f t="shared" si="4"/>
        <v>2.2375000000000003E-2</v>
      </c>
      <c r="J21" s="25">
        <f t="shared" si="0"/>
        <v>2.2375000000000003E-2</v>
      </c>
      <c r="K21" s="240"/>
      <c r="L21" s="24">
        <f t="shared" si="1"/>
        <v>1340.7821229050278</v>
      </c>
      <c r="M21" s="24"/>
      <c r="N21" s="225">
        <v>60</v>
      </c>
      <c r="O21" s="225"/>
      <c r="P21" s="93">
        <v>2.5000000000000001E-2</v>
      </c>
    </row>
    <row r="22" spans="2:18" ht="13.5" customHeight="1" x14ac:dyDescent="0.3">
      <c r="B22" s="252"/>
      <c r="C22" s="244"/>
      <c r="D22" s="225"/>
      <c r="E22" s="225"/>
      <c r="F22" s="24">
        <v>1102039</v>
      </c>
      <c r="G22" s="24" t="s">
        <v>55</v>
      </c>
      <c r="H22" s="24">
        <v>1</v>
      </c>
      <c r="I22" s="24">
        <f t="shared" si="4"/>
        <v>2.2375000000000003E-2</v>
      </c>
      <c r="J22" s="25">
        <f t="shared" si="0"/>
        <v>2.2375000000000003E-2</v>
      </c>
      <c r="K22" s="240"/>
      <c r="L22" s="24">
        <f t="shared" si="1"/>
        <v>1340.7821229050278</v>
      </c>
      <c r="M22" s="24"/>
      <c r="N22" s="225">
        <v>60</v>
      </c>
      <c r="O22" s="225"/>
      <c r="P22" s="93">
        <v>2.5000000000000001E-2</v>
      </c>
    </row>
    <row r="23" spans="2:18" ht="13.5" customHeight="1" x14ac:dyDescent="0.3">
      <c r="B23" s="252"/>
      <c r="C23" s="244"/>
      <c r="D23" s="225"/>
      <c r="E23" s="225"/>
      <c r="F23" s="24">
        <v>1082102</v>
      </c>
      <c r="G23" s="24" t="s">
        <v>56</v>
      </c>
      <c r="H23" s="24">
        <v>1</v>
      </c>
      <c r="I23" s="24">
        <f t="shared" si="4"/>
        <v>2.2375000000000003E-2</v>
      </c>
      <c r="J23" s="25">
        <f t="shared" si="0"/>
        <v>2.2375000000000003E-2</v>
      </c>
      <c r="K23" s="240"/>
      <c r="L23" s="24">
        <f t="shared" si="1"/>
        <v>1340.7821229050278</v>
      </c>
      <c r="M23" s="24"/>
      <c r="N23" s="225">
        <v>30</v>
      </c>
      <c r="O23" s="225"/>
      <c r="P23" s="93">
        <v>2.5000000000000001E-2</v>
      </c>
    </row>
    <row r="24" spans="2:18" ht="13.5" customHeight="1" x14ac:dyDescent="0.3">
      <c r="B24" s="252"/>
      <c r="C24" s="244"/>
      <c r="D24" s="225"/>
      <c r="E24" s="225"/>
      <c r="F24" s="24">
        <v>1072153</v>
      </c>
      <c r="G24" s="24" t="s">
        <v>57</v>
      </c>
      <c r="H24" s="24">
        <v>1</v>
      </c>
      <c r="I24" s="24">
        <f t="shared" si="4"/>
        <v>2.2375000000000003E-2</v>
      </c>
      <c r="J24" s="25">
        <f t="shared" si="0"/>
        <v>2.2375000000000003E-2</v>
      </c>
      <c r="K24" s="240"/>
      <c r="L24" s="24">
        <f t="shared" si="1"/>
        <v>1340.7821229050278</v>
      </c>
      <c r="M24" s="24"/>
      <c r="N24" s="225">
        <v>30</v>
      </c>
      <c r="O24" s="225"/>
      <c r="P24" s="93">
        <v>2.5000000000000001E-2</v>
      </c>
    </row>
    <row r="25" spans="2:18" ht="13.5" customHeight="1" x14ac:dyDescent="0.3">
      <c r="B25" s="252"/>
      <c r="C25" s="245"/>
      <c r="D25" s="225"/>
      <c r="E25" s="225"/>
      <c r="F25" s="24">
        <v>1032024</v>
      </c>
      <c r="G25" s="24" t="s">
        <v>58</v>
      </c>
      <c r="H25" s="24">
        <v>1</v>
      </c>
      <c r="I25" s="24">
        <f t="shared" si="4"/>
        <v>2.2375000000000003E-2</v>
      </c>
      <c r="J25" s="25">
        <f t="shared" si="0"/>
        <v>2.2375000000000003E-2</v>
      </c>
      <c r="K25" s="240"/>
      <c r="L25" s="24">
        <f t="shared" si="1"/>
        <v>1340.7821229050278</v>
      </c>
      <c r="M25" s="24"/>
      <c r="N25" s="225">
        <v>40</v>
      </c>
      <c r="O25" s="225"/>
      <c r="P25" s="93">
        <v>2.5000000000000001E-2</v>
      </c>
    </row>
    <row r="26" spans="2:18" ht="13.5" customHeight="1" x14ac:dyDescent="0.3">
      <c r="B26" s="252"/>
      <c r="C26" s="253" t="s">
        <v>25</v>
      </c>
      <c r="D26" s="225"/>
      <c r="E26" s="225"/>
      <c r="F26" s="24">
        <v>5150042</v>
      </c>
      <c r="G26" s="24" t="s">
        <v>9</v>
      </c>
      <c r="H26" s="24">
        <v>1</v>
      </c>
      <c r="I26" s="24">
        <f t="shared" si="4"/>
        <v>3.1325000000000006E-2</v>
      </c>
      <c r="J26" s="25">
        <f t="shared" si="0"/>
        <v>3.1325000000000006E-2</v>
      </c>
      <c r="K26" s="240"/>
      <c r="L26" s="24">
        <f t="shared" si="1"/>
        <v>957.7015163607341</v>
      </c>
      <c r="M26" s="24"/>
      <c r="N26" s="225">
        <v>30</v>
      </c>
      <c r="O26" s="225"/>
      <c r="P26" s="93">
        <v>3.5000000000000003E-2</v>
      </c>
    </row>
    <row r="27" spans="2:18" ht="13.5" customHeight="1" x14ac:dyDescent="0.3">
      <c r="B27" s="252"/>
      <c r="C27" s="253"/>
      <c r="D27" s="225"/>
      <c r="E27" s="225"/>
      <c r="F27" s="24">
        <v>5150043</v>
      </c>
      <c r="G27" s="24" t="s">
        <v>10</v>
      </c>
      <c r="H27" s="24">
        <v>1</v>
      </c>
      <c r="I27" s="24">
        <f t="shared" si="4"/>
        <v>2.6849999999999999E-2</v>
      </c>
      <c r="J27" s="25">
        <f t="shared" si="0"/>
        <v>2.6849999999999999E-2</v>
      </c>
      <c r="K27" s="240"/>
      <c r="L27" s="24">
        <f t="shared" si="1"/>
        <v>1117.31843575419</v>
      </c>
      <c r="M27" s="24"/>
      <c r="N27" s="225">
        <v>75</v>
      </c>
      <c r="O27" s="6"/>
      <c r="P27" s="93">
        <v>0.03</v>
      </c>
    </row>
    <row r="28" spans="2:18" ht="13.5" customHeight="1" x14ac:dyDescent="0.3">
      <c r="B28" s="252"/>
      <c r="C28" s="253"/>
      <c r="D28" s="225"/>
      <c r="E28" s="225"/>
      <c r="F28" s="24">
        <v>5152049</v>
      </c>
      <c r="G28" s="24" t="s">
        <v>11</v>
      </c>
      <c r="H28" s="24">
        <v>1</v>
      </c>
      <c r="I28" s="24">
        <f t="shared" si="4"/>
        <v>3.1325000000000006E-2</v>
      </c>
      <c r="J28" s="25">
        <f t="shared" si="0"/>
        <v>3.1325000000000006E-2</v>
      </c>
      <c r="K28" s="240"/>
      <c r="L28" s="24">
        <f t="shared" si="1"/>
        <v>957.7015163607341</v>
      </c>
      <c r="M28" s="24"/>
      <c r="N28" s="6">
        <v>30</v>
      </c>
      <c r="O28" s="6"/>
      <c r="P28" s="93">
        <v>3.5000000000000003E-2</v>
      </c>
    </row>
    <row r="29" spans="2:18" ht="13.5" customHeight="1" x14ac:dyDescent="0.3">
      <c r="B29" s="252"/>
      <c r="C29" s="253"/>
      <c r="D29" s="225"/>
      <c r="E29" s="225"/>
      <c r="F29" s="24">
        <v>5152050</v>
      </c>
      <c r="G29" s="24" t="s">
        <v>12</v>
      </c>
      <c r="H29" s="24">
        <v>1</v>
      </c>
      <c r="I29" s="24">
        <f t="shared" si="4"/>
        <v>2.6849999999999999E-2</v>
      </c>
      <c r="J29" s="25">
        <f t="shared" si="0"/>
        <v>2.6849999999999999E-2</v>
      </c>
      <c r="K29" s="240"/>
      <c r="L29" s="24">
        <f t="shared" si="1"/>
        <v>1117.31843575419</v>
      </c>
      <c r="M29" s="24"/>
      <c r="N29" s="6">
        <v>75</v>
      </c>
      <c r="O29" s="225"/>
      <c r="P29" s="93">
        <v>0.03</v>
      </c>
    </row>
    <row r="30" spans="2:18" ht="13.5" customHeight="1" x14ac:dyDescent="0.3">
      <c r="B30" s="252"/>
      <c r="C30" s="253"/>
      <c r="D30" s="225"/>
      <c r="E30" s="225"/>
      <c r="F30" s="24">
        <v>5153013</v>
      </c>
      <c r="G30" s="24" t="s">
        <v>23</v>
      </c>
      <c r="H30" s="24">
        <v>1</v>
      </c>
      <c r="I30" s="24">
        <f t="shared" si="4"/>
        <v>8.0549999999999997E-2</v>
      </c>
      <c r="J30" s="25">
        <f t="shared" si="0"/>
        <v>8.0549999999999997E-2</v>
      </c>
      <c r="K30" s="240"/>
      <c r="L30" s="24">
        <f t="shared" si="1"/>
        <v>372.43947858473001</v>
      </c>
      <c r="M30" s="24"/>
      <c r="N30" s="225">
        <v>65</v>
      </c>
      <c r="O30" s="225"/>
      <c r="P30" s="93">
        <v>0.09</v>
      </c>
    </row>
    <row r="31" spans="2:18" ht="13.5" customHeight="1" x14ac:dyDescent="0.3">
      <c r="B31" s="252"/>
      <c r="C31" s="253"/>
      <c r="D31" s="225"/>
      <c r="E31" s="225"/>
      <c r="F31" s="24">
        <v>5151033</v>
      </c>
      <c r="G31" s="24" t="s">
        <v>41</v>
      </c>
      <c r="H31" s="24">
        <v>1</v>
      </c>
      <c r="I31" s="24">
        <f t="shared" si="4"/>
        <v>8.0549999999999997E-2</v>
      </c>
      <c r="J31" s="25">
        <f t="shared" si="0"/>
        <v>8.0549999999999997E-2</v>
      </c>
      <c r="K31" s="240"/>
      <c r="L31" s="24">
        <f t="shared" si="1"/>
        <v>372.43947858473001</v>
      </c>
      <c r="M31" s="24"/>
      <c r="N31" s="225">
        <v>70</v>
      </c>
      <c r="O31" s="225"/>
      <c r="P31" s="93">
        <v>0.09</v>
      </c>
    </row>
    <row r="32" spans="2:18" ht="13.5" customHeight="1" x14ac:dyDescent="0.3">
      <c r="B32" s="252"/>
      <c r="C32" s="253"/>
      <c r="D32" s="225"/>
      <c r="E32" s="225"/>
      <c r="F32" s="24">
        <v>5152111</v>
      </c>
      <c r="G32" s="24" t="s">
        <v>2065</v>
      </c>
      <c r="H32" s="24">
        <v>1</v>
      </c>
      <c r="I32" s="24">
        <f t="shared" si="4"/>
        <v>8.950000000000001E-2</v>
      </c>
      <c r="J32" s="25">
        <f t="shared" si="0"/>
        <v>8.950000000000001E-2</v>
      </c>
      <c r="K32" s="240"/>
      <c r="L32" s="24">
        <f t="shared" si="1"/>
        <v>335.19553072625695</v>
      </c>
      <c r="M32" s="24"/>
      <c r="N32" s="225">
        <v>35</v>
      </c>
      <c r="O32" s="6"/>
      <c r="P32" s="93">
        <v>0.1</v>
      </c>
    </row>
    <row r="33" spans="2:17" ht="13.5" customHeight="1" x14ac:dyDescent="0.3">
      <c r="B33" s="252"/>
      <c r="C33" s="253" t="s">
        <v>8</v>
      </c>
      <c r="D33" s="225"/>
      <c r="E33" s="225"/>
      <c r="F33" s="43">
        <v>5680505</v>
      </c>
      <c r="G33" s="43" t="s">
        <v>986</v>
      </c>
      <c r="H33" s="24">
        <v>1</v>
      </c>
      <c r="I33" s="24">
        <f t="shared" si="4"/>
        <v>0.17900000000000002</v>
      </c>
      <c r="J33" s="25">
        <f t="shared" si="0"/>
        <v>0.17900000000000002</v>
      </c>
      <c r="K33" s="240"/>
      <c r="L33" s="24">
        <f t="shared" si="1"/>
        <v>167.59776536312847</v>
      </c>
      <c r="M33" s="24"/>
      <c r="N33" s="225"/>
      <c r="O33" s="225"/>
      <c r="P33" s="93">
        <v>0.2</v>
      </c>
      <c r="Q33" s="174"/>
    </row>
    <row r="34" spans="2:17" ht="13.5" customHeight="1" x14ac:dyDescent="0.3">
      <c r="B34" s="252"/>
      <c r="C34" s="253"/>
      <c r="D34" s="225"/>
      <c r="E34" s="225"/>
      <c r="F34" s="43">
        <v>5076100</v>
      </c>
      <c r="G34" s="43" t="s">
        <v>1683</v>
      </c>
      <c r="H34" s="24">
        <v>3</v>
      </c>
      <c r="I34" s="24">
        <f t="shared" si="4"/>
        <v>0.17900000000000002</v>
      </c>
      <c r="J34" s="25">
        <f t="shared" si="0"/>
        <v>0.17900000000000002</v>
      </c>
      <c r="K34" s="240"/>
      <c r="L34" s="24">
        <f t="shared" si="1"/>
        <v>167.59776536312847</v>
      </c>
      <c r="M34" s="24"/>
      <c r="N34" s="225">
        <v>45</v>
      </c>
      <c r="O34" s="225"/>
      <c r="P34" s="93">
        <v>0.2</v>
      </c>
    </row>
    <row r="35" spans="2:17" ht="13.5" customHeight="1" x14ac:dyDescent="0.3">
      <c r="B35" s="252"/>
      <c r="C35" s="253"/>
      <c r="D35" s="225"/>
      <c r="E35" s="225"/>
      <c r="F35" s="216">
        <v>5520002</v>
      </c>
      <c r="G35" s="216" t="s">
        <v>2092</v>
      </c>
      <c r="H35" s="24">
        <v>1</v>
      </c>
      <c r="I35" s="24">
        <f t="shared" si="4"/>
        <v>1.3424999999999999E-2</v>
      </c>
      <c r="J35" s="25">
        <f t="shared" si="0"/>
        <v>1.3424999999999999E-2</v>
      </c>
      <c r="K35" s="240"/>
      <c r="L35" s="24">
        <f t="shared" si="1"/>
        <v>2234.63687150838</v>
      </c>
      <c r="M35" s="24"/>
      <c r="N35" s="225">
        <v>210</v>
      </c>
      <c r="O35" s="225"/>
      <c r="P35" s="93">
        <v>1.4999999999999999E-2</v>
      </c>
    </row>
    <row r="36" spans="2:17" ht="13.5" customHeight="1" x14ac:dyDescent="0.3">
      <c r="B36" s="246"/>
      <c r="C36" s="247"/>
      <c r="D36" s="247"/>
      <c r="E36" s="247"/>
      <c r="F36" s="247"/>
      <c r="G36" s="247"/>
      <c r="H36" s="248"/>
      <c r="I36" s="24">
        <f>SUM(I6:I35)</f>
        <v>1</v>
      </c>
      <c r="J36" s="25">
        <f>SUM(J6:J35)</f>
        <v>1</v>
      </c>
      <c r="K36" s="25">
        <v>1</v>
      </c>
      <c r="L36" s="24"/>
      <c r="M36" s="24"/>
      <c r="N36" s="225"/>
      <c r="O36" s="225"/>
      <c r="P36" s="93"/>
      <c r="Q36" s="174"/>
    </row>
  </sheetData>
  <mergeCells count="10">
    <mergeCell ref="B36:H36"/>
    <mergeCell ref="B5:C5"/>
    <mergeCell ref="B6:B18"/>
    <mergeCell ref="C6:C18"/>
    <mergeCell ref="K6:K18"/>
    <mergeCell ref="B19:B35"/>
    <mergeCell ref="C19:C25"/>
    <mergeCell ref="K19:K35"/>
    <mergeCell ref="C26:C32"/>
    <mergeCell ref="C33:C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A9A44-F5B5-4A9A-9392-79D6667636DF}">
  <dimension ref="B2:T35"/>
  <sheetViews>
    <sheetView zoomScaleNormal="100" workbookViewId="0">
      <selection activeCell="F11" sqref="F11"/>
    </sheetView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2205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25" t="s">
        <v>6</v>
      </c>
      <c r="C4" s="225">
        <v>30</v>
      </c>
    </row>
    <row r="5" spans="2:20" x14ac:dyDescent="0.3">
      <c r="B5" s="249" t="s">
        <v>0</v>
      </c>
      <c r="C5" s="249"/>
      <c r="D5" s="224" t="s">
        <v>45</v>
      </c>
      <c r="E5" s="224" t="s">
        <v>1304</v>
      </c>
      <c r="F5" s="224" t="s">
        <v>1</v>
      </c>
      <c r="G5" s="224" t="s">
        <v>62</v>
      </c>
      <c r="H5" s="13" t="s">
        <v>26</v>
      </c>
      <c r="I5" s="224" t="s">
        <v>27</v>
      </c>
      <c r="J5" s="224" t="s">
        <v>28</v>
      </c>
      <c r="K5" s="224" t="s">
        <v>43</v>
      </c>
      <c r="L5" s="224" t="s">
        <v>2</v>
      </c>
      <c r="M5" s="224" t="s">
        <v>3</v>
      </c>
      <c r="N5" s="224" t="s">
        <v>44</v>
      </c>
      <c r="O5" s="224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125"/>
      <c r="F6" s="132">
        <v>1005730</v>
      </c>
      <c r="G6" s="24" t="s">
        <v>2207</v>
      </c>
      <c r="H6" s="24">
        <v>1</v>
      </c>
      <c r="I6" s="24">
        <v>7.0000000000000001E-3</v>
      </c>
      <c r="J6" s="25">
        <f t="shared" ref="J6:J34" si="0">I6</f>
        <v>7.0000000000000001E-3</v>
      </c>
      <c r="K6" s="239">
        <f>SUM(J6:J17)</f>
        <v>0.10300000000000001</v>
      </c>
      <c r="L6" s="24">
        <f t="shared" ref="L6:L34" si="1">1/I6*$C$4</f>
        <v>4285.7142857142862</v>
      </c>
      <c r="M6" s="24"/>
      <c r="N6" s="225"/>
      <c r="O6" s="225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100</v>
      </c>
      <c r="E7" s="125"/>
      <c r="F7" s="132">
        <v>1053681</v>
      </c>
      <c r="G7" s="24" t="s">
        <v>2208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/>
      <c r="N7" s="225"/>
      <c r="O7" s="225">
        <v>1</v>
      </c>
      <c r="P7"/>
      <c r="Q7"/>
      <c r="R7"/>
      <c r="S7"/>
    </row>
    <row r="8" spans="2:20" ht="27.75" customHeight="1" x14ac:dyDescent="0.3">
      <c r="B8" s="250"/>
      <c r="C8" s="244"/>
      <c r="D8" s="171" t="s">
        <v>109</v>
      </c>
      <c r="E8" s="125"/>
      <c r="F8" s="132" t="s">
        <v>2212</v>
      </c>
      <c r="G8" s="24" t="s">
        <v>2209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/>
      <c r="N8" s="225"/>
      <c r="O8" s="225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116</v>
      </c>
      <c r="E9" s="125"/>
      <c r="F9" s="132">
        <v>1115218</v>
      </c>
      <c r="G9" s="24" t="s">
        <v>2210</v>
      </c>
      <c r="H9" s="24">
        <v>1</v>
      </c>
      <c r="I9" s="24">
        <v>0.01</v>
      </c>
      <c r="J9" s="25">
        <f t="shared" si="0"/>
        <v>0.01</v>
      </c>
      <c r="K9" s="240"/>
      <c r="L9" s="24">
        <f t="shared" si="1"/>
        <v>3000</v>
      </c>
      <c r="M9" s="24"/>
      <c r="N9" s="225"/>
      <c r="O9" s="225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116</v>
      </c>
      <c r="E10" s="125"/>
      <c r="F10" s="132">
        <v>1115319</v>
      </c>
      <c r="G10" s="24" t="s">
        <v>2211</v>
      </c>
      <c r="H10" s="24">
        <v>1</v>
      </c>
      <c r="I10" s="24">
        <v>0.01</v>
      </c>
      <c r="J10" s="25">
        <f t="shared" si="0"/>
        <v>0.01</v>
      </c>
      <c r="K10" s="240"/>
      <c r="L10" s="24">
        <f t="shared" si="1"/>
        <v>3000</v>
      </c>
      <c r="M10" s="24"/>
      <c r="N10" s="225"/>
      <c r="O10" s="225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119</v>
      </c>
      <c r="E11" s="43"/>
      <c r="F11" s="24">
        <v>1005529</v>
      </c>
      <c r="G11" s="24" t="s">
        <v>2213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 t="s">
        <v>2224</v>
      </c>
      <c r="N11" s="225"/>
      <c r="O11" s="225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119</v>
      </c>
      <c r="E12" s="24"/>
      <c r="F12" s="24">
        <v>1005530</v>
      </c>
      <c r="G12" s="24" t="s">
        <v>2214</v>
      </c>
      <c r="H12" s="24">
        <v>1</v>
      </c>
      <c r="I12" s="24">
        <v>0.01</v>
      </c>
      <c r="J12" s="25">
        <f t="shared" si="0"/>
        <v>0.01</v>
      </c>
      <c r="K12" s="240"/>
      <c r="L12" s="24">
        <f t="shared" si="1"/>
        <v>3000</v>
      </c>
      <c r="M12" s="24"/>
      <c r="N12" s="225"/>
      <c r="O12" s="225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119</v>
      </c>
      <c r="E13" s="24"/>
      <c r="F13" s="24">
        <v>1005531</v>
      </c>
      <c r="G13" s="24" t="s">
        <v>2215</v>
      </c>
      <c r="H13" s="24">
        <v>1</v>
      </c>
      <c r="I13" s="24">
        <v>0.01</v>
      </c>
      <c r="J13" s="25">
        <f t="shared" si="0"/>
        <v>0.01</v>
      </c>
      <c r="K13" s="240"/>
      <c r="L13" s="24">
        <f t="shared" si="1"/>
        <v>3000</v>
      </c>
      <c r="M13" s="24"/>
      <c r="N13" s="225"/>
      <c r="O13" s="225">
        <v>1</v>
      </c>
      <c r="Q13"/>
      <c r="R13"/>
    </row>
    <row r="14" spans="2:20" ht="27.75" customHeight="1" x14ac:dyDescent="0.3">
      <c r="B14" s="250"/>
      <c r="C14" s="244"/>
      <c r="D14" s="171" t="s">
        <v>100</v>
      </c>
      <c r="E14" s="24"/>
      <c r="F14" s="24">
        <v>1053572</v>
      </c>
      <c r="G14" s="24" t="s">
        <v>2216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24">
        <f t="shared" si="1"/>
        <v>4285.7142857142862</v>
      </c>
      <c r="M14" s="24" t="s">
        <v>2224</v>
      </c>
      <c r="N14" s="225"/>
      <c r="O14" s="225">
        <v>1</v>
      </c>
      <c r="P14"/>
      <c r="Q14"/>
      <c r="R14"/>
      <c r="S14"/>
    </row>
    <row r="15" spans="2:20" ht="27.75" customHeight="1" x14ac:dyDescent="0.3">
      <c r="B15" s="250"/>
      <c r="C15" s="244"/>
      <c r="D15" s="171" t="s">
        <v>107</v>
      </c>
      <c r="E15" s="24"/>
      <c r="F15" s="24">
        <v>1073437</v>
      </c>
      <c r="G15" s="24" t="s">
        <v>2217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24">
        <f t="shared" si="1"/>
        <v>3333.3333333333335</v>
      </c>
      <c r="M15" s="24"/>
      <c r="N15" s="225"/>
      <c r="O15" s="225">
        <v>1</v>
      </c>
      <c r="Q15"/>
      <c r="R15"/>
      <c r="T15"/>
    </row>
    <row r="16" spans="2:20" ht="27.75" customHeight="1" x14ac:dyDescent="0.3">
      <c r="B16" s="250"/>
      <c r="C16" s="244"/>
      <c r="D16" s="171" t="s">
        <v>109</v>
      </c>
      <c r="E16" s="24"/>
      <c r="F16" s="24">
        <v>1702994</v>
      </c>
      <c r="G16" s="24" t="s">
        <v>2218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/>
      <c r="N16" s="225"/>
      <c r="O16" s="225">
        <v>1</v>
      </c>
      <c r="Q16"/>
      <c r="R16"/>
    </row>
    <row r="17" spans="2:18" ht="27.75" customHeight="1" x14ac:dyDescent="0.3">
      <c r="B17" s="250"/>
      <c r="C17" s="244"/>
      <c r="D17" s="171" t="s">
        <v>80</v>
      </c>
      <c r="E17" s="24"/>
      <c r="F17" s="24">
        <v>1012713</v>
      </c>
      <c r="G17" s="24" t="s">
        <v>2219</v>
      </c>
      <c r="H17" s="24">
        <v>1</v>
      </c>
      <c r="I17" s="24">
        <v>1.2E-2</v>
      </c>
      <c r="J17" s="25">
        <f t="shared" si="0"/>
        <v>1.2E-2</v>
      </c>
      <c r="K17" s="240"/>
      <c r="L17" s="24">
        <f t="shared" si="1"/>
        <v>2500</v>
      </c>
      <c r="M17" s="24"/>
      <c r="N17" s="225"/>
      <c r="O17" s="225">
        <v>1</v>
      </c>
      <c r="Q17"/>
      <c r="R17"/>
    </row>
    <row r="18" spans="2:18" ht="13.5" customHeight="1" x14ac:dyDescent="0.3">
      <c r="B18" s="251" t="s">
        <v>42</v>
      </c>
      <c r="C18" s="243" t="s">
        <v>59</v>
      </c>
      <c r="D18" s="225"/>
      <c r="E18" s="225"/>
      <c r="F18" s="24">
        <v>1002186</v>
      </c>
      <c r="G18" s="24" t="s">
        <v>52</v>
      </c>
      <c r="H18" s="24">
        <v>1</v>
      </c>
      <c r="I18" s="24">
        <f t="shared" ref="I18:I34" si="2">$K$18*P18</f>
        <v>2.2425E-2</v>
      </c>
      <c r="J18" s="25">
        <f t="shared" si="0"/>
        <v>2.2425E-2</v>
      </c>
      <c r="K18" s="239">
        <f>K35-K6</f>
        <v>0.89700000000000002</v>
      </c>
      <c r="L18" s="24">
        <f t="shared" si="1"/>
        <v>1337.7926421404682</v>
      </c>
      <c r="M18" s="24"/>
      <c r="N18" s="225">
        <v>60</v>
      </c>
      <c r="O18" s="225"/>
      <c r="P18" s="93">
        <v>2.5000000000000001E-2</v>
      </c>
    </row>
    <row r="19" spans="2:18" ht="13.5" customHeight="1" x14ac:dyDescent="0.3">
      <c r="B19" s="252"/>
      <c r="C19" s="244"/>
      <c r="D19" s="225"/>
      <c r="E19" s="225"/>
      <c r="F19" s="24">
        <v>1012057</v>
      </c>
      <c r="G19" s="24" t="s">
        <v>53</v>
      </c>
      <c r="H19" s="24">
        <v>1</v>
      </c>
      <c r="I19" s="24">
        <f t="shared" si="2"/>
        <v>2.2425E-2</v>
      </c>
      <c r="J19" s="25">
        <f t="shared" si="0"/>
        <v>2.2425E-2</v>
      </c>
      <c r="K19" s="240"/>
      <c r="L19" s="24">
        <f t="shared" si="1"/>
        <v>1337.7926421404682</v>
      </c>
      <c r="M19" s="24"/>
      <c r="N19" s="225">
        <v>60</v>
      </c>
      <c r="O19" s="225"/>
      <c r="P19" s="93">
        <v>2.5000000000000001E-2</v>
      </c>
    </row>
    <row r="20" spans="2:18" ht="13.5" customHeight="1" x14ac:dyDescent="0.3">
      <c r="B20" s="252"/>
      <c r="C20" s="244"/>
      <c r="D20" s="225"/>
      <c r="E20" s="225"/>
      <c r="F20" s="24">
        <v>1022048</v>
      </c>
      <c r="G20" s="24" t="s">
        <v>54</v>
      </c>
      <c r="H20" s="24">
        <v>1</v>
      </c>
      <c r="I20" s="24">
        <f t="shared" si="2"/>
        <v>2.2425E-2</v>
      </c>
      <c r="J20" s="25">
        <f t="shared" si="0"/>
        <v>2.2425E-2</v>
      </c>
      <c r="K20" s="240"/>
      <c r="L20" s="24">
        <f t="shared" si="1"/>
        <v>1337.7926421404682</v>
      </c>
      <c r="M20" s="24"/>
      <c r="N20" s="225">
        <v>60</v>
      </c>
      <c r="O20" s="225"/>
      <c r="P20" s="93">
        <v>2.5000000000000001E-2</v>
      </c>
    </row>
    <row r="21" spans="2:18" ht="13.5" customHeight="1" x14ac:dyDescent="0.3">
      <c r="B21" s="252"/>
      <c r="C21" s="244"/>
      <c r="D21" s="225"/>
      <c r="E21" s="225"/>
      <c r="F21" s="24">
        <v>1102039</v>
      </c>
      <c r="G21" s="24" t="s">
        <v>55</v>
      </c>
      <c r="H21" s="24">
        <v>1</v>
      </c>
      <c r="I21" s="24">
        <f t="shared" si="2"/>
        <v>2.2425E-2</v>
      </c>
      <c r="J21" s="25">
        <f t="shared" si="0"/>
        <v>2.2425E-2</v>
      </c>
      <c r="K21" s="240"/>
      <c r="L21" s="24">
        <f t="shared" si="1"/>
        <v>1337.7926421404682</v>
      </c>
      <c r="M21" s="24"/>
      <c r="N21" s="225">
        <v>60</v>
      </c>
      <c r="O21" s="225"/>
      <c r="P21" s="93">
        <v>2.5000000000000001E-2</v>
      </c>
    </row>
    <row r="22" spans="2:18" ht="13.5" customHeight="1" x14ac:dyDescent="0.3">
      <c r="B22" s="252"/>
      <c r="C22" s="244"/>
      <c r="D22" s="225"/>
      <c r="E22" s="225"/>
      <c r="F22" s="24">
        <v>1082102</v>
      </c>
      <c r="G22" s="24" t="s">
        <v>56</v>
      </c>
      <c r="H22" s="24">
        <v>1</v>
      </c>
      <c r="I22" s="24">
        <f t="shared" si="2"/>
        <v>2.2425E-2</v>
      </c>
      <c r="J22" s="25">
        <f t="shared" si="0"/>
        <v>2.2425E-2</v>
      </c>
      <c r="K22" s="240"/>
      <c r="L22" s="24">
        <f t="shared" si="1"/>
        <v>1337.7926421404682</v>
      </c>
      <c r="M22" s="24"/>
      <c r="N22" s="225">
        <v>30</v>
      </c>
      <c r="O22" s="225"/>
      <c r="P22" s="93">
        <v>2.5000000000000001E-2</v>
      </c>
    </row>
    <row r="23" spans="2:18" ht="13.5" customHeight="1" x14ac:dyDescent="0.3">
      <c r="B23" s="252"/>
      <c r="C23" s="244"/>
      <c r="D23" s="225"/>
      <c r="E23" s="225"/>
      <c r="F23" s="24">
        <v>1072153</v>
      </c>
      <c r="G23" s="24" t="s">
        <v>57</v>
      </c>
      <c r="H23" s="24">
        <v>1</v>
      </c>
      <c r="I23" s="24">
        <f t="shared" si="2"/>
        <v>2.2425E-2</v>
      </c>
      <c r="J23" s="25">
        <f t="shared" si="0"/>
        <v>2.2425E-2</v>
      </c>
      <c r="K23" s="240"/>
      <c r="L23" s="24">
        <f t="shared" si="1"/>
        <v>1337.7926421404682</v>
      </c>
      <c r="M23" s="24"/>
      <c r="N23" s="225">
        <v>30</v>
      </c>
      <c r="O23" s="225"/>
      <c r="P23" s="93">
        <v>2.5000000000000001E-2</v>
      </c>
    </row>
    <row r="24" spans="2:18" ht="13.5" customHeight="1" x14ac:dyDescent="0.3">
      <c r="B24" s="252"/>
      <c r="C24" s="245"/>
      <c r="D24" s="225"/>
      <c r="E24" s="225"/>
      <c r="F24" s="24">
        <v>1032024</v>
      </c>
      <c r="G24" s="24" t="s">
        <v>58</v>
      </c>
      <c r="H24" s="24">
        <v>1</v>
      </c>
      <c r="I24" s="24">
        <f t="shared" si="2"/>
        <v>2.2425E-2</v>
      </c>
      <c r="J24" s="25">
        <f t="shared" si="0"/>
        <v>2.2425E-2</v>
      </c>
      <c r="K24" s="240"/>
      <c r="L24" s="24">
        <f t="shared" si="1"/>
        <v>1337.7926421404682</v>
      </c>
      <c r="M24" s="24"/>
      <c r="N24" s="225">
        <v>40</v>
      </c>
      <c r="O24" s="225"/>
      <c r="P24" s="93">
        <v>2.5000000000000001E-2</v>
      </c>
    </row>
    <row r="25" spans="2:18" ht="13.5" customHeight="1" x14ac:dyDescent="0.3">
      <c r="B25" s="252"/>
      <c r="C25" s="253" t="s">
        <v>25</v>
      </c>
      <c r="D25" s="225"/>
      <c r="E25" s="225"/>
      <c r="F25" s="24">
        <v>5150042</v>
      </c>
      <c r="G25" s="24" t="s">
        <v>9</v>
      </c>
      <c r="H25" s="24">
        <v>1</v>
      </c>
      <c r="I25" s="24">
        <f t="shared" si="2"/>
        <v>3.1395000000000006E-2</v>
      </c>
      <c r="J25" s="25">
        <f t="shared" si="0"/>
        <v>3.1395000000000006E-2</v>
      </c>
      <c r="K25" s="240"/>
      <c r="L25" s="24">
        <f t="shared" si="1"/>
        <v>955.56617295747719</v>
      </c>
      <c r="M25" s="24"/>
      <c r="N25" s="225">
        <v>30</v>
      </c>
      <c r="O25" s="225"/>
      <c r="P25" s="93">
        <v>3.5000000000000003E-2</v>
      </c>
    </row>
    <row r="26" spans="2:18" ht="13.5" customHeight="1" x14ac:dyDescent="0.3">
      <c r="B26" s="252"/>
      <c r="C26" s="253"/>
      <c r="D26" s="225"/>
      <c r="E26" s="225"/>
      <c r="F26" s="24">
        <v>5150043</v>
      </c>
      <c r="G26" s="24" t="s">
        <v>10</v>
      </c>
      <c r="H26" s="24">
        <v>1</v>
      </c>
      <c r="I26" s="24">
        <f t="shared" si="2"/>
        <v>2.691E-2</v>
      </c>
      <c r="J26" s="25">
        <f t="shared" si="0"/>
        <v>2.691E-2</v>
      </c>
      <c r="K26" s="240"/>
      <c r="L26" s="24">
        <f t="shared" si="1"/>
        <v>1114.8272017837235</v>
      </c>
      <c r="M26" s="24"/>
      <c r="N26" s="225">
        <v>75</v>
      </c>
      <c r="O26" s="6"/>
      <c r="P26" s="93">
        <v>0.03</v>
      </c>
    </row>
    <row r="27" spans="2:18" ht="13.5" customHeight="1" x14ac:dyDescent="0.3">
      <c r="B27" s="252"/>
      <c r="C27" s="253"/>
      <c r="D27" s="225"/>
      <c r="E27" s="225"/>
      <c r="F27" s="24">
        <v>5152049</v>
      </c>
      <c r="G27" s="24" t="s">
        <v>11</v>
      </c>
      <c r="H27" s="24">
        <v>1</v>
      </c>
      <c r="I27" s="24">
        <f t="shared" si="2"/>
        <v>3.1395000000000006E-2</v>
      </c>
      <c r="J27" s="25">
        <f t="shared" si="0"/>
        <v>3.1395000000000006E-2</v>
      </c>
      <c r="K27" s="240"/>
      <c r="L27" s="24">
        <f t="shared" si="1"/>
        <v>955.56617295747719</v>
      </c>
      <c r="M27" s="24"/>
      <c r="N27" s="6">
        <v>30</v>
      </c>
      <c r="O27" s="6"/>
      <c r="P27" s="93">
        <v>3.5000000000000003E-2</v>
      </c>
    </row>
    <row r="28" spans="2:18" ht="13.5" customHeight="1" x14ac:dyDescent="0.3">
      <c r="B28" s="252"/>
      <c r="C28" s="253"/>
      <c r="D28" s="225"/>
      <c r="E28" s="225"/>
      <c r="F28" s="24">
        <v>5152050</v>
      </c>
      <c r="G28" s="24" t="s">
        <v>12</v>
      </c>
      <c r="H28" s="24">
        <v>1</v>
      </c>
      <c r="I28" s="24">
        <f t="shared" si="2"/>
        <v>2.691E-2</v>
      </c>
      <c r="J28" s="25">
        <f t="shared" si="0"/>
        <v>2.691E-2</v>
      </c>
      <c r="K28" s="240"/>
      <c r="L28" s="24">
        <f t="shared" si="1"/>
        <v>1114.8272017837235</v>
      </c>
      <c r="M28" s="24"/>
      <c r="N28" s="6">
        <v>75</v>
      </c>
      <c r="O28" s="225"/>
      <c r="P28" s="93">
        <v>0.03</v>
      </c>
    </row>
    <row r="29" spans="2:18" ht="13.5" customHeight="1" x14ac:dyDescent="0.3">
      <c r="B29" s="252"/>
      <c r="C29" s="253"/>
      <c r="D29" s="225"/>
      <c r="E29" s="225"/>
      <c r="F29" s="24">
        <v>5153013</v>
      </c>
      <c r="G29" s="24" t="s">
        <v>23</v>
      </c>
      <c r="H29" s="24">
        <v>1</v>
      </c>
      <c r="I29" s="24">
        <f t="shared" si="2"/>
        <v>8.0729999999999996E-2</v>
      </c>
      <c r="J29" s="25">
        <f t="shared" si="0"/>
        <v>8.0729999999999996E-2</v>
      </c>
      <c r="K29" s="240"/>
      <c r="L29" s="24">
        <f t="shared" si="1"/>
        <v>371.60906726124119</v>
      </c>
      <c r="M29" s="24"/>
      <c r="N29" s="225">
        <v>65</v>
      </c>
      <c r="O29" s="225"/>
      <c r="P29" s="93">
        <v>0.09</v>
      </c>
    </row>
    <row r="30" spans="2:18" ht="13.5" customHeight="1" x14ac:dyDescent="0.3">
      <c r="B30" s="252"/>
      <c r="C30" s="253"/>
      <c r="D30" s="225"/>
      <c r="E30" s="225"/>
      <c r="F30" s="24">
        <v>5151033</v>
      </c>
      <c r="G30" s="24" t="s">
        <v>41</v>
      </c>
      <c r="H30" s="24">
        <v>1</v>
      </c>
      <c r="I30" s="24">
        <f t="shared" si="2"/>
        <v>8.0729999999999996E-2</v>
      </c>
      <c r="J30" s="25">
        <f t="shared" si="0"/>
        <v>8.0729999999999996E-2</v>
      </c>
      <c r="K30" s="240"/>
      <c r="L30" s="24">
        <f t="shared" si="1"/>
        <v>371.60906726124119</v>
      </c>
      <c r="M30" s="24"/>
      <c r="N30" s="225">
        <v>70</v>
      </c>
      <c r="O30" s="225"/>
      <c r="P30" s="93">
        <v>0.09</v>
      </c>
    </row>
    <row r="31" spans="2:18" ht="13.5" customHeight="1" x14ac:dyDescent="0.3">
      <c r="B31" s="252"/>
      <c r="C31" s="253"/>
      <c r="D31" s="225"/>
      <c r="E31" s="225"/>
      <c r="F31" s="24">
        <v>5152111</v>
      </c>
      <c r="G31" s="24" t="s">
        <v>2065</v>
      </c>
      <c r="H31" s="24">
        <v>1</v>
      </c>
      <c r="I31" s="24">
        <f t="shared" si="2"/>
        <v>8.9700000000000002E-2</v>
      </c>
      <c r="J31" s="25">
        <f t="shared" si="0"/>
        <v>8.9700000000000002E-2</v>
      </c>
      <c r="K31" s="240"/>
      <c r="L31" s="24">
        <f t="shared" si="1"/>
        <v>334.44816053511704</v>
      </c>
      <c r="M31" s="24"/>
      <c r="N31" s="225">
        <v>35</v>
      </c>
      <c r="O31" s="6"/>
      <c r="P31" s="93">
        <v>0.1</v>
      </c>
    </row>
    <row r="32" spans="2:18" ht="13.5" customHeight="1" x14ac:dyDescent="0.3">
      <c r="B32" s="252"/>
      <c r="C32" s="253" t="s">
        <v>8</v>
      </c>
      <c r="D32" s="225"/>
      <c r="E32" s="225"/>
      <c r="F32" s="43">
        <v>5680505</v>
      </c>
      <c r="G32" s="43" t="s">
        <v>986</v>
      </c>
      <c r="H32" s="24">
        <v>1</v>
      </c>
      <c r="I32" s="24">
        <f t="shared" si="2"/>
        <v>0.1794</v>
      </c>
      <c r="J32" s="25">
        <f t="shared" si="0"/>
        <v>0.1794</v>
      </c>
      <c r="K32" s="240"/>
      <c r="L32" s="24">
        <f t="shared" si="1"/>
        <v>167.22408026755852</v>
      </c>
      <c r="M32" s="24"/>
      <c r="N32" s="225"/>
      <c r="O32" s="225"/>
      <c r="P32" s="93">
        <v>0.2</v>
      </c>
      <c r="Q32" s="174"/>
    </row>
    <row r="33" spans="2:17" ht="13.5" customHeight="1" x14ac:dyDescent="0.3">
      <c r="B33" s="252"/>
      <c r="C33" s="253"/>
      <c r="D33" s="225"/>
      <c r="E33" s="225"/>
      <c r="F33" s="43">
        <v>5076100</v>
      </c>
      <c r="G33" s="43" t="s">
        <v>1683</v>
      </c>
      <c r="H33" s="24">
        <v>3</v>
      </c>
      <c r="I33" s="24">
        <f t="shared" si="2"/>
        <v>0.1794</v>
      </c>
      <c r="J33" s="25">
        <f t="shared" si="0"/>
        <v>0.1794</v>
      </c>
      <c r="K33" s="240"/>
      <c r="L33" s="24">
        <f t="shared" si="1"/>
        <v>167.22408026755852</v>
      </c>
      <c r="M33" s="24"/>
      <c r="N33" s="225">
        <v>45</v>
      </c>
      <c r="O33" s="225"/>
      <c r="P33" s="93">
        <v>0.2</v>
      </c>
    </row>
    <row r="34" spans="2:17" ht="13.5" customHeight="1" x14ac:dyDescent="0.3">
      <c r="B34" s="252"/>
      <c r="C34" s="253"/>
      <c r="D34" s="225"/>
      <c r="E34" s="225"/>
      <c r="F34" s="216">
        <v>5520002</v>
      </c>
      <c r="G34" s="216" t="s">
        <v>2092</v>
      </c>
      <c r="H34" s="24">
        <v>1</v>
      </c>
      <c r="I34" s="24">
        <f t="shared" si="2"/>
        <v>1.3455E-2</v>
      </c>
      <c r="J34" s="25">
        <f t="shared" si="0"/>
        <v>1.3455E-2</v>
      </c>
      <c r="K34" s="240"/>
      <c r="L34" s="24">
        <f t="shared" si="1"/>
        <v>2229.6544035674469</v>
      </c>
      <c r="M34" s="24"/>
      <c r="N34" s="225">
        <v>210</v>
      </c>
      <c r="O34" s="225"/>
      <c r="P34" s="93">
        <v>1.4999999999999999E-2</v>
      </c>
    </row>
    <row r="35" spans="2:17" ht="13.5" customHeight="1" x14ac:dyDescent="0.3">
      <c r="B35" s="246"/>
      <c r="C35" s="247"/>
      <c r="D35" s="247"/>
      <c r="E35" s="247"/>
      <c r="F35" s="247"/>
      <c r="G35" s="247"/>
      <c r="H35" s="248"/>
      <c r="I35" s="24">
        <f>SUM(I6:I34)</f>
        <v>1</v>
      </c>
      <c r="J35" s="25">
        <f>SUM(J6:J34)</f>
        <v>1</v>
      </c>
      <c r="K35" s="25">
        <v>1</v>
      </c>
      <c r="L35" s="24"/>
      <c r="M35" s="24"/>
      <c r="N35" s="225"/>
      <c r="O35" s="225"/>
      <c r="P35" s="93"/>
      <c r="Q35" s="174"/>
    </row>
  </sheetData>
  <mergeCells count="10">
    <mergeCell ref="B35:H35"/>
    <mergeCell ref="B5:C5"/>
    <mergeCell ref="B6:B17"/>
    <mergeCell ref="C6:C17"/>
    <mergeCell ref="K6:K17"/>
    <mergeCell ref="B18:B34"/>
    <mergeCell ref="C18:C24"/>
    <mergeCell ref="K18:K34"/>
    <mergeCell ref="C25:C31"/>
    <mergeCell ref="C32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48ECA-BEF8-40BA-B50B-F4B430422F05}">
  <dimension ref="B2:T37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2204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23" t="s">
        <v>6</v>
      </c>
      <c r="C4" s="223">
        <v>30</v>
      </c>
    </row>
    <row r="5" spans="2:20" x14ac:dyDescent="0.3">
      <c r="B5" s="249" t="s">
        <v>0</v>
      </c>
      <c r="C5" s="249"/>
      <c r="D5" s="222" t="s">
        <v>45</v>
      </c>
      <c r="E5" s="222" t="s">
        <v>1304</v>
      </c>
      <c r="F5" s="222" t="s">
        <v>1</v>
      </c>
      <c r="G5" s="222" t="s">
        <v>62</v>
      </c>
      <c r="H5" s="13" t="s">
        <v>26</v>
      </c>
      <c r="I5" s="222" t="s">
        <v>27</v>
      </c>
      <c r="J5" s="222" t="s">
        <v>28</v>
      </c>
      <c r="K5" s="222" t="s">
        <v>43</v>
      </c>
      <c r="L5" s="222" t="s">
        <v>2</v>
      </c>
      <c r="M5" s="222" t="s">
        <v>3</v>
      </c>
      <c r="N5" s="222" t="s">
        <v>44</v>
      </c>
      <c r="O5" s="222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125"/>
      <c r="F6" s="132">
        <v>1005730</v>
      </c>
      <c r="G6" s="24" t="s">
        <v>2207</v>
      </c>
      <c r="H6" s="24">
        <v>1</v>
      </c>
      <c r="I6" s="24">
        <v>7.0000000000000001E-3</v>
      </c>
      <c r="J6" s="25">
        <f t="shared" ref="J6:J36" si="0">I6</f>
        <v>7.0000000000000001E-3</v>
      </c>
      <c r="K6" s="239">
        <f>SUM(J6:J19)</f>
        <v>0.10700000000000004</v>
      </c>
      <c r="L6" s="24">
        <f t="shared" ref="L6:L36" si="1">1/I6*$C$4</f>
        <v>4285.7142857142862</v>
      </c>
      <c r="M6" s="24"/>
      <c r="N6" s="223"/>
      <c r="O6" s="223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100</v>
      </c>
      <c r="E7" s="125"/>
      <c r="F7" s="132">
        <v>1053681</v>
      </c>
      <c r="G7" s="24" t="s">
        <v>2208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/>
      <c r="N7" s="223"/>
      <c r="O7" s="223">
        <v>1</v>
      </c>
      <c r="P7"/>
      <c r="Q7"/>
      <c r="R7"/>
      <c r="S7"/>
    </row>
    <row r="8" spans="2:20" ht="27.75" customHeight="1" x14ac:dyDescent="0.3">
      <c r="B8" s="250"/>
      <c r="C8" s="244"/>
      <c r="D8" s="171" t="s">
        <v>109</v>
      </c>
      <c r="E8" s="125"/>
      <c r="F8" s="125">
        <v>1703062</v>
      </c>
      <c r="G8" s="24" t="s">
        <v>2209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/>
      <c r="N8" s="223"/>
      <c r="O8" s="223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116</v>
      </c>
      <c r="E9" s="125"/>
      <c r="F9" s="132">
        <v>1115218</v>
      </c>
      <c r="G9" s="24" t="s">
        <v>2210</v>
      </c>
      <c r="H9" s="24">
        <v>1</v>
      </c>
      <c r="I9" s="24">
        <v>0.01</v>
      </c>
      <c r="J9" s="25">
        <f t="shared" si="0"/>
        <v>0.01</v>
      </c>
      <c r="K9" s="240"/>
      <c r="L9" s="24">
        <f t="shared" si="1"/>
        <v>3000</v>
      </c>
      <c r="M9" s="24"/>
      <c r="N9" s="223"/>
      <c r="O9" s="223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116</v>
      </c>
      <c r="E10" s="125"/>
      <c r="F10" s="132">
        <v>1115319</v>
      </c>
      <c r="G10" s="24" t="s">
        <v>2211</v>
      </c>
      <c r="H10" s="24">
        <v>1</v>
      </c>
      <c r="I10" s="24">
        <v>0.01</v>
      </c>
      <c r="J10" s="25">
        <f t="shared" si="0"/>
        <v>0.01</v>
      </c>
      <c r="K10" s="240"/>
      <c r="L10" s="24">
        <f t="shared" si="1"/>
        <v>3000</v>
      </c>
      <c r="M10" s="24"/>
      <c r="N10" s="223"/>
      <c r="O10" s="223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119</v>
      </c>
      <c r="E11" s="24"/>
      <c r="F11" s="24">
        <v>1005431</v>
      </c>
      <c r="G11" s="24" t="s">
        <v>2225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223"/>
      <c r="O11" s="223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119</v>
      </c>
      <c r="E12" s="24"/>
      <c r="F12" s="24">
        <v>1005432</v>
      </c>
      <c r="G12" s="24" t="s">
        <v>2226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223"/>
      <c r="O12" s="223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119</v>
      </c>
      <c r="E13" s="24"/>
      <c r="F13" s="24">
        <v>1005433</v>
      </c>
      <c r="G13" s="24" t="s">
        <v>2227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23"/>
      <c r="O13" s="223">
        <v>1</v>
      </c>
      <c r="Q13"/>
      <c r="R13"/>
    </row>
    <row r="14" spans="2:20" ht="27.75" customHeight="1" x14ac:dyDescent="0.3">
      <c r="B14" s="250"/>
      <c r="C14" s="244"/>
      <c r="D14" s="171" t="s">
        <v>119</v>
      </c>
      <c r="E14" s="24"/>
      <c r="F14" s="24">
        <v>1005434</v>
      </c>
      <c r="G14" s="24" t="s">
        <v>2228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23"/>
      <c r="O14" s="223">
        <v>1</v>
      </c>
      <c r="P14"/>
      <c r="Q14"/>
      <c r="R14"/>
      <c r="S14"/>
    </row>
    <row r="15" spans="2:20" ht="27.75" customHeight="1" x14ac:dyDescent="0.3">
      <c r="B15" s="250"/>
      <c r="C15" s="244"/>
      <c r="D15" s="171" t="s">
        <v>100</v>
      </c>
      <c r="E15" s="24"/>
      <c r="F15" s="24">
        <v>1053500</v>
      </c>
      <c r="G15" s="24" t="s">
        <v>2229</v>
      </c>
      <c r="H15" s="24">
        <v>1</v>
      </c>
      <c r="I15" s="24">
        <v>7.0000000000000001E-3</v>
      </c>
      <c r="J15" s="25">
        <f t="shared" ref="J15:J16" si="2">I15</f>
        <v>7.0000000000000001E-3</v>
      </c>
      <c r="K15" s="240"/>
      <c r="L15" s="24">
        <f t="shared" ref="L15:L16" si="3">1/I15*$C$4</f>
        <v>4285.7142857142862</v>
      </c>
      <c r="M15" s="24"/>
      <c r="N15" s="226"/>
      <c r="O15" s="226">
        <v>1</v>
      </c>
      <c r="Q15"/>
      <c r="R15"/>
      <c r="T15"/>
    </row>
    <row r="16" spans="2:20" ht="27.75" customHeight="1" x14ac:dyDescent="0.3">
      <c r="B16" s="250"/>
      <c r="C16" s="244"/>
      <c r="D16" s="171" t="s">
        <v>100</v>
      </c>
      <c r="E16" s="24"/>
      <c r="F16" s="24">
        <v>1053501</v>
      </c>
      <c r="G16" s="24" t="s">
        <v>2230</v>
      </c>
      <c r="H16" s="24">
        <v>1</v>
      </c>
      <c r="I16" s="24">
        <v>7.0000000000000001E-3</v>
      </c>
      <c r="J16" s="25">
        <f t="shared" si="2"/>
        <v>7.0000000000000001E-3</v>
      </c>
      <c r="K16" s="240"/>
      <c r="L16" s="24">
        <f t="shared" si="3"/>
        <v>4285.7142857142862</v>
      </c>
      <c r="M16" s="24"/>
      <c r="N16" s="226"/>
      <c r="O16" s="226">
        <v>1</v>
      </c>
      <c r="P16"/>
      <c r="Q16"/>
      <c r="R16"/>
    </row>
    <row r="17" spans="2:20" ht="27.75" customHeight="1" x14ac:dyDescent="0.3">
      <c r="B17" s="250"/>
      <c r="C17" s="244"/>
      <c r="D17" s="171" t="s">
        <v>100</v>
      </c>
      <c r="E17" s="24"/>
      <c r="F17" s="24">
        <v>1053502</v>
      </c>
      <c r="G17" s="24" t="s">
        <v>2231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23"/>
      <c r="O17" s="223">
        <v>1</v>
      </c>
      <c r="Q17"/>
      <c r="R17"/>
      <c r="S17"/>
      <c r="T17"/>
    </row>
    <row r="18" spans="2:20" ht="27.75" customHeight="1" x14ac:dyDescent="0.3">
      <c r="B18" s="250"/>
      <c r="C18" s="244"/>
      <c r="D18" s="171" t="s">
        <v>100</v>
      </c>
      <c r="E18" s="24"/>
      <c r="F18" s="24">
        <v>1053503</v>
      </c>
      <c r="G18" s="24" t="s">
        <v>2232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23"/>
      <c r="O18" s="223">
        <v>1</v>
      </c>
      <c r="P18"/>
      <c r="Q18"/>
      <c r="R18"/>
    </row>
    <row r="19" spans="2:20" ht="27.75" customHeight="1" x14ac:dyDescent="0.3">
      <c r="B19" s="250"/>
      <c r="C19" s="244"/>
      <c r="D19" s="171" t="s">
        <v>78</v>
      </c>
      <c r="E19" s="24"/>
      <c r="F19" s="24">
        <v>1702891</v>
      </c>
      <c r="G19" s="24" t="s">
        <v>2233</v>
      </c>
      <c r="H19" s="24">
        <v>1</v>
      </c>
      <c r="I19" s="24">
        <v>7.0000000000000001E-3</v>
      </c>
      <c r="J19" s="25">
        <f t="shared" si="0"/>
        <v>7.0000000000000001E-3</v>
      </c>
      <c r="K19" s="240"/>
      <c r="L19" s="24">
        <f t="shared" si="1"/>
        <v>4285.7142857142862</v>
      </c>
      <c r="M19" s="24"/>
      <c r="N19" s="223"/>
      <c r="O19" s="223">
        <v>1</v>
      </c>
      <c r="Q19"/>
      <c r="R19"/>
    </row>
    <row r="20" spans="2:20" ht="13.5" customHeight="1" x14ac:dyDescent="0.3">
      <c r="B20" s="251" t="s">
        <v>42</v>
      </c>
      <c r="C20" s="243" t="s">
        <v>59</v>
      </c>
      <c r="D20" s="223"/>
      <c r="E20" s="223"/>
      <c r="F20" s="24">
        <v>1002186</v>
      </c>
      <c r="G20" s="24" t="s">
        <v>52</v>
      </c>
      <c r="H20" s="24">
        <v>1</v>
      </c>
      <c r="I20" s="24">
        <f t="shared" ref="I20:I36" si="4">$K$20*P20</f>
        <v>2.2325000000000001E-2</v>
      </c>
      <c r="J20" s="25">
        <f t="shared" si="0"/>
        <v>2.2325000000000001E-2</v>
      </c>
      <c r="K20" s="239">
        <f>K37-K6</f>
        <v>0.89300000000000002</v>
      </c>
      <c r="L20" s="24">
        <f t="shared" si="1"/>
        <v>1343.7849944008958</v>
      </c>
      <c r="M20" s="24"/>
      <c r="N20" s="223">
        <v>60</v>
      </c>
      <c r="O20" s="223"/>
      <c r="P20" s="93">
        <v>2.5000000000000001E-2</v>
      </c>
    </row>
    <row r="21" spans="2:20" ht="13.5" customHeight="1" x14ac:dyDescent="0.3">
      <c r="B21" s="252"/>
      <c r="C21" s="244"/>
      <c r="D21" s="223"/>
      <c r="E21" s="223"/>
      <c r="F21" s="24">
        <v>1012057</v>
      </c>
      <c r="G21" s="24" t="s">
        <v>53</v>
      </c>
      <c r="H21" s="24">
        <v>1</v>
      </c>
      <c r="I21" s="24">
        <f t="shared" si="4"/>
        <v>2.2325000000000001E-2</v>
      </c>
      <c r="J21" s="25">
        <f t="shared" si="0"/>
        <v>2.2325000000000001E-2</v>
      </c>
      <c r="K21" s="240"/>
      <c r="L21" s="24">
        <f t="shared" si="1"/>
        <v>1343.7849944008958</v>
      </c>
      <c r="M21" s="24"/>
      <c r="N21" s="223">
        <v>60</v>
      </c>
      <c r="O21" s="223"/>
      <c r="P21" s="93">
        <v>2.5000000000000001E-2</v>
      </c>
    </row>
    <row r="22" spans="2:20" ht="13.5" customHeight="1" x14ac:dyDescent="0.3">
      <c r="B22" s="252"/>
      <c r="C22" s="244"/>
      <c r="D22" s="223"/>
      <c r="E22" s="223"/>
      <c r="F22" s="24">
        <v>1022048</v>
      </c>
      <c r="G22" s="24" t="s">
        <v>54</v>
      </c>
      <c r="H22" s="24">
        <v>1</v>
      </c>
      <c r="I22" s="24">
        <f t="shared" si="4"/>
        <v>2.2325000000000001E-2</v>
      </c>
      <c r="J22" s="25">
        <f t="shared" si="0"/>
        <v>2.2325000000000001E-2</v>
      </c>
      <c r="K22" s="240"/>
      <c r="L22" s="24">
        <f t="shared" si="1"/>
        <v>1343.7849944008958</v>
      </c>
      <c r="M22" s="24"/>
      <c r="N22" s="223">
        <v>60</v>
      </c>
      <c r="O22" s="223"/>
      <c r="P22" s="93">
        <v>2.5000000000000001E-2</v>
      </c>
    </row>
    <row r="23" spans="2:20" ht="13.5" customHeight="1" x14ac:dyDescent="0.3">
      <c r="B23" s="252"/>
      <c r="C23" s="244"/>
      <c r="D23" s="223"/>
      <c r="E23" s="223"/>
      <c r="F23" s="24">
        <v>1102039</v>
      </c>
      <c r="G23" s="24" t="s">
        <v>55</v>
      </c>
      <c r="H23" s="24">
        <v>1</v>
      </c>
      <c r="I23" s="24">
        <f t="shared" si="4"/>
        <v>2.2325000000000001E-2</v>
      </c>
      <c r="J23" s="25">
        <f t="shared" si="0"/>
        <v>2.2325000000000001E-2</v>
      </c>
      <c r="K23" s="240"/>
      <c r="L23" s="24">
        <f t="shared" si="1"/>
        <v>1343.7849944008958</v>
      </c>
      <c r="M23" s="24"/>
      <c r="N23" s="223">
        <v>60</v>
      </c>
      <c r="O23" s="223"/>
      <c r="P23" s="93">
        <v>2.5000000000000001E-2</v>
      </c>
    </row>
    <row r="24" spans="2:20" ht="13.5" customHeight="1" x14ac:dyDescent="0.3">
      <c r="B24" s="252"/>
      <c r="C24" s="244"/>
      <c r="D24" s="223"/>
      <c r="E24" s="223"/>
      <c r="F24" s="24">
        <v>1082102</v>
      </c>
      <c r="G24" s="24" t="s">
        <v>56</v>
      </c>
      <c r="H24" s="24">
        <v>1</v>
      </c>
      <c r="I24" s="24">
        <f t="shared" si="4"/>
        <v>2.2325000000000001E-2</v>
      </c>
      <c r="J24" s="25">
        <f t="shared" si="0"/>
        <v>2.2325000000000001E-2</v>
      </c>
      <c r="K24" s="240"/>
      <c r="L24" s="24">
        <f t="shared" si="1"/>
        <v>1343.7849944008958</v>
      </c>
      <c r="M24" s="24"/>
      <c r="N24" s="223">
        <v>30</v>
      </c>
      <c r="O24" s="223"/>
      <c r="P24" s="93">
        <v>2.5000000000000001E-2</v>
      </c>
    </row>
    <row r="25" spans="2:20" ht="13.5" customHeight="1" x14ac:dyDescent="0.3">
      <c r="B25" s="252"/>
      <c r="C25" s="244"/>
      <c r="D25" s="223"/>
      <c r="E25" s="223"/>
      <c r="F25" s="24">
        <v>1072153</v>
      </c>
      <c r="G25" s="24" t="s">
        <v>57</v>
      </c>
      <c r="H25" s="24">
        <v>1</v>
      </c>
      <c r="I25" s="24">
        <f t="shared" si="4"/>
        <v>2.2325000000000001E-2</v>
      </c>
      <c r="J25" s="25">
        <f t="shared" si="0"/>
        <v>2.2325000000000001E-2</v>
      </c>
      <c r="K25" s="240"/>
      <c r="L25" s="24">
        <f t="shared" si="1"/>
        <v>1343.7849944008958</v>
      </c>
      <c r="M25" s="24"/>
      <c r="N25" s="223">
        <v>30</v>
      </c>
      <c r="O25" s="223"/>
      <c r="P25" s="93">
        <v>2.5000000000000001E-2</v>
      </c>
    </row>
    <row r="26" spans="2:20" ht="13.5" customHeight="1" x14ac:dyDescent="0.3">
      <c r="B26" s="252"/>
      <c r="C26" s="245"/>
      <c r="D26" s="223"/>
      <c r="E26" s="223"/>
      <c r="F26" s="24">
        <v>1032024</v>
      </c>
      <c r="G26" s="24" t="s">
        <v>58</v>
      </c>
      <c r="H26" s="24">
        <v>1</v>
      </c>
      <c r="I26" s="24">
        <f t="shared" si="4"/>
        <v>2.2325000000000001E-2</v>
      </c>
      <c r="J26" s="25">
        <f t="shared" si="0"/>
        <v>2.2325000000000001E-2</v>
      </c>
      <c r="K26" s="240"/>
      <c r="L26" s="24">
        <f t="shared" si="1"/>
        <v>1343.7849944008958</v>
      </c>
      <c r="M26" s="24"/>
      <c r="N26" s="223">
        <v>40</v>
      </c>
      <c r="O26" s="223"/>
      <c r="P26" s="93">
        <v>2.5000000000000001E-2</v>
      </c>
    </row>
    <row r="27" spans="2:20" ht="13.5" customHeight="1" x14ac:dyDescent="0.3">
      <c r="B27" s="252"/>
      <c r="C27" s="253" t="s">
        <v>25</v>
      </c>
      <c r="D27" s="223"/>
      <c r="E27" s="223"/>
      <c r="F27" s="24">
        <v>5150042</v>
      </c>
      <c r="G27" s="24" t="s">
        <v>9</v>
      </c>
      <c r="H27" s="24">
        <v>1</v>
      </c>
      <c r="I27" s="24">
        <f t="shared" si="4"/>
        <v>3.1255000000000005E-2</v>
      </c>
      <c r="J27" s="25">
        <f t="shared" si="0"/>
        <v>3.1255000000000005E-2</v>
      </c>
      <c r="K27" s="240"/>
      <c r="L27" s="24">
        <f t="shared" si="1"/>
        <v>959.84642457206826</v>
      </c>
      <c r="M27" s="24"/>
      <c r="N27" s="223">
        <v>30</v>
      </c>
      <c r="O27" s="223"/>
      <c r="P27" s="93">
        <v>3.5000000000000003E-2</v>
      </c>
    </row>
    <row r="28" spans="2:20" ht="13.5" customHeight="1" x14ac:dyDescent="0.3">
      <c r="B28" s="252"/>
      <c r="C28" s="253"/>
      <c r="D28" s="223"/>
      <c r="E28" s="223"/>
      <c r="F28" s="24">
        <v>5150043</v>
      </c>
      <c r="G28" s="24" t="s">
        <v>10</v>
      </c>
      <c r="H28" s="24">
        <v>1</v>
      </c>
      <c r="I28" s="24">
        <f t="shared" si="4"/>
        <v>2.6789999999999998E-2</v>
      </c>
      <c r="J28" s="25">
        <f t="shared" si="0"/>
        <v>2.6789999999999998E-2</v>
      </c>
      <c r="K28" s="240"/>
      <c r="L28" s="24">
        <f t="shared" si="1"/>
        <v>1119.8208286674135</v>
      </c>
      <c r="M28" s="24"/>
      <c r="N28" s="223">
        <v>75</v>
      </c>
      <c r="O28" s="6"/>
      <c r="P28" s="93">
        <v>0.03</v>
      </c>
    </row>
    <row r="29" spans="2:20" ht="13.5" customHeight="1" x14ac:dyDescent="0.3">
      <c r="B29" s="252"/>
      <c r="C29" s="253"/>
      <c r="D29" s="223"/>
      <c r="E29" s="223"/>
      <c r="F29" s="24">
        <v>5152049</v>
      </c>
      <c r="G29" s="24" t="s">
        <v>11</v>
      </c>
      <c r="H29" s="24">
        <v>1</v>
      </c>
      <c r="I29" s="24">
        <f t="shared" si="4"/>
        <v>3.1255000000000005E-2</v>
      </c>
      <c r="J29" s="25">
        <f t="shared" si="0"/>
        <v>3.1255000000000005E-2</v>
      </c>
      <c r="K29" s="240"/>
      <c r="L29" s="24">
        <f t="shared" si="1"/>
        <v>959.84642457206826</v>
      </c>
      <c r="M29" s="24"/>
      <c r="N29" s="6">
        <v>30</v>
      </c>
      <c r="O29" s="6"/>
      <c r="P29" s="93">
        <v>3.5000000000000003E-2</v>
      </c>
    </row>
    <row r="30" spans="2:20" ht="13.5" customHeight="1" x14ac:dyDescent="0.3">
      <c r="B30" s="252"/>
      <c r="C30" s="253"/>
      <c r="D30" s="223"/>
      <c r="E30" s="223"/>
      <c r="F30" s="24">
        <v>5152050</v>
      </c>
      <c r="G30" s="24" t="s">
        <v>12</v>
      </c>
      <c r="H30" s="24">
        <v>1</v>
      </c>
      <c r="I30" s="24">
        <f t="shared" si="4"/>
        <v>2.6789999999999998E-2</v>
      </c>
      <c r="J30" s="25">
        <f t="shared" si="0"/>
        <v>2.6789999999999998E-2</v>
      </c>
      <c r="K30" s="240"/>
      <c r="L30" s="24">
        <f t="shared" si="1"/>
        <v>1119.8208286674135</v>
      </c>
      <c r="M30" s="24"/>
      <c r="N30" s="6">
        <v>75</v>
      </c>
      <c r="O30" s="223"/>
      <c r="P30" s="93">
        <v>0.03</v>
      </c>
    </row>
    <row r="31" spans="2:20" ht="13.5" customHeight="1" x14ac:dyDescent="0.3">
      <c r="B31" s="252"/>
      <c r="C31" s="253"/>
      <c r="D31" s="223"/>
      <c r="E31" s="223"/>
      <c r="F31" s="24">
        <v>5153013</v>
      </c>
      <c r="G31" s="24" t="s">
        <v>23</v>
      </c>
      <c r="H31" s="24">
        <v>1</v>
      </c>
      <c r="I31" s="24">
        <f t="shared" si="4"/>
        <v>8.0369999999999997E-2</v>
      </c>
      <c r="J31" s="25">
        <f t="shared" si="0"/>
        <v>8.0369999999999997E-2</v>
      </c>
      <c r="K31" s="240"/>
      <c r="L31" s="24">
        <f t="shared" si="1"/>
        <v>373.2736095558044</v>
      </c>
      <c r="M31" s="24"/>
      <c r="N31" s="223">
        <v>65</v>
      </c>
      <c r="O31" s="223"/>
      <c r="P31" s="93">
        <v>0.09</v>
      </c>
    </row>
    <row r="32" spans="2:20" ht="13.5" customHeight="1" x14ac:dyDescent="0.3">
      <c r="B32" s="252"/>
      <c r="C32" s="253"/>
      <c r="D32" s="223"/>
      <c r="E32" s="223"/>
      <c r="F32" s="24">
        <v>5151033</v>
      </c>
      <c r="G32" s="24" t="s">
        <v>41</v>
      </c>
      <c r="H32" s="24">
        <v>1</v>
      </c>
      <c r="I32" s="24">
        <f t="shared" si="4"/>
        <v>8.0369999999999997E-2</v>
      </c>
      <c r="J32" s="25">
        <f t="shared" si="0"/>
        <v>8.0369999999999997E-2</v>
      </c>
      <c r="K32" s="240"/>
      <c r="L32" s="24">
        <f t="shared" si="1"/>
        <v>373.2736095558044</v>
      </c>
      <c r="M32" s="24"/>
      <c r="N32" s="223">
        <v>70</v>
      </c>
      <c r="O32" s="223"/>
      <c r="P32" s="93">
        <v>0.09</v>
      </c>
    </row>
    <row r="33" spans="2:17" ht="13.5" customHeight="1" x14ac:dyDescent="0.3">
      <c r="B33" s="252"/>
      <c r="C33" s="253"/>
      <c r="D33" s="223"/>
      <c r="E33" s="223"/>
      <c r="F33" s="24">
        <v>5152111</v>
      </c>
      <c r="G33" s="24" t="s">
        <v>2065</v>
      </c>
      <c r="H33" s="24">
        <v>1</v>
      </c>
      <c r="I33" s="24">
        <f t="shared" si="4"/>
        <v>8.9300000000000004E-2</v>
      </c>
      <c r="J33" s="25">
        <f t="shared" si="0"/>
        <v>8.9300000000000004E-2</v>
      </c>
      <c r="K33" s="240"/>
      <c r="L33" s="24">
        <f t="shared" si="1"/>
        <v>335.94624860022395</v>
      </c>
      <c r="M33" s="24"/>
      <c r="N33" s="223">
        <v>35</v>
      </c>
      <c r="O33" s="6"/>
      <c r="P33" s="93">
        <v>0.1</v>
      </c>
    </row>
    <row r="34" spans="2:17" ht="13.5" customHeight="1" x14ac:dyDescent="0.3">
      <c r="B34" s="252"/>
      <c r="C34" s="253" t="s">
        <v>8</v>
      </c>
      <c r="D34" s="223"/>
      <c r="E34" s="223"/>
      <c r="F34" s="43">
        <v>5680505</v>
      </c>
      <c r="G34" s="43" t="s">
        <v>986</v>
      </c>
      <c r="H34" s="24">
        <v>1</v>
      </c>
      <c r="I34" s="24">
        <f t="shared" si="4"/>
        <v>0.17860000000000001</v>
      </c>
      <c r="J34" s="25">
        <f t="shared" si="0"/>
        <v>0.17860000000000001</v>
      </c>
      <c r="K34" s="240"/>
      <c r="L34" s="24">
        <f t="shared" si="1"/>
        <v>167.97312430011198</v>
      </c>
      <c r="M34" s="24"/>
      <c r="N34" s="223"/>
      <c r="O34" s="223"/>
      <c r="P34" s="93">
        <v>0.2</v>
      </c>
      <c r="Q34" s="174"/>
    </row>
    <row r="35" spans="2:17" ht="13.5" customHeight="1" x14ac:dyDescent="0.3">
      <c r="B35" s="252"/>
      <c r="C35" s="253"/>
      <c r="D35" s="223"/>
      <c r="E35" s="223"/>
      <c r="F35" s="43">
        <v>5076100</v>
      </c>
      <c r="G35" s="43" t="s">
        <v>1683</v>
      </c>
      <c r="H35" s="24">
        <v>3</v>
      </c>
      <c r="I35" s="24">
        <f t="shared" si="4"/>
        <v>0.17860000000000001</v>
      </c>
      <c r="J35" s="25">
        <f t="shared" si="0"/>
        <v>0.17860000000000001</v>
      </c>
      <c r="K35" s="240"/>
      <c r="L35" s="24">
        <f t="shared" si="1"/>
        <v>167.97312430011198</v>
      </c>
      <c r="M35" s="24"/>
      <c r="N35" s="223">
        <v>45</v>
      </c>
      <c r="O35" s="223"/>
      <c r="P35" s="93">
        <v>0.2</v>
      </c>
    </row>
    <row r="36" spans="2:17" ht="13.5" customHeight="1" x14ac:dyDescent="0.3">
      <c r="B36" s="252"/>
      <c r="C36" s="253"/>
      <c r="D36" s="223"/>
      <c r="E36" s="223"/>
      <c r="F36" s="216">
        <v>5520002</v>
      </c>
      <c r="G36" s="216" t="s">
        <v>2092</v>
      </c>
      <c r="H36" s="24">
        <v>1</v>
      </c>
      <c r="I36" s="24">
        <f t="shared" si="4"/>
        <v>1.3394999999999999E-2</v>
      </c>
      <c r="J36" s="25">
        <f t="shared" si="0"/>
        <v>1.3394999999999999E-2</v>
      </c>
      <c r="K36" s="240"/>
      <c r="L36" s="24">
        <f t="shared" si="1"/>
        <v>2239.641657334827</v>
      </c>
      <c r="M36" s="24"/>
      <c r="N36" s="223">
        <v>210</v>
      </c>
      <c r="O36" s="223"/>
      <c r="P36" s="93">
        <v>1.4999999999999999E-2</v>
      </c>
    </row>
    <row r="37" spans="2:17" ht="13.5" customHeight="1" x14ac:dyDescent="0.3">
      <c r="B37" s="246"/>
      <c r="C37" s="247"/>
      <c r="D37" s="247"/>
      <c r="E37" s="247"/>
      <c r="F37" s="247"/>
      <c r="G37" s="247"/>
      <c r="H37" s="248"/>
      <c r="I37" s="24">
        <f>SUM(I6:I36)</f>
        <v>1</v>
      </c>
      <c r="J37" s="25">
        <f>SUM(J6:J36)</f>
        <v>1</v>
      </c>
      <c r="K37" s="25">
        <v>1</v>
      </c>
      <c r="L37" s="24"/>
      <c r="M37" s="24"/>
      <c r="N37" s="223"/>
      <c r="O37" s="223"/>
      <c r="P37" s="93"/>
      <c r="Q37" s="174"/>
    </row>
  </sheetData>
  <mergeCells count="10">
    <mergeCell ref="B37:H37"/>
    <mergeCell ref="B5:C5"/>
    <mergeCell ref="B6:B19"/>
    <mergeCell ref="C6:C19"/>
    <mergeCell ref="K6:K19"/>
    <mergeCell ref="B20:B36"/>
    <mergeCell ref="C20:C26"/>
    <mergeCell ref="K20:K36"/>
    <mergeCell ref="C27:C33"/>
    <mergeCell ref="C34:C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B4718-CEC4-4683-86FF-06664CBCFE4A}">
  <dimension ref="B2:T37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2121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20" t="s">
        <v>6</v>
      </c>
      <c r="C4" s="220">
        <v>30</v>
      </c>
    </row>
    <row r="5" spans="2:20" x14ac:dyDescent="0.3">
      <c r="B5" s="249" t="s">
        <v>0</v>
      </c>
      <c r="C5" s="249"/>
      <c r="D5" s="219" t="s">
        <v>45</v>
      </c>
      <c r="E5" s="219" t="s">
        <v>1304</v>
      </c>
      <c r="F5" s="219" t="s">
        <v>1</v>
      </c>
      <c r="G5" s="219" t="s">
        <v>62</v>
      </c>
      <c r="H5" s="13" t="s">
        <v>26</v>
      </c>
      <c r="I5" s="219" t="s">
        <v>27</v>
      </c>
      <c r="J5" s="219" t="s">
        <v>28</v>
      </c>
      <c r="K5" s="219" t="s">
        <v>43</v>
      </c>
      <c r="L5" s="219" t="s">
        <v>2</v>
      </c>
      <c r="M5" s="219" t="s">
        <v>3</v>
      </c>
      <c r="N5" s="219" t="s">
        <v>44</v>
      </c>
      <c r="O5" s="219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24"/>
      <c r="F6" s="24">
        <v>1005487</v>
      </c>
      <c r="G6" s="24" t="s">
        <v>2181</v>
      </c>
      <c r="H6" s="24">
        <v>1</v>
      </c>
      <c r="I6" s="24">
        <v>8.0000000000000002E-3</v>
      </c>
      <c r="J6" s="25">
        <f t="shared" ref="J6:J36" si="0">I6</f>
        <v>8.0000000000000002E-3</v>
      </c>
      <c r="K6" s="239">
        <f>SUM(J6:J19)</f>
        <v>0.11300000000000003</v>
      </c>
      <c r="L6" s="24">
        <f t="shared" ref="L6:L36" si="1">1/I6*$C$4</f>
        <v>3750</v>
      </c>
      <c r="M6" s="24"/>
      <c r="N6" s="220"/>
      <c r="O6" s="220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119</v>
      </c>
      <c r="E7" s="24"/>
      <c r="F7" s="24">
        <v>1005488</v>
      </c>
      <c r="G7" s="24" t="s">
        <v>2182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/>
      <c r="N7" s="220"/>
      <c r="O7" s="220">
        <v>1</v>
      </c>
      <c r="P7"/>
      <c r="Q7"/>
      <c r="R7"/>
      <c r="S7"/>
    </row>
    <row r="8" spans="2:20" ht="27.75" customHeight="1" x14ac:dyDescent="0.3">
      <c r="B8" s="250"/>
      <c r="C8" s="244"/>
      <c r="D8" s="171" t="s">
        <v>100</v>
      </c>
      <c r="E8" s="24"/>
      <c r="F8" s="24">
        <v>1053531</v>
      </c>
      <c r="G8" s="24" t="s">
        <v>2183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24">
        <f t="shared" si="1"/>
        <v>3750</v>
      </c>
      <c r="M8" s="24"/>
      <c r="N8" s="220"/>
      <c r="O8" s="220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100</v>
      </c>
      <c r="E9" s="24"/>
      <c r="F9" s="24">
        <v>1053532</v>
      </c>
      <c r="G9" s="24" t="s">
        <v>2184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220"/>
      <c r="O9" s="220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107</v>
      </c>
      <c r="E10" s="24"/>
      <c r="F10" s="24">
        <v>1073420</v>
      </c>
      <c r="G10" s="24" t="s">
        <v>2185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24">
        <f t="shared" si="1"/>
        <v>3333.3333333333335</v>
      </c>
      <c r="M10" s="24"/>
      <c r="N10" s="220"/>
      <c r="O10" s="220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107</v>
      </c>
      <c r="E11" s="24"/>
      <c r="F11" s="24">
        <v>1073427</v>
      </c>
      <c r="G11" s="24" t="s">
        <v>2186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24">
        <f t="shared" si="1"/>
        <v>3333.3333333333335</v>
      </c>
      <c r="M11" s="24"/>
      <c r="N11" s="220"/>
      <c r="O11" s="220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105</v>
      </c>
      <c r="E12" s="24"/>
      <c r="F12" s="24">
        <v>1103238</v>
      </c>
      <c r="G12" s="24" t="s">
        <v>2187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220"/>
      <c r="O12" s="220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109</v>
      </c>
      <c r="E13" s="24"/>
      <c r="F13" s="24">
        <v>1702978</v>
      </c>
      <c r="G13" s="24" t="s">
        <v>2188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20"/>
      <c r="O13" s="220">
        <v>1</v>
      </c>
      <c r="Q13"/>
      <c r="R13"/>
    </row>
    <row r="14" spans="2:20" ht="27.75" customHeight="1" x14ac:dyDescent="0.3">
      <c r="B14" s="250"/>
      <c r="C14" s="244"/>
      <c r="D14" s="171" t="s">
        <v>119</v>
      </c>
      <c r="E14" s="24"/>
      <c r="F14" s="24">
        <v>1005673</v>
      </c>
      <c r="G14" s="24" t="s">
        <v>2176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20"/>
      <c r="O14" s="220">
        <v>1</v>
      </c>
      <c r="P14"/>
      <c r="Q14"/>
      <c r="R14"/>
      <c r="S14"/>
    </row>
    <row r="15" spans="2:20" ht="27.75" customHeight="1" x14ac:dyDescent="0.3">
      <c r="B15" s="250"/>
      <c r="C15" s="244"/>
      <c r="D15" s="171" t="s">
        <v>100</v>
      </c>
      <c r="E15" s="24"/>
      <c r="F15" s="24">
        <v>1053654</v>
      </c>
      <c r="G15" s="24" t="s">
        <v>2177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/>
      <c r="N15" s="220"/>
      <c r="O15" s="220">
        <v>1</v>
      </c>
      <c r="Q15"/>
      <c r="R15"/>
      <c r="T15"/>
    </row>
    <row r="16" spans="2:20" ht="27.75" customHeight="1" x14ac:dyDescent="0.3">
      <c r="B16" s="250"/>
      <c r="C16" s="244"/>
      <c r="D16" s="171" t="s">
        <v>105</v>
      </c>
      <c r="E16" s="24"/>
      <c r="F16" s="24">
        <v>1103312</v>
      </c>
      <c r="G16" s="24" t="s">
        <v>2178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/>
      <c r="N16" s="220"/>
      <c r="O16" s="220">
        <v>1</v>
      </c>
      <c r="Q16"/>
      <c r="R16"/>
    </row>
    <row r="17" spans="2:18" ht="27.75" customHeight="1" x14ac:dyDescent="0.3">
      <c r="B17" s="250"/>
      <c r="C17" s="244"/>
      <c r="D17" s="171" t="s">
        <v>107</v>
      </c>
      <c r="E17" s="24"/>
      <c r="F17" s="24">
        <v>1073497</v>
      </c>
      <c r="G17" s="24" t="s">
        <v>2179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/>
      <c r="N17" s="220"/>
      <c r="O17" s="220">
        <v>1</v>
      </c>
      <c r="Q17"/>
      <c r="R17"/>
    </row>
    <row r="18" spans="2:18" ht="27.75" customHeight="1" x14ac:dyDescent="0.3">
      <c r="B18" s="250"/>
      <c r="C18" s="244"/>
      <c r="D18" s="171" t="s">
        <v>109</v>
      </c>
      <c r="E18" s="24"/>
      <c r="F18" s="24">
        <v>1703059</v>
      </c>
      <c r="G18" s="24" t="s">
        <v>2180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20"/>
      <c r="O18" s="220">
        <v>1</v>
      </c>
      <c r="Q18"/>
      <c r="R18"/>
    </row>
    <row r="19" spans="2:18" ht="27.75" customHeight="1" x14ac:dyDescent="0.3">
      <c r="B19" s="250"/>
      <c r="C19" s="244"/>
      <c r="D19" s="171" t="s">
        <v>114</v>
      </c>
      <c r="E19" s="24"/>
      <c r="F19" s="24">
        <v>1012719</v>
      </c>
      <c r="G19" s="24" t="s">
        <v>2197</v>
      </c>
      <c r="H19" s="24">
        <v>1</v>
      </c>
      <c r="I19" s="24">
        <v>0.01</v>
      </c>
      <c r="J19" s="25">
        <f t="shared" si="0"/>
        <v>0.01</v>
      </c>
      <c r="K19" s="240"/>
      <c r="L19" s="24">
        <f t="shared" si="1"/>
        <v>3000</v>
      </c>
      <c r="M19" s="24"/>
      <c r="N19" s="220"/>
      <c r="O19" s="220">
        <v>1</v>
      </c>
      <c r="Q19"/>
      <c r="R19"/>
    </row>
    <row r="20" spans="2:18" ht="13.5" customHeight="1" x14ac:dyDescent="0.3">
      <c r="B20" s="251" t="s">
        <v>42</v>
      </c>
      <c r="C20" s="243" t="s">
        <v>59</v>
      </c>
      <c r="D20" s="220"/>
      <c r="E20" s="220"/>
      <c r="F20" s="24">
        <v>1002186</v>
      </c>
      <c r="G20" s="24" t="s">
        <v>52</v>
      </c>
      <c r="H20" s="24">
        <v>1</v>
      </c>
      <c r="I20" s="24">
        <f t="shared" ref="I20:I36" si="2">$K$20*P20</f>
        <v>2.2175E-2</v>
      </c>
      <c r="J20" s="25">
        <f t="shared" si="0"/>
        <v>2.2175E-2</v>
      </c>
      <c r="K20" s="239">
        <f>K37-K6</f>
        <v>0.88700000000000001</v>
      </c>
      <c r="L20" s="24">
        <f t="shared" si="1"/>
        <v>1352.8748590755356</v>
      </c>
      <c r="M20" s="24"/>
      <c r="N20" s="220">
        <v>60</v>
      </c>
      <c r="O20" s="220"/>
      <c r="P20" s="93">
        <v>2.5000000000000001E-2</v>
      </c>
    </row>
    <row r="21" spans="2:18" ht="13.5" customHeight="1" x14ac:dyDescent="0.3">
      <c r="B21" s="252"/>
      <c r="C21" s="244"/>
      <c r="D21" s="220"/>
      <c r="E21" s="220"/>
      <c r="F21" s="24">
        <v>1012057</v>
      </c>
      <c r="G21" s="24" t="s">
        <v>53</v>
      </c>
      <c r="H21" s="24">
        <v>1</v>
      </c>
      <c r="I21" s="24">
        <f t="shared" si="2"/>
        <v>2.2175E-2</v>
      </c>
      <c r="J21" s="25">
        <f t="shared" si="0"/>
        <v>2.2175E-2</v>
      </c>
      <c r="K21" s="240"/>
      <c r="L21" s="24">
        <f t="shared" si="1"/>
        <v>1352.8748590755356</v>
      </c>
      <c r="M21" s="24"/>
      <c r="N21" s="220">
        <v>60</v>
      </c>
      <c r="O21" s="220"/>
      <c r="P21" s="93">
        <v>2.5000000000000001E-2</v>
      </c>
    </row>
    <row r="22" spans="2:18" ht="13.5" customHeight="1" x14ac:dyDescent="0.3">
      <c r="B22" s="252"/>
      <c r="C22" s="244"/>
      <c r="D22" s="220"/>
      <c r="E22" s="220"/>
      <c r="F22" s="24">
        <v>1022048</v>
      </c>
      <c r="G22" s="24" t="s">
        <v>54</v>
      </c>
      <c r="H22" s="24">
        <v>1</v>
      </c>
      <c r="I22" s="24">
        <f t="shared" si="2"/>
        <v>2.2175E-2</v>
      </c>
      <c r="J22" s="25">
        <f t="shared" si="0"/>
        <v>2.2175E-2</v>
      </c>
      <c r="K22" s="240"/>
      <c r="L22" s="24">
        <f t="shared" si="1"/>
        <v>1352.8748590755356</v>
      </c>
      <c r="M22" s="24"/>
      <c r="N22" s="220">
        <v>60</v>
      </c>
      <c r="O22" s="220"/>
      <c r="P22" s="93">
        <v>2.5000000000000001E-2</v>
      </c>
    </row>
    <row r="23" spans="2:18" ht="13.5" customHeight="1" x14ac:dyDescent="0.3">
      <c r="B23" s="252"/>
      <c r="C23" s="244"/>
      <c r="D23" s="220"/>
      <c r="E23" s="220"/>
      <c r="F23" s="24">
        <v>1102039</v>
      </c>
      <c r="G23" s="24" t="s">
        <v>55</v>
      </c>
      <c r="H23" s="24">
        <v>1</v>
      </c>
      <c r="I23" s="24">
        <f t="shared" si="2"/>
        <v>2.2175E-2</v>
      </c>
      <c r="J23" s="25">
        <f t="shared" si="0"/>
        <v>2.2175E-2</v>
      </c>
      <c r="K23" s="240"/>
      <c r="L23" s="24">
        <f t="shared" si="1"/>
        <v>1352.8748590755356</v>
      </c>
      <c r="M23" s="24"/>
      <c r="N23" s="220">
        <v>60</v>
      </c>
      <c r="O23" s="220"/>
      <c r="P23" s="93">
        <v>2.5000000000000001E-2</v>
      </c>
    </row>
    <row r="24" spans="2:18" ht="13.5" customHeight="1" x14ac:dyDescent="0.3">
      <c r="B24" s="252"/>
      <c r="C24" s="244"/>
      <c r="D24" s="220"/>
      <c r="E24" s="220"/>
      <c r="F24" s="24">
        <v>1082102</v>
      </c>
      <c r="G24" s="24" t="s">
        <v>56</v>
      </c>
      <c r="H24" s="24">
        <v>1</v>
      </c>
      <c r="I24" s="24">
        <f t="shared" si="2"/>
        <v>2.2175E-2</v>
      </c>
      <c r="J24" s="25">
        <f t="shared" si="0"/>
        <v>2.2175E-2</v>
      </c>
      <c r="K24" s="240"/>
      <c r="L24" s="24">
        <f t="shared" si="1"/>
        <v>1352.8748590755356</v>
      </c>
      <c r="M24" s="24"/>
      <c r="N24" s="220">
        <v>30</v>
      </c>
      <c r="O24" s="220"/>
      <c r="P24" s="93">
        <v>2.5000000000000001E-2</v>
      </c>
    </row>
    <row r="25" spans="2:18" ht="13.5" customHeight="1" x14ac:dyDescent="0.3">
      <c r="B25" s="252"/>
      <c r="C25" s="244"/>
      <c r="D25" s="220"/>
      <c r="E25" s="220"/>
      <c r="F25" s="24">
        <v>1072153</v>
      </c>
      <c r="G25" s="24" t="s">
        <v>57</v>
      </c>
      <c r="H25" s="24">
        <v>1</v>
      </c>
      <c r="I25" s="24">
        <f t="shared" si="2"/>
        <v>2.2175E-2</v>
      </c>
      <c r="J25" s="25">
        <f t="shared" si="0"/>
        <v>2.2175E-2</v>
      </c>
      <c r="K25" s="240"/>
      <c r="L25" s="24">
        <f t="shared" si="1"/>
        <v>1352.8748590755356</v>
      </c>
      <c r="M25" s="24"/>
      <c r="N25" s="220">
        <v>30</v>
      </c>
      <c r="O25" s="220"/>
      <c r="P25" s="93">
        <v>2.5000000000000001E-2</v>
      </c>
    </row>
    <row r="26" spans="2:18" ht="13.5" customHeight="1" x14ac:dyDescent="0.3">
      <c r="B26" s="252"/>
      <c r="C26" s="245"/>
      <c r="D26" s="220"/>
      <c r="E26" s="220"/>
      <c r="F26" s="24">
        <v>1032024</v>
      </c>
      <c r="G26" s="24" t="s">
        <v>58</v>
      </c>
      <c r="H26" s="24">
        <v>1</v>
      </c>
      <c r="I26" s="24">
        <f t="shared" si="2"/>
        <v>2.2175E-2</v>
      </c>
      <c r="J26" s="25">
        <f t="shared" si="0"/>
        <v>2.2175E-2</v>
      </c>
      <c r="K26" s="240"/>
      <c r="L26" s="24">
        <f t="shared" si="1"/>
        <v>1352.8748590755356</v>
      </c>
      <c r="M26" s="24"/>
      <c r="N26" s="220">
        <v>40</v>
      </c>
      <c r="O26" s="220"/>
      <c r="P26" s="93">
        <v>2.5000000000000001E-2</v>
      </c>
    </row>
    <row r="27" spans="2:18" ht="13.5" customHeight="1" x14ac:dyDescent="0.3">
      <c r="B27" s="252"/>
      <c r="C27" s="253" t="s">
        <v>25</v>
      </c>
      <c r="D27" s="220"/>
      <c r="E27" s="220"/>
      <c r="F27" s="24">
        <v>5150042</v>
      </c>
      <c r="G27" s="24" t="s">
        <v>9</v>
      </c>
      <c r="H27" s="24">
        <v>1</v>
      </c>
      <c r="I27" s="24">
        <f t="shared" si="2"/>
        <v>3.1045000000000003E-2</v>
      </c>
      <c r="J27" s="25">
        <f t="shared" si="0"/>
        <v>3.1045000000000003E-2</v>
      </c>
      <c r="K27" s="240"/>
      <c r="L27" s="24">
        <f t="shared" si="1"/>
        <v>966.33918505395388</v>
      </c>
      <c r="M27" s="24"/>
      <c r="N27" s="220">
        <v>30</v>
      </c>
      <c r="O27" s="220"/>
      <c r="P27" s="93">
        <v>3.5000000000000003E-2</v>
      </c>
    </row>
    <row r="28" spans="2:18" ht="13.5" customHeight="1" x14ac:dyDescent="0.3">
      <c r="B28" s="252"/>
      <c r="C28" s="253"/>
      <c r="D28" s="220"/>
      <c r="E28" s="220"/>
      <c r="F28" s="24">
        <v>5150043</v>
      </c>
      <c r="G28" s="24" t="s">
        <v>10</v>
      </c>
      <c r="H28" s="24">
        <v>1</v>
      </c>
      <c r="I28" s="24">
        <f t="shared" si="2"/>
        <v>2.6609999999999998E-2</v>
      </c>
      <c r="J28" s="25">
        <f t="shared" si="0"/>
        <v>2.6609999999999998E-2</v>
      </c>
      <c r="K28" s="240"/>
      <c r="L28" s="24">
        <f t="shared" si="1"/>
        <v>1127.3957158962796</v>
      </c>
      <c r="M28" s="24"/>
      <c r="N28" s="220">
        <v>75</v>
      </c>
      <c r="O28" s="6"/>
      <c r="P28" s="93">
        <v>0.03</v>
      </c>
    </row>
    <row r="29" spans="2:18" ht="13.5" customHeight="1" x14ac:dyDescent="0.3">
      <c r="B29" s="252"/>
      <c r="C29" s="253"/>
      <c r="D29" s="220"/>
      <c r="E29" s="220"/>
      <c r="F29" s="24">
        <v>5152049</v>
      </c>
      <c r="G29" s="24" t="s">
        <v>11</v>
      </c>
      <c r="H29" s="24">
        <v>1</v>
      </c>
      <c r="I29" s="24">
        <f t="shared" si="2"/>
        <v>3.1045000000000003E-2</v>
      </c>
      <c r="J29" s="25">
        <f t="shared" si="0"/>
        <v>3.1045000000000003E-2</v>
      </c>
      <c r="K29" s="240"/>
      <c r="L29" s="24">
        <f t="shared" si="1"/>
        <v>966.33918505395388</v>
      </c>
      <c r="M29" s="24"/>
      <c r="N29" s="6">
        <v>30</v>
      </c>
      <c r="O29" s="6"/>
      <c r="P29" s="93">
        <v>3.5000000000000003E-2</v>
      </c>
    </row>
    <row r="30" spans="2:18" ht="13.5" customHeight="1" x14ac:dyDescent="0.3">
      <c r="B30" s="252"/>
      <c r="C30" s="253"/>
      <c r="D30" s="220"/>
      <c r="E30" s="220"/>
      <c r="F30" s="24">
        <v>5152050</v>
      </c>
      <c r="G30" s="24" t="s">
        <v>12</v>
      </c>
      <c r="H30" s="24">
        <v>1</v>
      </c>
      <c r="I30" s="24">
        <f t="shared" si="2"/>
        <v>2.6609999999999998E-2</v>
      </c>
      <c r="J30" s="25">
        <f t="shared" si="0"/>
        <v>2.6609999999999998E-2</v>
      </c>
      <c r="K30" s="240"/>
      <c r="L30" s="24">
        <f t="shared" si="1"/>
        <v>1127.3957158962796</v>
      </c>
      <c r="M30" s="24"/>
      <c r="N30" s="6">
        <v>75</v>
      </c>
      <c r="O30" s="220"/>
      <c r="P30" s="93">
        <v>0.03</v>
      </c>
    </row>
    <row r="31" spans="2:18" ht="13.5" customHeight="1" x14ac:dyDescent="0.3">
      <c r="B31" s="252"/>
      <c r="C31" s="253"/>
      <c r="D31" s="220"/>
      <c r="E31" s="220"/>
      <c r="F31" s="24">
        <v>5153013</v>
      </c>
      <c r="G31" s="24" t="s">
        <v>23</v>
      </c>
      <c r="H31" s="24">
        <v>1</v>
      </c>
      <c r="I31" s="24">
        <f t="shared" si="2"/>
        <v>7.9829999999999998E-2</v>
      </c>
      <c r="J31" s="25">
        <f t="shared" si="0"/>
        <v>7.9829999999999998E-2</v>
      </c>
      <c r="K31" s="240"/>
      <c r="L31" s="24">
        <f t="shared" si="1"/>
        <v>375.79857196542656</v>
      </c>
      <c r="M31" s="24"/>
      <c r="N31" s="220">
        <v>65</v>
      </c>
      <c r="O31" s="220"/>
      <c r="P31" s="93">
        <v>0.09</v>
      </c>
    </row>
    <row r="32" spans="2:18" ht="13.5" customHeight="1" x14ac:dyDescent="0.3">
      <c r="B32" s="252"/>
      <c r="C32" s="253"/>
      <c r="D32" s="220"/>
      <c r="E32" s="220"/>
      <c r="F32" s="24">
        <v>5151033</v>
      </c>
      <c r="G32" s="24" t="s">
        <v>41</v>
      </c>
      <c r="H32" s="24">
        <v>1</v>
      </c>
      <c r="I32" s="24">
        <f t="shared" si="2"/>
        <v>7.9829999999999998E-2</v>
      </c>
      <c r="J32" s="25">
        <f t="shared" si="0"/>
        <v>7.9829999999999998E-2</v>
      </c>
      <c r="K32" s="240"/>
      <c r="L32" s="24">
        <f t="shared" si="1"/>
        <v>375.79857196542656</v>
      </c>
      <c r="M32" s="24"/>
      <c r="N32" s="220">
        <v>70</v>
      </c>
      <c r="O32" s="220"/>
      <c r="P32" s="93">
        <v>0.09</v>
      </c>
    </row>
    <row r="33" spans="2:17" ht="13.5" customHeight="1" x14ac:dyDescent="0.3">
      <c r="B33" s="252"/>
      <c r="C33" s="253"/>
      <c r="D33" s="220"/>
      <c r="E33" s="220"/>
      <c r="F33" s="24">
        <v>5152111</v>
      </c>
      <c r="G33" s="24" t="s">
        <v>2065</v>
      </c>
      <c r="H33" s="24">
        <v>1</v>
      </c>
      <c r="I33" s="24">
        <f t="shared" si="2"/>
        <v>8.8700000000000001E-2</v>
      </c>
      <c r="J33" s="25">
        <f t="shared" si="0"/>
        <v>8.8700000000000001E-2</v>
      </c>
      <c r="K33" s="240"/>
      <c r="L33" s="24">
        <f t="shared" si="1"/>
        <v>338.2187147688839</v>
      </c>
      <c r="M33" s="24"/>
      <c r="N33" s="220">
        <v>35</v>
      </c>
      <c r="O33" s="6"/>
      <c r="P33" s="93">
        <v>0.1</v>
      </c>
    </row>
    <row r="34" spans="2:17" ht="13.5" customHeight="1" x14ac:dyDescent="0.3">
      <c r="B34" s="252"/>
      <c r="C34" s="253" t="s">
        <v>8</v>
      </c>
      <c r="D34" s="220"/>
      <c r="E34" s="220"/>
      <c r="F34" s="43">
        <v>5680505</v>
      </c>
      <c r="G34" s="43" t="s">
        <v>986</v>
      </c>
      <c r="H34" s="24">
        <v>1</v>
      </c>
      <c r="I34" s="24">
        <f t="shared" si="2"/>
        <v>0.1774</v>
      </c>
      <c r="J34" s="25">
        <f t="shared" si="0"/>
        <v>0.1774</v>
      </c>
      <c r="K34" s="240"/>
      <c r="L34" s="24">
        <f t="shared" si="1"/>
        <v>169.10935738444195</v>
      </c>
      <c r="M34" s="24"/>
      <c r="N34" s="220"/>
      <c r="O34" s="220"/>
      <c r="P34" s="93">
        <v>0.2</v>
      </c>
      <c r="Q34" s="174"/>
    </row>
    <row r="35" spans="2:17" ht="13.5" customHeight="1" x14ac:dyDescent="0.3">
      <c r="B35" s="252"/>
      <c r="C35" s="253"/>
      <c r="D35" s="220"/>
      <c r="E35" s="220"/>
      <c r="F35" s="43">
        <v>5076100</v>
      </c>
      <c r="G35" s="43" t="s">
        <v>1683</v>
      </c>
      <c r="H35" s="24">
        <v>3</v>
      </c>
      <c r="I35" s="24">
        <f t="shared" si="2"/>
        <v>0.1774</v>
      </c>
      <c r="J35" s="25">
        <f t="shared" si="0"/>
        <v>0.1774</v>
      </c>
      <c r="K35" s="240"/>
      <c r="L35" s="24">
        <f t="shared" si="1"/>
        <v>169.10935738444195</v>
      </c>
      <c r="M35" s="24"/>
      <c r="N35" s="220">
        <v>45</v>
      </c>
      <c r="O35" s="220"/>
      <c r="P35" s="93">
        <v>0.2</v>
      </c>
    </row>
    <row r="36" spans="2:17" ht="13.5" customHeight="1" x14ac:dyDescent="0.3">
      <c r="B36" s="252"/>
      <c r="C36" s="253"/>
      <c r="D36" s="220"/>
      <c r="E36" s="220"/>
      <c r="F36" s="216">
        <v>5520002</v>
      </c>
      <c r="G36" s="216" t="s">
        <v>2092</v>
      </c>
      <c r="H36" s="24">
        <v>1</v>
      </c>
      <c r="I36" s="24">
        <f t="shared" si="2"/>
        <v>1.3304999999999999E-2</v>
      </c>
      <c r="J36" s="25">
        <f t="shared" si="0"/>
        <v>1.3304999999999999E-2</v>
      </c>
      <c r="K36" s="240"/>
      <c r="L36" s="24">
        <f t="shared" si="1"/>
        <v>2254.7914317925593</v>
      </c>
      <c r="M36" s="24"/>
      <c r="N36" s="220">
        <v>210</v>
      </c>
      <c r="O36" s="220"/>
      <c r="P36" s="93">
        <v>1.4999999999999999E-2</v>
      </c>
    </row>
    <row r="37" spans="2:17" ht="13.5" customHeight="1" x14ac:dyDescent="0.3">
      <c r="B37" s="246"/>
      <c r="C37" s="247"/>
      <c r="D37" s="247"/>
      <c r="E37" s="247"/>
      <c r="F37" s="247"/>
      <c r="G37" s="247"/>
      <c r="H37" s="248"/>
      <c r="I37" s="24">
        <f>SUM(I6:I36)</f>
        <v>1</v>
      </c>
      <c r="J37" s="25">
        <f>SUM(J6:J36)</f>
        <v>1</v>
      </c>
      <c r="K37" s="25">
        <v>1</v>
      </c>
      <c r="L37" s="24"/>
      <c r="M37" s="24"/>
      <c r="N37" s="220"/>
      <c r="O37" s="220"/>
      <c r="P37" s="93"/>
      <c r="Q37" s="174"/>
    </row>
  </sheetData>
  <mergeCells count="10">
    <mergeCell ref="B37:H37"/>
    <mergeCell ref="B5:C5"/>
    <mergeCell ref="B6:B19"/>
    <mergeCell ref="C6:C19"/>
    <mergeCell ref="K6:K19"/>
    <mergeCell ref="B20:B36"/>
    <mergeCell ref="C20:C26"/>
    <mergeCell ref="K20:K36"/>
    <mergeCell ref="C27:C33"/>
    <mergeCell ref="C34:C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D999C-ABA7-45AE-832A-819490861950}">
  <dimension ref="B2:T38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2120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20" t="s">
        <v>6</v>
      </c>
      <c r="C4" s="220">
        <v>30</v>
      </c>
    </row>
    <row r="5" spans="2:20" x14ac:dyDescent="0.3">
      <c r="B5" s="249" t="s">
        <v>0</v>
      </c>
      <c r="C5" s="249"/>
      <c r="D5" s="219" t="s">
        <v>45</v>
      </c>
      <c r="E5" s="219" t="s">
        <v>1304</v>
      </c>
      <c r="F5" s="219" t="s">
        <v>1</v>
      </c>
      <c r="G5" s="219" t="s">
        <v>62</v>
      </c>
      <c r="H5" s="13" t="s">
        <v>26</v>
      </c>
      <c r="I5" s="219" t="s">
        <v>27</v>
      </c>
      <c r="J5" s="219" t="s">
        <v>28</v>
      </c>
      <c r="K5" s="219" t="s">
        <v>43</v>
      </c>
      <c r="L5" s="219" t="s">
        <v>2</v>
      </c>
      <c r="M5" s="219" t="s">
        <v>3</v>
      </c>
      <c r="N5" s="219" t="s">
        <v>44</v>
      </c>
      <c r="O5" s="219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24"/>
      <c r="F6" s="24">
        <v>1005666</v>
      </c>
      <c r="G6" s="24" t="s">
        <v>2122</v>
      </c>
      <c r="H6" s="24">
        <v>1</v>
      </c>
      <c r="I6" s="24">
        <v>7.0000000000000001E-3</v>
      </c>
      <c r="J6" s="25">
        <f t="shared" ref="J6:J37" si="0">I6</f>
        <v>7.0000000000000001E-3</v>
      </c>
      <c r="K6" s="239">
        <f>SUM(J6:J20)</f>
        <v>0.11700000000000002</v>
      </c>
      <c r="L6" s="24">
        <f t="shared" ref="L6:L37" si="1">1/I6*$C$4</f>
        <v>4285.7142857142862</v>
      </c>
      <c r="M6" s="24"/>
      <c r="N6" s="220"/>
      <c r="O6" s="220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119</v>
      </c>
      <c r="E7" s="24"/>
      <c r="F7" s="24">
        <v>1005667</v>
      </c>
      <c r="G7" s="24" t="s">
        <v>2123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/>
      <c r="N7" s="220"/>
      <c r="O7" s="220">
        <v>1</v>
      </c>
      <c r="P7"/>
      <c r="Q7"/>
      <c r="R7"/>
      <c r="S7"/>
    </row>
    <row r="8" spans="2:20" ht="27.75" customHeight="1" x14ac:dyDescent="0.3">
      <c r="B8" s="250"/>
      <c r="C8" s="244"/>
      <c r="D8" s="171" t="s">
        <v>100</v>
      </c>
      <c r="E8" s="24"/>
      <c r="F8" s="24">
        <v>1053648</v>
      </c>
      <c r="G8" s="24" t="s">
        <v>2124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24">
        <f t="shared" si="1"/>
        <v>3750</v>
      </c>
      <c r="M8" s="24"/>
      <c r="N8" s="220"/>
      <c r="O8" s="220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100</v>
      </c>
      <c r="E9" s="24"/>
      <c r="F9" s="24">
        <v>1053649</v>
      </c>
      <c r="G9" s="24" t="s">
        <v>2125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220"/>
      <c r="O9" s="220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105</v>
      </c>
      <c r="E10" s="24"/>
      <c r="F10" s="24">
        <v>1103308</v>
      </c>
      <c r="G10" s="24" t="s">
        <v>2126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220"/>
      <c r="O10" s="220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107</v>
      </c>
      <c r="E11" s="24"/>
      <c r="F11" s="24">
        <v>1073495</v>
      </c>
      <c r="G11" s="24" t="s">
        <v>2127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/>
      <c r="N11" s="220"/>
      <c r="O11" s="220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109</v>
      </c>
      <c r="E12" s="24"/>
      <c r="F12" s="24">
        <v>1703055</v>
      </c>
      <c r="G12" s="24" t="s">
        <v>2128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24">
        <f t="shared" si="1"/>
        <v>4285.7142857142862</v>
      </c>
      <c r="M12" s="24"/>
      <c r="N12" s="220"/>
      <c r="O12" s="220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119</v>
      </c>
      <c r="E13" s="43"/>
      <c r="F13" s="24">
        <v>1005579</v>
      </c>
      <c r="G13" s="24" t="s">
        <v>2189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20"/>
      <c r="O13" s="220">
        <v>1</v>
      </c>
      <c r="Q13"/>
      <c r="R13"/>
    </row>
    <row r="14" spans="2:20" ht="27.75" customHeight="1" x14ac:dyDescent="0.3">
      <c r="B14" s="250"/>
      <c r="C14" s="244"/>
      <c r="D14" s="171" t="s">
        <v>100</v>
      </c>
      <c r="E14" s="43"/>
      <c r="F14" s="24">
        <v>1050558</v>
      </c>
      <c r="G14" s="24" t="s">
        <v>2190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20"/>
      <c r="O14" s="220">
        <v>1</v>
      </c>
      <c r="P14"/>
      <c r="Q14"/>
      <c r="R14"/>
      <c r="S14"/>
    </row>
    <row r="15" spans="2:20" ht="27.75" customHeight="1" x14ac:dyDescent="0.3">
      <c r="B15" s="250"/>
      <c r="C15" s="244"/>
      <c r="D15" s="171" t="s">
        <v>100</v>
      </c>
      <c r="E15" s="43"/>
      <c r="F15" s="24">
        <v>1051628</v>
      </c>
      <c r="G15" s="24" t="s">
        <v>2191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/>
      <c r="N15" s="220"/>
      <c r="O15" s="220">
        <v>1</v>
      </c>
      <c r="Q15"/>
      <c r="R15"/>
      <c r="T15"/>
    </row>
    <row r="16" spans="2:20" ht="27.75" customHeight="1" x14ac:dyDescent="0.3">
      <c r="B16" s="250"/>
      <c r="C16" s="244"/>
      <c r="D16" s="171" t="s">
        <v>107</v>
      </c>
      <c r="E16" s="43"/>
      <c r="F16" s="24">
        <v>1073463</v>
      </c>
      <c r="G16" s="24" t="s">
        <v>2192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/>
      <c r="N16" s="220"/>
      <c r="O16" s="220">
        <v>1</v>
      </c>
      <c r="Q16"/>
      <c r="R16"/>
    </row>
    <row r="17" spans="2:18" ht="27.75" customHeight="1" x14ac:dyDescent="0.3">
      <c r="B17" s="250"/>
      <c r="C17" s="244"/>
      <c r="D17" s="171" t="s">
        <v>105</v>
      </c>
      <c r="E17" s="43"/>
      <c r="F17" s="24">
        <v>1103280</v>
      </c>
      <c r="G17" s="24" t="s">
        <v>2193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/>
      <c r="N17" s="220"/>
      <c r="O17" s="220">
        <v>1</v>
      </c>
      <c r="Q17"/>
      <c r="R17"/>
    </row>
    <row r="18" spans="2:18" ht="27.75" customHeight="1" x14ac:dyDescent="0.3">
      <c r="B18" s="250"/>
      <c r="C18" s="244"/>
      <c r="D18" s="171" t="s">
        <v>109</v>
      </c>
      <c r="E18" s="43"/>
      <c r="F18" s="24">
        <v>1703022</v>
      </c>
      <c r="G18" s="24" t="s">
        <v>2194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20"/>
      <c r="O18" s="220">
        <v>1</v>
      </c>
      <c r="Q18"/>
      <c r="R18"/>
    </row>
    <row r="19" spans="2:18" ht="27.75" customHeight="1" x14ac:dyDescent="0.3">
      <c r="B19" s="250"/>
      <c r="C19" s="244"/>
      <c r="D19" s="171" t="s">
        <v>116</v>
      </c>
      <c r="E19" s="24"/>
      <c r="F19" s="24">
        <v>1115099</v>
      </c>
      <c r="G19" s="24" t="s">
        <v>2195</v>
      </c>
      <c r="H19" s="24">
        <v>1</v>
      </c>
      <c r="I19" s="24">
        <v>0.01</v>
      </c>
      <c r="J19" s="25">
        <f t="shared" ref="J19" si="2">I19</f>
        <v>0.01</v>
      </c>
      <c r="K19" s="240"/>
      <c r="L19" s="24">
        <f t="shared" ref="L19" si="3">1/I19*$C$4</f>
        <v>3000</v>
      </c>
      <c r="M19" s="24"/>
      <c r="N19" s="220"/>
      <c r="O19" s="220">
        <v>1</v>
      </c>
      <c r="Q19"/>
      <c r="R19"/>
    </row>
    <row r="20" spans="2:18" ht="27.75" customHeight="1" x14ac:dyDescent="0.3">
      <c r="B20" s="250"/>
      <c r="C20" s="244"/>
      <c r="D20" s="171" t="s">
        <v>116</v>
      </c>
      <c r="E20" s="24"/>
      <c r="F20" s="24">
        <v>1115300</v>
      </c>
      <c r="G20" s="24" t="s">
        <v>2196</v>
      </c>
      <c r="H20" s="24">
        <v>1</v>
      </c>
      <c r="I20" s="24">
        <v>0.01</v>
      </c>
      <c r="J20" s="25">
        <f t="shared" si="0"/>
        <v>0.01</v>
      </c>
      <c r="K20" s="240"/>
      <c r="L20" s="24">
        <f t="shared" si="1"/>
        <v>3000</v>
      </c>
      <c r="M20" s="24"/>
      <c r="N20" s="220"/>
      <c r="O20" s="220">
        <v>1</v>
      </c>
      <c r="Q20"/>
      <c r="R20"/>
    </row>
    <row r="21" spans="2:18" ht="13.5" customHeight="1" x14ac:dyDescent="0.3">
      <c r="B21" s="251" t="s">
        <v>42</v>
      </c>
      <c r="C21" s="243" t="s">
        <v>59</v>
      </c>
      <c r="D21" s="220"/>
      <c r="E21" s="220"/>
      <c r="F21" s="24">
        <v>1002186</v>
      </c>
      <c r="G21" s="24" t="s">
        <v>52</v>
      </c>
      <c r="H21" s="24">
        <v>1</v>
      </c>
      <c r="I21" s="24">
        <f t="shared" ref="I21:I37" si="4">$K$21*P21</f>
        <v>2.2075000000000001E-2</v>
      </c>
      <c r="J21" s="25">
        <f t="shared" si="0"/>
        <v>2.2075000000000001E-2</v>
      </c>
      <c r="K21" s="239">
        <f>K38-K6</f>
        <v>0.88300000000000001</v>
      </c>
      <c r="L21" s="24">
        <f t="shared" si="1"/>
        <v>1359.0033975084937</v>
      </c>
      <c r="M21" s="24"/>
      <c r="N21" s="220">
        <v>60</v>
      </c>
      <c r="O21" s="220"/>
      <c r="P21" s="93">
        <v>2.5000000000000001E-2</v>
      </c>
    </row>
    <row r="22" spans="2:18" ht="13.5" customHeight="1" x14ac:dyDescent="0.3">
      <c r="B22" s="252"/>
      <c r="C22" s="244"/>
      <c r="D22" s="220"/>
      <c r="E22" s="220"/>
      <c r="F22" s="24">
        <v>1012057</v>
      </c>
      <c r="G22" s="24" t="s">
        <v>53</v>
      </c>
      <c r="H22" s="24">
        <v>1</v>
      </c>
      <c r="I22" s="24">
        <f t="shared" si="4"/>
        <v>2.2075000000000001E-2</v>
      </c>
      <c r="J22" s="25">
        <f t="shared" si="0"/>
        <v>2.2075000000000001E-2</v>
      </c>
      <c r="K22" s="240"/>
      <c r="L22" s="24">
        <f t="shared" si="1"/>
        <v>1359.0033975084937</v>
      </c>
      <c r="M22" s="24"/>
      <c r="N22" s="220">
        <v>60</v>
      </c>
      <c r="O22" s="220"/>
      <c r="P22" s="93">
        <v>2.5000000000000001E-2</v>
      </c>
    </row>
    <row r="23" spans="2:18" ht="13.5" customHeight="1" x14ac:dyDescent="0.3">
      <c r="B23" s="252"/>
      <c r="C23" s="244"/>
      <c r="D23" s="220"/>
      <c r="E23" s="220"/>
      <c r="F23" s="24">
        <v>1022048</v>
      </c>
      <c r="G23" s="24" t="s">
        <v>54</v>
      </c>
      <c r="H23" s="24">
        <v>1</v>
      </c>
      <c r="I23" s="24">
        <f t="shared" si="4"/>
        <v>2.2075000000000001E-2</v>
      </c>
      <c r="J23" s="25">
        <f t="shared" si="0"/>
        <v>2.2075000000000001E-2</v>
      </c>
      <c r="K23" s="240"/>
      <c r="L23" s="24">
        <f t="shared" si="1"/>
        <v>1359.0033975084937</v>
      </c>
      <c r="M23" s="24"/>
      <c r="N23" s="220">
        <v>60</v>
      </c>
      <c r="O23" s="220"/>
      <c r="P23" s="93">
        <v>2.5000000000000001E-2</v>
      </c>
    </row>
    <row r="24" spans="2:18" ht="13.5" customHeight="1" x14ac:dyDescent="0.3">
      <c r="B24" s="252"/>
      <c r="C24" s="244"/>
      <c r="D24" s="220"/>
      <c r="E24" s="220"/>
      <c r="F24" s="24">
        <v>1102039</v>
      </c>
      <c r="G24" s="24" t="s">
        <v>55</v>
      </c>
      <c r="H24" s="24">
        <v>1</v>
      </c>
      <c r="I24" s="24">
        <f t="shared" si="4"/>
        <v>2.2075000000000001E-2</v>
      </c>
      <c r="J24" s="25">
        <f t="shared" si="0"/>
        <v>2.2075000000000001E-2</v>
      </c>
      <c r="K24" s="240"/>
      <c r="L24" s="24">
        <f t="shared" si="1"/>
        <v>1359.0033975084937</v>
      </c>
      <c r="M24" s="24"/>
      <c r="N24" s="220">
        <v>60</v>
      </c>
      <c r="O24" s="220"/>
      <c r="P24" s="93">
        <v>2.5000000000000001E-2</v>
      </c>
    </row>
    <row r="25" spans="2:18" ht="13.5" customHeight="1" x14ac:dyDescent="0.3">
      <c r="B25" s="252"/>
      <c r="C25" s="244"/>
      <c r="D25" s="220"/>
      <c r="E25" s="220"/>
      <c r="F25" s="24">
        <v>1082102</v>
      </c>
      <c r="G25" s="24" t="s">
        <v>56</v>
      </c>
      <c r="H25" s="24">
        <v>1</v>
      </c>
      <c r="I25" s="24">
        <f t="shared" si="4"/>
        <v>2.2075000000000001E-2</v>
      </c>
      <c r="J25" s="25">
        <f t="shared" si="0"/>
        <v>2.2075000000000001E-2</v>
      </c>
      <c r="K25" s="240"/>
      <c r="L25" s="24">
        <f t="shared" si="1"/>
        <v>1359.0033975084937</v>
      </c>
      <c r="M25" s="24"/>
      <c r="N25" s="220">
        <v>30</v>
      </c>
      <c r="O25" s="220"/>
      <c r="P25" s="93">
        <v>2.5000000000000001E-2</v>
      </c>
    </row>
    <row r="26" spans="2:18" ht="13.5" customHeight="1" x14ac:dyDescent="0.3">
      <c r="B26" s="252"/>
      <c r="C26" s="244"/>
      <c r="D26" s="220"/>
      <c r="E26" s="220"/>
      <c r="F26" s="24">
        <v>1072153</v>
      </c>
      <c r="G26" s="24" t="s">
        <v>57</v>
      </c>
      <c r="H26" s="24">
        <v>1</v>
      </c>
      <c r="I26" s="24">
        <f t="shared" si="4"/>
        <v>2.2075000000000001E-2</v>
      </c>
      <c r="J26" s="25">
        <f t="shared" si="0"/>
        <v>2.2075000000000001E-2</v>
      </c>
      <c r="K26" s="240"/>
      <c r="L26" s="24">
        <f t="shared" si="1"/>
        <v>1359.0033975084937</v>
      </c>
      <c r="M26" s="24"/>
      <c r="N26" s="220">
        <v>30</v>
      </c>
      <c r="O26" s="220"/>
      <c r="P26" s="93">
        <v>2.5000000000000001E-2</v>
      </c>
    </row>
    <row r="27" spans="2:18" ht="13.5" customHeight="1" x14ac:dyDescent="0.3">
      <c r="B27" s="252"/>
      <c r="C27" s="245"/>
      <c r="D27" s="220"/>
      <c r="E27" s="220"/>
      <c r="F27" s="24">
        <v>1032024</v>
      </c>
      <c r="G27" s="24" t="s">
        <v>58</v>
      </c>
      <c r="H27" s="24">
        <v>1</v>
      </c>
      <c r="I27" s="24">
        <f t="shared" si="4"/>
        <v>2.2075000000000001E-2</v>
      </c>
      <c r="J27" s="25">
        <f t="shared" si="0"/>
        <v>2.2075000000000001E-2</v>
      </c>
      <c r="K27" s="240"/>
      <c r="L27" s="24">
        <f t="shared" si="1"/>
        <v>1359.0033975084937</v>
      </c>
      <c r="M27" s="24"/>
      <c r="N27" s="220">
        <v>40</v>
      </c>
      <c r="O27" s="220"/>
      <c r="P27" s="93">
        <v>2.5000000000000001E-2</v>
      </c>
    </row>
    <row r="28" spans="2:18" ht="13.5" customHeight="1" x14ac:dyDescent="0.3">
      <c r="B28" s="252"/>
      <c r="C28" s="253" t="s">
        <v>25</v>
      </c>
      <c r="D28" s="220"/>
      <c r="E28" s="220"/>
      <c r="F28" s="24">
        <v>5150042</v>
      </c>
      <c r="G28" s="24" t="s">
        <v>9</v>
      </c>
      <c r="H28" s="24">
        <v>1</v>
      </c>
      <c r="I28" s="24">
        <f t="shared" si="4"/>
        <v>3.0905000000000002E-2</v>
      </c>
      <c r="J28" s="25">
        <f t="shared" si="0"/>
        <v>3.0905000000000002E-2</v>
      </c>
      <c r="K28" s="240"/>
      <c r="L28" s="24">
        <f t="shared" si="1"/>
        <v>970.71671250606687</v>
      </c>
      <c r="M28" s="24"/>
      <c r="N28" s="220">
        <v>30</v>
      </c>
      <c r="O28" s="220"/>
      <c r="P28" s="93">
        <v>3.5000000000000003E-2</v>
      </c>
    </row>
    <row r="29" spans="2:18" ht="13.5" customHeight="1" x14ac:dyDescent="0.3">
      <c r="B29" s="252"/>
      <c r="C29" s="253"/>
      <c r="D29" s="220"/>
      <c r="E29" s="220"/>
      <c r="F29" s="24">
        <v>5150043</v>
      </c>
      <c r="G29" s="24" t="s">
        <v>10</v>
      </c>
      <c r="H29" s="24">
        <v>1</v>
      </c>
      <c r="I29" s="24">
        <f t="shared" si="4"/>
        <v>2.649E-2</v>
      </c>
      <c r="J29" s="25">
        <f t="shared" si="0"/>
        <v>2.649E-2</v>
      </c>
      <c r="K29" s="240"/>
      <c r="L29" s="24">
        <f t="shared" si="1"/>
        <v>1132.5028312570782</v>
      </c>
      <c r="M29" s="24"/>
      <c r="N29" s="220">
        <v>75</v>
      </c>
      <c r="O29" s="6"/>
      <c r="P29" s="93">
        <v>0.03</v>
      </c>
    </row>
    <row r="30" spans="2:18" ht="13.5" customHeight="1" x14ac:dyDescent="0.3">
      <c r="B30" s="252"/>
      <c r="C30" s="253"/>
      <c r="D30" s="220"/>
      <c r="E30" s="220"/>
      <c r="F30" s="24">
        <v>5152049</v>
      </c>
      <c r="G30" s="24" t="s">
        <v>11</v>
      </c>
      <c r="H30" s="24">
        <v>1</v>
      </c>
      <c r="I30" s="24">
        <f t="shared" si="4"/>
        <v>3.0905000000000002E-2</v>
      </c>
      <c r="J30" s="25">
        <f t="shared" si="0"/>
        <v>3.0905000000000002E-2</v>
      </c>
      <c r="K30" s="240"/>
      <c r="L30" s="24">
        <f t="shared" si="1"/>
        <v>970.71671250606687</v>
      </c>
      <c r="M30" s="24"/>
      <c r="N30" s="6">
        <v>30</v>
      </c>
      <c r="O30" s="6"/>
      <c r="P30" s="93">
        <v>3.5000000000000003E-2</v>
      </c>
    </row>
    <row r="31" spans="2:18" ht="13.5" customHeight="1" x14ac:dyDescent="0.3">
      <c r="B31" s="252"/>
      <c r="C31" s="253"/>
      <c r="D31" s="220"/>
      <c r="E31" s="220"/>
      <c r="F31" s="24">
        <v>5152050</v>
      </c>
      <c r="G31" s="24" t="s">
        <v>12</v>
      </c>
      <c r="H31" s="24">
        <v>1</v>
      </c>
      <c r="I31" s="24">
        <f t="shared" si="4"/>
        <v>2.649E-2</v>
      </c>
      <c r="J31" s="25">
        <f t="shared" si="0"/>
        <v>2.649E-2</v>
      </c>
      <c r="K31" s="240"/>
      <c r="L31" s="24">
        <f t="shared" si="1"/>
        <v>1132.5028312570782</v>
      </c>
      <c r="M31" s="24"/>
      <c r="N31" s="6">
        <v>75</v>
      </c>
      <c r="O31" s="220"/>
      <c r="P31" s="93">
        <v>0.03</v>
      </c>
    </row>
    <row r="32" spans="2:18" ht="13.5" customHeight="1" x14ac:dyDescent="0.3">
      <c r="B32" s="252"/>
      <c r="C32" s="253"/>
      <c r="D32" s="220"/>
      <c r="E32" s="220"/>
      <c r="F32" s="24">
        <v>5153013</v>
      </c>
      <c r="G32" s="24" t="s">
        <v>23</v>
      </c>
      <c r="H32" s="24">
        <v>1</v>
      </c>
      <c r="I32" s="24">
        <f t="shared" si="4"/>
        <v>7.9469999999999999E-2</v>
      </c>
      <c r="J32" s="25">
        <f t="shared" si="0"/>
        <v>7.9469999999999999E-2</v>
      </c>
      <c r="K32" s="240"/>
      <c r="L32" s="24">
        <f t="shared" si="1"/>
        <v>377.50094375235938</v>
      </c>
      <c r="M32" s="24"/>
      <c r="N32" s="220">
        <v>65</v>
      </c>
      <c r="O32" s="220"/>
      <c r="P32" s="93">
        <v>0.09</v>
      </c>
    </row>
    <row r="33" spans="2:17" ht="13.5" customHeight="1" x14ac:dyDescent="0.3">
      <c r="B33" s="252"/>
      <c r="C33" s="253"/>
      <c r="D33" s="220"/>
      <c r="E33" s="220"/>
      <c r="F33" s="24">
        <v>5151033</v>
      </c>
      <c r="G33" s="24" t="s">
        <v>41</v>
      </c>
      <c r="H33" s="24">
        <v>1</v>
      </c>
      <c r="I33" s="24">
        <f t="shared" si="4"/>
        <v>7.9469999999999999E-2</v>
      </c>
      <c r="J33" s="25">
        <f t="shared" si="0"/>
        <v>7.9469999999999999E-2</v>
      </c>
      <c r="K33" s="240"/>
      <c r="L33" s="24">
        <f t="shared" si="1"/>
        <v>377.50094375235938</v>
      </c>
      <c r="M33" s="24"/>
      <c r="N33" s="220">
        <v>70</v>
      </c>
      <c r="O33" s="220"/>
      <c r="P33" s="93">
        <v>0.09</v>
      </c>
    </row>
    <row r="34" spans="2:17" ht="13.5" customHeight="1" x14ac:dyDescent="0.3">
      <c r="B34" s="252"/>
      <c r="C34" s="253"/>
      <c r="D34" s="220"/>
      <c r="E34" s="220"/>
      <c r="F34" s="24">
        <v>5152111</v>
      </c>
      <c r="G34" s="24" t="s">
        <v>2065</v>
      </c>
      <c r="H34" s="24">
        <v>1</v>
      </c>
      <c r="I34" s="24">
        <f t="shared" si="4"/>
        <v>8.8300000000000003E-2</v>
      </c>
      <c r="J34" s="25">
        <f t="shared" si="0"/>
        <v>8.8300000000000003E-2</v>
      </c>
      <c r="K34" s="240"/>
      <c r="L34" s="24">
        <f t="shared" si="1"/>
        <v>339.75084937712342</v>
      </c>
      <c r="M34" s="24"/>
      <c r="N34" s="220">
        <v>35</v>
      </c>
      <c r="O34" s="6"/>
      <c r="P34" s="93">
        <v>0.1</v>
      </c>
    </row>
    <row r="35" spans="2:17" ht="13.5" customHeight="1" x14ac:dyDescent="0.3">
      <c r="B35" s="252"/>
      <c r="C35" s="253" t="s">
        <v>8</v>
      </c>
      <c r="D35" s="220"/>
      <c r="E35" s="220"/>
      <c r="F35" s="43">
        <v>5680505</v>
      </c>
      <c r="G35" s="43" t="s">
        <v>986</v>
      </c>
      <c r="H35" s="24">
        <v>1</v>
      </c>
      <c r="I35" s="24">
        <f t="shared" si="4"/>
        <v>0.17660000000000001</v>
      </c>
      <c r="J35" s="25">
        <f t="shared" si="0"/>
        <v>0.17660000000000001</v>
      </c>
      <c r="K35" s="240"/>
      <c r="L35" s="24">
        <f t="shared" si="1"/>
        <v>169.87542468856171</v>
      </c>
      <c r="M35" s="24"/>
      <c r="N35" s="220"/>
      <c r="O35" s="220"/>
      <c r="P35" s="93">
        <v>0.2</v>
      </c>
      <c r="Q35" s="174"/>
    </row>
    <row r="36" spans="2:17" ht="13.5" customHeight="1" x14ac:dyDescent="0.3">
      <c r="B36" s="252"/>
      <c r="C36" s="253"/>
      <c r="D36" s="220"/>
      <c r="E36" s="220"/>
      <c r="F36" s="43">
        <v>5076100</v>
      </c>
      <c r="G36" s="43" t="s">
        <v>1683</v>
      </c>
      <c r="H36" s="24">
        <v>3</v>
      </c>
      <c r="I36" s="24">
        <f t="shared" si="4"/>
        <v>0.17660000000000001</v>
      </c>
      <c r="J36" s="25">
        <f t="shared" si="0"/>
        <v>0.17660000000000001</v>
      </c>
      <c r="K36" s="240"/>
      <c r="L36" s="24">
        <f t="shared" si="1"/>
        <v>169.87542468856171</v>
      </c>
      <c r="M36" s="24"/>
      <c r="N36" s="220">
        <v>45</v>
      </c>
      <c r="O36" s="220"/>
      <c r="P36" s="93">
        <v>0.2</v>
      </c>
    </row>
    <row r="37" spans="2:17" ht="13.5" customHeight="1" x14ac:dyDescent="0.3">
      <c r="B37" s="252"/>
      <c r="C37" s="253"/>
      <c r="D37" s="220"/>
      <c r="E37" s="220"/>
      <c r="F37" s="216">
        <v>5520002</v>
      </c>
      <c r="G37" s="216" t="s">
        <v>2092</v>
      </c>
      <c r="H37" s="24">
        <v>1</v>
      </c>
      <c r="I37" s="24">
        <f t="shared" si="4"/>
        <v>1.3245E-2</v>
      </c>
      <c r="J37" s="25">
        <f t="shared" si="0"/>
        <v>1.3245E-2</v>
      </c>
      <c r="K37" s="240"/>
      <c r="L37" s="24">
        <f t="shared" si="1"/>
        <v>2265.0056625141565</v>
      </c>
      <c r="M37" s="24"/>
      <c r="N37" s="220">
        <v>210</v>
      </c>
      <c r="O37" s="220"/>
      <c r="P37" s="93">
        <v>1.4999999999999999E-2</v>
      </c>
    </row>
    <row r="38" spans="2:17" ht="13.5" customHeight="1" x14ac:dyDescent="0.3">
      <c r="B38" s="246"/>
      <c r="C38" s="247"/>
      <c r="D38" s="247"/>
      <c r="E38" s="247"/>
      <c r="F38" s="247"/>
      <c r="G38" s="247"/>
      <c r="H38" s="248"/>
      <c r="I38" s="24">
        <f>SUM(I6:I37)</f>
        <v>1.0000000000000002</v>
      </c>
      <c r="J38" s="25">
        <f>SUM(J6:J37)</f>
        <v>1.0000000000000002</v>
      </c>
      <c r="K38" s="25">
        <v>1</v>
      </c>
      <c r="L38" s="24"/>
      <c r="M38" s="24"/>
      <c r="N38" s="220"/>
      <c r="O38" s="220"/>
      <c r="P38" s="93"/>
      <c r="Q38" s="174"/>
    </row>
  </sheetData>
  <mergeCells count="10">
    <mergeCell ref="B38:H38"/>
    <mergeCell ref="B5:C5"/>
    <mergeCell ref="B6:B20"/>
    <mergeCell ref="C6:C20"/>
    <mergeCell ref="K6:K20"/>
    <mergeCell ref="B21:B37"/>
    <mergeCell ref="C21:C27"/>
    <mergeCell ref="K21:K37"/>
    <mergeCell ref="C28:C34"/>
    <mergeCell ref="C35:C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4AFA-D3C0-4B3C-B94E-C93A81D24506}">
  <dimension ref="B2:T46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395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20" t="s">
        <v>6</v>
      </c>
      <c r="C4" s="220">
        <v>30</v>
      </c>
    </row>
    <row r="5" spans="2:20" x14ac:dyDescent="0.3">
      <c r="B5" s="249" t="s">
        <v>0</v>
      </c>
      <c r="C5" s="249"/>
      <c r="D5" s="219" t="s">
        <v>45</v>
      </c>
      <c r="E5" s="219" t="s">
        <v>1304</v>
      </c>
      <c r="F5" s="219" t="s">
        <v>1</v>
      </c>
      <c r="G5" s="219" t="s">
        <v>62</v>
      </c>
      <c r="H5" s="13" t="s">
        <v>26</v>
      </c>
      <c r="I5" s="219" t="s">
        <v>27</v>
      </c>
      <c r="J5" s="219" t="s">
        <v>28</v>
      </c>
      <c r="K5" s="219" t="s">
        <v>43</v>
      </c>
      <c r="L5" s="219" t="s">
        <v>2</v>
      </c>
      <c r="M5" s="219" t="s">
        <v>3</v>
      </c>
      <c r="N5" s="219" t="s">
        <v>44</v>
      </c>
      <c r="O5" s="219" t="s">
        <v>86</v>
      </c>
    </row>
    <row r="6" spans="2:20" ht="27.75" customHeight="1" x14ac:dyDescent="0.3">
      <c r="B6" s="250"/>
      <c r="C6" s="244"/>
      <c r="D6" s="171" t="s">
        <v>119</v>
      </c>
      <c r="E6" s="24"/>
      <c r="F6" s="24">
        <v>1005462</v>
      </c>
      <c r="G6" s="24" t="s">
        <v>2129</v>
      </c>
      <c r="H6" s="24">
        <v>1</v>
      </c>
      <c r="I6" s="24">
        <v>5.0000000000000001E-3</v>
      </c>
      <c r="J6" s="25">
        <f t="shared" ref="J6:J45" si="0">I6</f>
        <v>5.0000000000000001E-3</v>
      </c>
      <c r="K6" s="240">
        <f>SUM(J6:J28)</f>
        <v>0.11800000000000006</v>
      </c>
      <c r="L6" s="24">
        <f t="shared" ref="L6:L45" si="1">1/I6*$C$4</f>
        <v>6000</v>
      </c>
      <c r="M6" s="24"/>
      <c r="N6" s="220"/>
      <c r="O6" s="220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119</v>
      </c>
      <c r="E7" s="24"/>
      <c r="F7" s="24">
        <v>1005463</v>
      </c>
      <c r="G7" s="24" t="s">
        <v>2130</v>
      </c>
      <c r="H7" s="24">
        <v>1</v>
      </c>
      <c r="I7" s="24">
        <v>5.0000000000000001E-3</v>
      </c>
      <c r="J7" s="25">
        <f t="shared" si="0"/>
        <v>5.0000000000000001E-3</v>
      </c>
      <c r="K7" s="240"/>
      <c r="L7" s="24">
        <f t="shared" si="1"/>
        <v>6000</v>
      </c>
      <c r="M7" s="24"/>
      <c r="N7" s="220"/>
      <c r="O7" s="220">
        <v>1</v>
      </c>
      <c r="Q7"/>
      <c r="R7"/>
      <c r="T7"/>
    </row>
    <row r="8" spans="2:20" ht="27.75" customHeight="1" x14ac:dyDescent="0.3">
      <c r="B8" s="250"/>
      <c r="C8" s="244"/>
      <c r="D8" s="171" t="s">
        <v>119</v>
      </c>
      <c r="E8" s="24"/>
      <c r="F8" s="24">
        <v>1005464</v>
      </c>
      <c r="G8" s="24" t="s">
        <v>2131</v>
      </c>
      <c r="H8" s="24">
        <v>1</v>
      </c>
      <c r="I8" s="24">
        <v>5.0000000000000001E-3</v>
      </c>
      <c r="J8" s="25">
        <f t="shared" ref="J8" si="2">I8</f>
        <v>5.0000000000000001E-3</v>
      </c>
      <c r="K8" s="240"/>
      <c r="L8" s="24">
        <f t="shared" ref="L8" si="3">1/I8*$C$4</f>
        <v>6000</v>
      </c>
      <c r="M8" s="24"/>
      <c r="N8" s="220"/>
      <c r="O8" s="220">
        <v>1</v>
      </c>
      <c r="Q8"/>
      <c r="R8"/>
      <c r="T8"/>
    </row>
    <row r="9" spans="2:20" ht="27.75" customHeight="1" x14ac:dyDescent="0.3">
      <c r="B9" s="250"/>
      <c r="C9" s="244"/>
      <c r="D9" s="171" t="s">
        <v>119</v>
      </c>
      <c r="E9" s="24"/>
      <c r="F9" s="24">
        <v>1005465</v>
      </c>
      <c r="G9" s="24" t="s">
        <v>2132</v>
      </c>
      <c r="H9" s="24">
        <v>1</v>
      </c>
      <c r="I9" s="24">
        <v>5.0000000000000001E-3</v>
      </c>
      <c r="J9" s="25">
        <f t="shared" si="0"/>
        <v>5.0000000000000001E-3</v>
      </c>
      <c r="K9" s="240"/>
      <c r="L9" s="24">
        <f t="shared" si="1"/>
        <v>6000</v>
      </c>
      <c r="M9" s="24"/>
      <c r="N9" s="220"/>
      <c r="O9" s="220">
        <v>1</v>
      </c>
      <c r="P9"/>
      <c r="Q9"/>
      <c r="R9"/>
      <c r="T9"/>
    </row>
    <row r="10" spans="2:20" ht="27.75" customHeight="1" x14ac:dyDescent="0.3">
      <c r="B10" s="250"/>
      <c r="C10" s="244"/>
      <c r="D10" s="171" t="s">
        <v>119</v>
      </c>
      <c r="E10" s="24"/>
      <c r="F10" s="24">
        <v>1005466</v>
      </c>
      <c r="G10" s="24" t="s">
        <v>2133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24">
        <f t="shared" si="1"/>
        <v>6000</v>
      </c>
      <c r="M10" s="24"/>
      <c r="N10" s="220"/>
      <c r="O10" s="220">
        <v>1</v>
      </c>
      <c r="Q10"/>
      <c r="R10"/>
    </row>
    <row r="11" spans="2:20" ht="27.75" customHeight="1" x14ac:dyDescent="0.3">
      <c r="B11" s="250"/>
      <c r="C11" s="244"/>
      <c r="D11" s="171" t="s">
        <v>119</v>
      </c>
      <c r="E11" s="24"/>
      <c r="F11" s="24">
        <v>1005467</v>
      </c>
      <c r="G11" s="24" t="s">
        <v>2134</v>
      </c>
      <c r="H11" s="24">
        <v>1</v>
      </c>
      <c r="I11" s="24">
        <v>5.0000000000000001E-3</v>
      </c>
      <c r="J11" s="25">
        <f t="shared" si="0"/>
        <v>5.0000000000000001E-3</v>
      </c>
      <c r="K11" s="240"/>
      <c r="L11" s="24">
        <f t="shared" si="1"/>
        <v>6000</v>
      </c>
      <c r="M11" s="24"/>
      <c r="N11" s="220"/>
      <c r="O11" s="220">
        <v>1</v>
      </c>
      <c r="Q11"/>
      <c r="R11"/>
    </row>
    <row r="12" spans="2:20" ht="27.75" customHeight="1" x14ac:dyDescent="0.3">
      <c r="B12" s="250"/>
      <c r="C12" s="244"/>
      <c r="D12" s="171" t="s">
        <v>119</v>
      </c>
      <c r="E12" s="24"/>
      <c r="F12" s="24">
        <v>1005468</v>
      </c>
      <c r="G12" s="24" t="s">
        <v>2135</v>
      </c>
      <c r="H12" s="24">
        <v>1</v>
      </c>
      <c r="I12" s="24">
        <v>5.0000000000000001E-3</v>
      </c>
      <c r="J12" s="25">
        <f t="shared" ref="J12:J13" si="4">I12</f>
        <v>5.0000000000000001E-3</v>
      </c>
      <c r="K12" s="240"/>
      <c r="L12" s="24">
        <f t="shared" ref="L12:L13" si="5">1/I12*$C$4</f>
        <v>6000</v>
      </c>
      <c r="M12" s="24"/>
      <c r="N12" s="220"/>
      <c r="O12" s="220">
        <v>1</v>
      </c>
      <c r="P12"/>
      <c r="Q12"/>
      <c r="R12"/>
    </row>
    <row r="13" spans="2:20" ht="27.75" customHeight="1" x14ac:dyDescent="0.3">
      <c r="B13" s="250"/>
      <c r="C13" s="244"/>
      <c r="D13" s="171" t="s">
        <v>119</v>
      </c>
      <c r="E13" s="24"/>
      <c r="F13" s="24">
        <v>1005469</v>
      </c>
      <c r="G13" s="24" t="s">
        <v>2136</v>
      </c>
      <c r="H13" s="24">
        <v>1</v>
      </c>
      <c r="I13" s="24">
        <v>5.0000000000000001E-3</v>
      </c>
      <c r="J13" s="25">
        <f t="shared" si="4"/>
        <v>5.0000000000000001E-3</v>
      </c>
      <c r="K13" s="240"/>
      <c r="L13" s="24">
        <f t="shared" si="5"/>
        <v>6000</v>
      </c>
      <c r="M13" s="24"/>
      <c r="N13" s="220"/>
      <c r="O13" s="220">
        <v>1</v>
      </c>
      <c r="Q13"/>
      <c r="R13"/>
    </row>
    <row r="14" spans="2:20" ht="27.75" customHeight="1" x14ac:dyDescent="0.3">
      <c r="B14" s="250"/>
      <c r="C14" s="244"/>
      <c r="D14" s="171" t="s">
        <v>100</v>
      </c>
      <c r="E14" s="24"/>
      <c r="F14" s="24">
        <v>1053518</v>
      </c>
      <c r="G14" s="24" t="s">
        <v>2137</v>
      </c>
      <c r="H14" s="24">
        <v>1</v>
      </c>
      <c r="I14" s="24">
        <v>4.0000000000000001E-3</v>
      </c>
      <c r="J14" s="25">
        <f t="shared" ref="J14" si="6">I14</f>
        <v>4.0000000000000001E-3</v>
      </c>
      <c r="K14" s="240"/>
      <c r="L14" s="24">
        <f t="shared" ref="L14" si="7">1/I14*$C$4</f>
        <v>7500</v>
      </c>
      <c r="M14" s="24"/>
      <c r="N14" s="220"/>
      <c r="O14" s="220">
        <v>1</v>
      </c>
      <c r="Q14"/>
      <c r="R14"/>
    </row>
    <row r="15" spans="2:20" ht="27.75" customHeight="1" x14ac:dyDescent="0.3">
      <c r="B15" s="250"/>
      <c r="C15" s="244"/>
      <c r="D15" s="171" t="s">
        <v>100</v>
      </c>
      <c r="E15" s="24"/>
      <c r="F15" s="24">
        <v>1053519</v>
      </c>
      <c r="G15" s="24" t="s">
        <v>2138</v>
      </c>
      <c r="H15" s="24">
        <v>1</v>
      </c>
      <c r="I15" s="24">
        <v>4.0000000000000001E-3</v>
      </c>
      <c r="J15" s="25">
        <f t="shared" si="0"/>
        <v>4.0000000000000001E-3</v>
      </c>
      <c r="K15" s="240"/>
      <c r="L15" s="24">
        <f t="shared" si="1"/>
        <v>7500</v>
      </c>
      <c r="M15" s="24"/>
      <c r="N15" s="220"/>
      <c r="O15" s="220">
        <v>1</v>
      </c>
      <c r="P15"/>
      <c r="Q15"/>
      <c r="R15"/>
    </row>
    <row r="16" spans="2:20" ht="27.75" customHeight="1" x14ac:dyDescent="0.3">
      <c r="B16" s="250"/>
      <c r="C16" s="244"/>
      <c r="D16" s="171" t="s">
        <v>100</v>
      </c>
      <c r="E16" s="24"/>
      <c r="F16" s="24">
        <v>1053520</v>
      </c>
      <c r="G16" s="24" t="s">
        <v>2139</v>
      </c>
      <c r="H16" s="24">
        <v>1</v>
      </c>
      <c r="I16" s="24">
        <v>4.0000000000000001E-3</v>
      </c>
      <c r="J16" s="25">
        <f t="shared" ref="J16" si="8">I16</f>
        <v>4.0000000000000001E-3</v>
      </c>
      <c r="K16" s="240"/>
      <c r="L16" s="24">
        <f t="shared" ref="L16" si="9">1/I16*$C$4</f>
        <v>7500</v>
      </c>
      <c r="M16" s="24"/>
      <c r="N16" s="220"/>
      <c r="O16" s="220">
        <v>1</v>
      </c>
      <c r="Q16"/>
      <c r="R16"/>
    </row>
    <row r="17" spans="2:20" ht="27.75" customHeight="1" x14ac:dyDescent="0.3">
      <c r="B17" s="250"/>
      <c r="C17" s="244"/>
      <c r="D17" s="171" t="s">
        <v>100</v>
      </c>
      <c r="E17" s="24"/>
      <c r="F17" s="24">
        <v>1053521</v>
      </c>
      <c r="G17" s="24" t="s">
        <v>2140</v>
      </c>
      <c r="H17" s="24">
        <v>1</v>
      </c>
      <c r="I17" s="24">
        <v>4.0000000000000001E-3</v>
      </c>
      <c r="J17" s="25">
        <f t="shared" si="0"/>
        <v>4.0000000000000001E-3</v>
      </c>
      <c r="K17" s="240"/>
      <c r="L17" s="24">
        <f t="shared" si="1"/>
        <v>7500</v>
      </c>
      <c r="M17" s="24"/>
      <c r="N17" s="220"/>
      <c r="O17" s="220">
        <v>1</v>
      </c>
      <c r="Q17"/>
      <c r="R17"/>
    </row>
    <row r="18" spans="2:20" ht="27.75" customHeight="1" x14ac:dyDescent="0.3">
      <c r="B18" s="250"/>
      <c r="C18" s="244"/>
      <c r="D18" s="171" t="s">
        <v>100</v>
      </c>
      <c r="E18" s="24"/>
      <c r="F18" s="24">
        <v>1053522</v>
      </c>
      <c r="G18" s="24" t="s">
        <v>2141</v>
      </c>
      <c r="H18" s="24">
        <v>1</v>
      </c>
      <c r="I18" s="24">
        <v>4.0000000000000001E-3</v>
      </c>
      <c r="J18" s="25">
        <f t="shared" ref="J18:J23" si="10">I18</f>
        <v>4.0000000000000001E-3</v>
      </c>
      <c r="K18" s="240"/>
      <c r="L18" s="24">
        <f t="shared" ref="L18:L23" si="11">1/I18*$C$4</f>
        <v>7500</v>
      </c>
      <c r="M18" s="24"/>
      <c r="N18" s="220"/>
      <c r="O18" s="220">
        <v>1</v>
      </c>
      <c r="Q18"/>
      <c r="R18"/>
    </row>
    <row r="19" spans="2:20" ht="27.75" customHeight="1" x14ac:dyDescent="0.3">
      <c r="B19" s="250"/>
      <c r="C19" s="244"/>
      <c r="D19" s="171" t="s">
        <v>100</v>
      </c>
      <c r="E19" s="24"/>
      <c r="F19" s="24">
        <v>1053523</v>
      </c>
      <c r="G19" s="24" t="s">
        <v>2142</v>
      </c>
      <c r="H19" s="24">
        <v>1</v>
      </c>
      <c r="I19" s="24">
        <v>6.0000000000000001E-3</v>
      </c>
      <c r="J19" s="25">
        <f t="shared" si="10"/>
        <v>6.0000000000000001E-3</v>
      </c>
      <c r="K19" s="240"/>
      <c r="L19" s="24">
        <f t="shared" si="11"/>
        <v>5000</v>
      </c>
      <c r="M19" s="24"/>
      <c r="N19" s="220"/>
      <c r="O19" s="220">
        <v>1</v>
      </c>
      <c r="P19"/>
      <c r="Q19"/>
      <c r="R19"/>
      <c r="S19"/>
    </row>
    <row r="20" spans="2:20" ht="27.75" customHeight="1" x14ac:dyDescent="0.3">
      <c r="B20" s="250"/>
      <c r="C20" s="244"/>
      <c r="D20" s="171" t="s">
        <v>107</v>
      </c>
      <c r="E20" s="24"/>
      <c r="F20" s="24">
        <v>1073405</v>
      </c>
      <c r="G20" s="24" t="s">
        <v>2143</v>
      </c>
      <c r="H20" s="24">
        <v>1</v>
      </c>
      <c r="I20" s="24">
        <v>6.0000000000000001E-3</v>
      </c>
      <c r="J20" s="25">
        <f t="shared" si="10"/>
        <v>6.0000000000000001E-3</v>
      </c>
      <c r="K20" s="240"/>
      <c r="L20" s="24">
        <f t="shared" si="11"/>
        <v>5000</v>
      </c>
      <c r="M20" s="24"/>
      <c r="N20" s="220"/>
      <c r="O20" s="220">
        <v>1</v>
      </c>
      <c r="Q20"/>
      <c r="R20"/>
      <c r="T20"/>
    </row>
    <row r="21" spans="2:20" ht="27.75" customHeight="1" x14ac:dyDescent="0.3">
      <c r="B21" s="250"/>
      <c r="C21" s="244"/>
      <c r="D21" s="171" t="s">
        <v>107</v>
      </c>
      <c r="E21" s="24"/>
      <c r="F21" s="24">
        <v>1073406</v>
      </c>
      <c r="G21" s="24" t="s">
        <v>2144</v>
      </c>
      <c r="H21" s="24">
        <v>1</v>
      </c>
      <c r="I21" s="24">
        <v>6.0000000000000001E-3</v>
      </c>
      <c r="J21" s="25">
        <f t="shared" si="10"/>
        <v>6.0000000000000001E-3</v>
      </c>
      <c r="K21" s="240"/>
      <c r="L21" s="24">
        <f t="shared" si="11"/>
        <v>5000</v>
      </c>
      <c r="M21" s="24"/>
      <c r="N21" s="220"/>
      <c r="O21" s="220">
        <v>1</v>
      </c>
      <c r="Q21"/>
      <c r="R21"/>
    </row>
    <row r="22" spans="2:20" ht="27.75" customHeight="1" x14ac:dyDescent="0.3">
      <c r="B22" s="250"/>
      <c r="C22" s="244"/>
      <c r="D22" s="171" t="s">
        <v>107</v>
      </c>
      <c r="E22" s="24"/>
      <c r="F22" s="24">
        <v>1073407</v>
      </c>
      <c r="G22" s="24" t="s">
        <v>2145</v>
      </c>
      <c r="H22" s="24">
        <v>1</v>
      </c>
      <c r="I22" s="24">
        <v>6.0000000000000001E-3</v>
      </c>
      <c r="J22" s="25">
        <f t="shared" si="10"/>
        <v>6.0000000000000001E-3</v>
      </c>
      <c r="K22" s="240"/>
      <c r="L22" s="24">
        <f t="shared" si="11"/>
        <v>5000</v>
      </c>
      <c r="M22" s="24"/>
      <c r="N22" s="220"/>
      <c r="O22" s="220">
        <v>1</v>
      </c>
      <c r="Q22"/>
      <c r="R22"/>
    </row>
    <row r="23" spans="2:20" ht="27.75" customHeight="1" x14ac:dyDescent="0.3">
      <c r="B23" s="250"/>
      <c r="C23" s="244"/>
      <c r="D23" s="171" t="s">
        <v>107</v>
      </c>
      <c r="E23" s="24"/>
      <c r="F23" s="24">
        <v>1073408</v>
      </c>
      <c r="G23" s="24" t="s">
        <v>2202</v>
      </c>
      <c r="H23" s="24">
        <v>1</v>
      </c>
      <c r="I23" s="24">
        <v>6.0000000000000001E-3</v>
      </c>
      <c r="J23" s="25">
        <f t="shared" si="10"/>
        <v>6.0000000000000001E-3</v>
      </c>
      <c r="K23" s="240"/>
      <c r="L23" s="24">
        <f t="shared" si="11"/>
        <v>5000</v>
      </c>
      <c r="M23" s="24"/>
      <c r="N23" s="220"/>
      <c r="O23" s="220">
        <v>1</v>
      </c>
      <c r="Q23"/>
      <c r="R23"/>
    </row>
    <row r="24" spans="2:20" ht="27.75" customHeight="1" x14ac:dyDescent="0.3">
      <c r="B24" s="250"/>
      <c r="C24" s="244"/>
      <c r="D24" s="171" t="s">
        <v>107</v>
      </c>
      <c r="E24" s="24"/>
      <c r="F24" s="24">
        <v>1073409</v>
      </c>
      <c r="G24" s="24" t="s">
        <v>2146</v>
      </c>
      <c r="H24" s="24">
        <v>1</v>
      </c>
      <c r="I24" s="24">
        <v>6.0000000000000001E-3</v>
      </c>
      <c r="J24" s="25">
        <f t="shared" si="0"/>
        <v>6.0000000000000001E-3</v>
      </c>
      <c r="K24" s="240"/>
      <c r="L24" s="24">
        <f t="shared" si="1"/>
        <v>5000</v>
      </c>
      <c r="M24" s="24"/>
      <c r="N24" s="220"/>
      <c r="O24" s="220">
        <v>1</v>
      </c>
      <c r="Q24"/>
      <c r="R24"/>
    </row>
    <row r="25" spans="2:20" ht="27.75" customHeight="1" x14ac:dyDescent="0.3">
      <c r="B25" s="250"/>
      <c r="C25" s="244"/>
      <c r="D25" s="171" t="s">
        <v>107</v>
      </c>
      <c r="E25" s="24"/>
      <c r="F25" s="24">
        <v>1073411</v>
      </c>
      <c r="G25" s="24" t="s">
        <v>2147</v>
      </c>
      <c r="H25" s="24">
        <v>1</v>
      </c>
      <c r="I25" s="24">
        <v>6.0000000000000001E-3</v>
      </c>
      <c r="J25" s="25">
        <f t="shared" si="0"/>
        <v>6.0000000000000001E-3</v>
      </c>
      <c r="K25" s="240"/>
      <c r="L25" s="24">
        <f t="shared" si="1"/>
        <v>5000</v>
      </c>
      <c r="M25" s="24"/>
      <c r="N25" s="220"/>
      <c r="O25" s="220">
        <v>1</v>
      </c>
      <c r="P25"/>
      <c r="Q25"/>
      <c r="R25"/>
      <c r="T25"/>
    </row>
    <row r="26" spans="2:20" ht="27.75" customHeight="1" x14ac:dyDescent="0.3">
      <c r="B26" s="250"/>
      <c r="C26" s="244"/>
      <c r="D26" s="171" t="s">
        <v>107</v>
      </c>
      <c r="E26" s="24"/>
      <c r="F26" s="24">
        <v>1073412</v>
      </c>
      <c r="G26" s="24" t="s">
        <v>2148</v>
      </c>
      <c r="H26" s="24">
        <v>1</v>
      </c>
      <c r="I26" s="24">
        <v>6.0000000000000001E-3</v>
      </c>
      <c r="J26" s="25">
        <f t="shared" si="0"/>
        <v>6.0000000000000001E-3</v>
      </c>
      <c r="K26" s="240"/>
      <c r="L26" s="24">
        <f t="shared" si="1"/>
        <v>5000</v>
      </c>
      <c r="M26" s="24"/>
      <c r="N26" s="220"/>
      <c r="O26" s="220">
        <v>1</v>
      </c>
      <c r="P26"/>
      <c r="Q26"/>
      <c r="R26"/>
    </row>
    <row r="27" spans="2:20" ht="27.75" customHeight="1" x14ac:dyDescent="0.3">
      <c r="B27" s="250"/>
      <c r="C27" s="244"/>
      <c r="D27" s="171" t="s">
        <v>109</v>
      </c>
      <c r="E27" s="24"/>
      <c r="F27" s="24">
        <v>1702982</v>
      </c>
      <c r="G27" s="24" t="s">
        <v>2149</v>
      </c>
      <c r="H27" s="24">
        <v>1</v>
      </c>
      <c r="I27" s="24">
        <v>5.0000000000000001E-3</v>
      </c>
      <c r="J27" s="25">
        <f t="shared" si="0"/>
        <v>5.0000000000000001E-3</v>
      </c>
      <c r="K27" s="240"/>
      <c r="L27" s="24">
        <f t="shared" si="1"/>
        <v>6000</v>
      </c>
      <c r="M27" s="24"/>
      <c r="N27" s="220"/>
      <c r="O27" s="220">
        <v>1</v>
      </c>
      <c r="Q27"/>
      <c r="R27"/>
      <c r="S27"/>
    </row>
    <row r="28" spans="2:20" ht="27.75" customHeight="1" x14ac:dyDescent="0.3">
      <c r="B28" s="250"/>
      <c r="C28" s="244"/>
      <c r="D28" s="171" t="s">
        <v>109</v>
      </c>
      <c r="E28" s="24"/>
      <c r="F28" s="24">
        <v>1702972</v>
      </c>
      <c r="G28" s="24" t="s">
        <v>2150</v>
      </c>
      <c r="H28" s="24">
        <v>1</v>
      </c>
      <c r="I28" s="24">
        <v>5.0000000000000001E-3</v>
      </c>
      <c r="J28" s="25">
        <f t="shared" si="0"/>
        <v>5.0000000000000001E-3</v>
      </c>
      <c r="K28" s="240"/>
      <c r="L28" s="24">
        <f t="shared" si="1"/>
        <v>6000</v>
      </c>
      <c r="M28" s="24"/>
      <c r="N28" s="220"/>
      <c r="O28" s="220">
        <v>1</v>
      </c>
      <c r="Q28"/>
      <c r="R28"/>
    </row>
    <row r="29" spans="2:20" ht="13.5" customHeight="1" x14ac:dyDescent="0.3">
      <c r="B29" s="251" t="s">
        <v>42</v>
      </c>
      <c r="C29" s="243" t="s">
        <v>59</v>
      </c>
      <c r="D29" s="220"/>
      <c r="E29" s="220"/>
      <c r="F29" s="24">
        <v>1002186</v>
      </c>
      <c r="G29" s="24" t="s">
        <v>52</v>
      </c>
      <c r="H29" s="24">
        <v>1</v>
      </c>
      <c r="I29" s="24">
        <f>$K$29*P29</f>
        <v>2.205E-2</v>
      </c>
      <c r="J29" s="25">
        <f t="shared" si="0"/>
        <v>2.205E-2</v>
      </c>
      <c r="K29" s="239">
        <f>K46-K6</f>
        <v>0.8819999999999999</v>
      </c>
      <c r="L29" s="24">
        <f t="shared" si="1"/>
        <v>1360.5442176870747</v>
      </c>
      <c r="M29" s="24"/>
      <c r="N29" s="220">
        <v>60</v>
      </c>
      <c r="O29" s="220"/>
      <c r="P29" s="93">
        <v>2.5000000000000001E-2</v>
      </c>
    </row>
    <row r="30" spans="2:20" ht="13.5" customHeight="1" x14ac:dyDescent="0.3">
      <c r="B30" s="252"/>
      <c r="C30" s="244"/>
      <c r="D30" s="220"/>
      <c r="E30" s="220"/>
      <c r="F30" s="24">
        <v>1012057</v>
      </c>
      <c r="G30" s="24" t="s">
        <v>53</v>
      </c>
      <c r="H30" s="24">
        <v>1</v>
      </c>
      <c r="I30" s="24">
        <f t="shared" ref="I30:I45" si="12">$K$29*P30</f>
        <v>2.205E-2</v>
      </c>
      <c r="J30" s="25">
        <f t="shared" si="0"/>
        <v>2.205E-2</v>
      </c>
      <c r="K30" s="240"/>
      <c r="L30" s="24">
        <f t="shared" si="1"/>
        <v>1360.5442176870747</v>
      </c>
      <c r="M30" s="24"/>
      <c r="N30" s="220">
        <v>60</v>
      </c>
      <c r="O30" s="220"/>
      <c r="P30" s="93">
        <v>2.5000000000000001E-2</v>
      </c>
    </row>
    <row r="31" spans="2:20" ht="13.5" customHeight="1" x14ac:dyDescent="0.3">
      <c r="B31" s="252"/>
      <c r="C31" s="244"/>
      <c r="D31" s="220"/>
      <c r="E31" s="220"/>
      <c r="F31" s="24">
        <v>1022048</v>
      </c>
      <c r="G31" s="24" t="s">
        <v>54</v>
      </c>
      <c r="H31" s="24">
        <v>1</v>
      </c>
      <c r="I31" s="24">
        <f t="shared" si="12"/>
        <v>2.205E-2</v>
      </c>
      <c r="J31" s="25">
        <f t="shared" si="0"/>
        <v>2.205E-2</v>
      </c>
      <c r="K31" s="240"/>
      <c r="L31" s="24">
        <f t="shared" si="1"/>
        <v>1360.5442176870747</v>
      </c>
      <c r="M31" s="24"/>
      <c r="N31" s="220">
        <v>60</v>
      </c>
      <c r="O31" s="220"/>
      <c r="P31" s="93">
        <v>2.5000000000000001E-2</v>
      </c>
    </row>
    <row r="32" spans="2:20" ht="13.5" customHeight="1" x14ac:dyDescent="0.3">
      <c r="B32" s="252"/>
      <c r="C32" s="244"/>
      <c r="D32" s="220"/>
      <c r="E32" s="220"/>
      <c r="F32" s="24">
        <v>1102039</v>
      </c>
      <c r="G32" s="24" t="s">
        <v>55</v>
      </c>
      <c r="H32" s="24">
        <v>1</v>
      </c>
      <c r="I32" s="24">
        <f t="shared" si="12"/>
        <v>2.205E-2</v>
      </c>
      <c r="J32" s="25">
        <f t="shared" si="0"/>
        <v>2.205E-2</v>
      </c>
      <c r="K32" s="240"/>
      <c r="L32" s="24">
        <f t="shared" si="1"/>
        <v>1360.5442176870747</v>
      </c>
      <c r="M32" s="24"/>
      <c r="N32" s="220">
        <v>60</v>
      </c>
      <c r="O32" s="220"/>
      <c r="P32" s="93">
        <v>2.5000000000000001E-2</v>
      </c>
    </row>
    <row r="33" spans="2:17" ht="13.5" customHeight="1" x14ac:dyDescent="0.3">
      <c r="B33" s="252"/>
      <c r="C33" s="244"/>
      <c r="D33" s="220"/>
      <c r="E33" s="220"/>
      <c r="F33" s="24">
        <v>1082102</v>
      </c>
      <c r="G33" s="24" t="s">
        <v>56</v>
      </c>
      <c r="H33" s="24">
        <v>1</v>
      </c>
      <c r="I33" s="24">
        <f t="shared" si="12"/>
        <v>2.205E-2</v>
      </c>
      <c r="J33" s="25">
        <f t="shared" si="0"/>
        <v>2.205E-2</v>
      </c>
      <c r="K33" s="240"/>
      <c r="L33" s="24">
        <f t="shared" si="1"/>
        <v>1360.5442176870747</v>
      </c>
      <c r="M33" s="24"/>
      <c r="N33" s="220">
        <v>30</v>
      </c>
      <c r="O33" s="220"/>
      <c r="P33" s="93">
        <v>2.5000000000000001E-2</v>
      </c>
    </row>
    <row r="34" spans="2:17" ht="13.5" customHeight="1" x14ac:dyDescent="0.3">
      <c r="B34" s="252"/>
      <c r="C34" s="244"/>
      <c r="D34" s="220"/>
      <c r="E34" s="220"/>
      <c r="F34" s="24">
        <v>1072153</v>
      </c>
      <c r="G34" s="24" t="s">
        <v>57</v>
      </c>
      <c r="H34" s="24">
        <v>1</v>
      </c>
      <c r="I34" s="24">
        <f t="shared" si="12"/>
        <v>2.205E-2</v>
      </c>
      <c r="J34" s="25">
        <f t="shared" si="0"/>
        <v>2.205E-2</v>
      </c>
      <c r="K34" s="240"/>
      <c r="L34" s="24">
        <f t="shared" si="1"/>
        <v>1360.5442176870747</v>
      </c>
      <c r="M34" s="24"/>
      <c r="N34" s="220">
        <v>30</v>
      </c>
      <c r="O34" s="220"/>
      <c r="P34" s="93">
        <v>2.5000000000000001E-2</v>
      </c>
    </row>
    <row r="35" spans="2:17" ht="13.5" customHeight="1" x14ac:dyDescent="0.3">
      <c r="B35" s="252"/>
      <c r="C35" s="245"/>
      <c r="D35" s="220"/>
      <c r="E35" s="220"/>
      <c r="F35" s="24">
        <v>1032024</v>
      </c>
      <c r="G35" s="24" t="s">
        <v>58</v>
      </c>
      <c r="H35" s="24">
        <v>1</v>
      </c>
      <c r="I35" s="24">
        <f t="shared" si="12"/>
        <v>2.205E-2</v>
      </c>
      <c r="J35" s="25">
        <f t="shared" si="0"/>
        <v>2.205E-2</v>
      </c>
      <c r="K35" s="240"/>
      <c r="L35" s="24">
        <f t="shared" si="1"/>
        <v>1360.5442176870747</v>
      </c>
      <c r="M35" s="24"/>
      <c r="N35" s="220">
        <v>40</v>
      </c>
      <c r="O35" s="220"/>
      <c r="P35" s="93">
        <v>2.5000000000000001E-2</v>
      </c>
    </row>
    <row r="36" spans="2:17" ht="13.5" customHeight="1" x14ac:dyDescent="0.3">
      <c r="B36" s="252"/>
      <c r="C36" s="253" t="s">
        <v>25</v>
      </c>
      <c r="D36" s="220"/>
      <c r="E36" s="220"/>
      <c r="F36" s="24">
        <v>5150042</v>
      </c>
      <c r="G36" s="24" t="s">
        <v>9</v>
      </c>
      <c r="H36" s="24">
        <v>1</v>
      </c>
      <c r="I36" s="24">
        <f t="shared" si="12"/>
        <v>3.0869999999999998E-2</v>
      </c>
      <c r="J36" s="25">
        <f t="shared" si="0"/>
        <v>3.0869999999999998E-2</v>
      </c>
      <c r="K36" s="240"/>
      <c r="L36" s="24">
        <f t="shared" si="1"/>
        <v>971.81729834791076</v>
      </c>
      <c r="M36" s="24"/>
      <c r="N36" s="220">
        <v>30</v>
      </c>
      <c r="O36" s="220"/>
      <c r="P36" s="93">
        <v>3.5000000000000003E-2</v>
      </c>
    </row>
    <row r="37" spans="2:17" ht="13.5" customHeight="1" x14ac:dyDescent="0.3">
      <c r="B37" s="252"/>
      <c r="C37" s="253"/>
      <c r="D37" s="220"/>
      <c r="E37" s="220"/>
      <c r="F37" s="24">
        <v>5150043</v>
      </c>
      <c r="G37" s="24" t="s">
        <v>10</v>
      </c>
      <c r="H37" s="24">
        <v>1</v>
      </c>
      <c r="I37" s="24">
        <f t="shared" si="12"/>
        <v>2.6459999999999997E-2</v>
      </c>
      <c r="J37" s="25">
        <f t="shared" si="0"/>
        <v>2.6459999999999997E-2</v>
      </c>
      <c r="K37" s="240"/>
      <c r="L37" s="24">
        <f t="shared" si="1"/>
        <v>1133.7868480725624</v>
      </c>
      <c r="M37" s="24"/>
      <c r="N37" s="220">
        <v>75</v>
      </c>
      <c r="O37" s="6"/>
      <c r="P37" s="93">
        <v>0.03</v>
      </c>
    </row>
    <row r="38" spans="2:17" ht="13.5" customHeight="1" x14ac:dyDescent="0.3">
      <c r="B38" s="252"/>
      <c r="C38" s="253"/>
      <c r="D38" s="220"/>
      <c r="E38" s="220"/>
      <c r="F38" s="24">
        <v>5152049</v>
      </c>
      <c r="G38" s="24" t="s">
        <v>11</v>
      </c>
      <c r="H38" s="24">
        <v>1</v>
      </c>
      <c r="I38" s="24">
        <f t="shared" si="12"/>
        <v>3.0869999999999998E-2</v>
      </c>
      <c r="J38" s="25">
        <f t="shared" si="0"/>
        <v>3.0869999999999998E-2</v>
      </c>
      <c r="K38" s="240"/>
      <c r="L38" s="24">
        <f t="shared" si="1"/>
        <v>971.81729834791076</v>
      </c>
      <c r="M38" s="24"/>
      <c r="N38" s="6">
        <v>30</v>
      </c>
      <c r="O38" s="6"/>
      <c r="P38" s="93">
        <v>3.5000000000000003E-2</v>
      </c>
    </row>
    <row r="39" spans="2:17" ht="13.5" customHeight="1" x14ac:dyDescent="0.3">
      <c r="B39" s="252"/>
      <c r="C39" s="253"/>
      <c r="D39" s="220"/>
      <c r="E39" s="220"/>
      <c r="F39" s="24">
        <v>5152050</v>
      </c>
      <c r="G39" s="24" t="s">
        <v>12</v>
      </c>
      <c r="H39" s="24">
        <v>1</v>
      </c>
      <c r="I39" s="24">
        <f t="shared" si="12"/>
        <v>2.6459999999999997E-2</v>
      </c>
      <c r="J39" s="25">
        <f t="shared" si="0"/>
        <v>2.6459999999999997E-2</v>
      </c>
      <c r="K39" s="240"/>
      <c r="L39" s="24">
        <f t="shared" si="1"/>
        <v>1133.7868480725624</v>
      </c>
      <c r="M39" s="24"/>
      <c r="N39" s="6">
        <v>75</v>
      </c>
      <c r="O39" s="220"/>
      <c r="P39" s="93">
        <v>0.03</v>
      </c>
    </row>
    <row r="40" spans="2:17" ht="13.5" customHeight="1" x14ac:dyDescent="0.3">
      <c r="B40" s="252"/>
      <c r="C40" s="253"/>
      <c r="D40" s="220"/>
      <c r="E40" s="220"/>
      <c r="F40" s="24">
        <v>5153013</v>
      </c>
      <c r="G40" s="24" t="s">
        <v>23</v>
      </c>
      <c r="H40" s="24">
        <v>1</v>
      </c>
      <c r="I40" s="24">
        <f t="shared" si="12"/>
        <v>7.9379999999999992E-2</v>
      </c>
      <c r="J40" s="25">
        <f t="shared" si="0"/>
        <v>7.9379999999999992E-2</v>
      </c>
      <c r="K40" s="240"/>
      <c r="L40" s="24">
        <f t="shared" si="1"/>
        <v>377.92894935752082</v>
      </c>
      <c r="M40" s="24"/>
      <c r="N40" s="220">
        <v>65</v>
      </c>
      <c r="O40" s="220"/>
      <c r="P40" s="93">
        <v>0.09</v>
      </c>
    </row>
    <row r="41" spans="2:17" ht="13.5" customHeight="1" x14ac:dyDescent="0.3">
      <c r="B41" s="252"/>
      <c r="C41" s="253"/>
      <c r="D41" s="220"/>
      <c r="E41" s="220"/>
      <c r="F41" s="24">
        <v>5151033</v>
      </c>
      <c r="G41" s="24" t="s">
        <v>41</v>
      </c>
      <c r="H41" s="24">
        <v>1</v>
      </c>
      <c r="I41" s="24">
        <f t="shared" si="12"/>
        <v>7.9379999999999992E-2</v>
      </c>
      <c r="J41" s="25">
        <f t="shared" si="0"/>
        <v>7.9379999999999992E-2</v>
      </c>
      <c r="K41" s="240"/>
      <c r="L41" s="24">
        <f t="shared" si="1"/>
        <v>377.92894935752082</v>
      </c>
      <c r="M41" s="24"/>
      <c r="N41" s="220">
        <v>70</v>
      </c>
      <c r="O41" s="220"/>
      <c r="P41" s="93">
        <v>0.09</v>
      </c>
    </row>
    <row r="42" spans="2:17" ht="13.5" customHeight="1" x14ac:dyDescent="0.3">
      <c r="B42" s="252"/>
      <c r="C42" s="253"/>
      <c r="D42" s="220"/>
      <c r="E42" s="220"/>
      <c r="F42" s="24">
        <v>5152111</v>
      </c>
      <c r="G42" s="24" t="s">
        <v>2065</v>
      </c>
      <c r="H42" s="24">
        <v>1</v>
      </c>
      <c r="I42" s="24">
        <f t="shared" si="12"/>
        <v>8.8200000000000001E-2</v>
      </c>
      <c r="J42" s="25">
        <f t="shared" si="0"/>
        <v>8.8200000000000001E-2</v>
      </c>
      <c r="K42" s="240"/>
      <c r="L42" s="24">
        <f t="shared" si="1"/>
        <v>340.13605442176868</v>
      </c>
      <c r="M42" s="24"/>
      <c r="N42" s="220">
        <v>35</v>
      </c>
      <c r="O42" s="6"/>
      <c r="P42" s="93">
        <v>0.1</v>
      </c>
    </row>
    <row r="43" spans="2:17" ht="13.5" customHeight="1" x14ac:dyDescent="0.3">
      <c r="B43" s="252"/>
      <c r="C43" s="253" t="s">
        <v>8</v>
      </c>
      <c r="D43" s="220"/>
      <c r="E43" s="220"/>
      <c r="F43" s="43">
        <v>5680505</v>
      </c>
      <c r="G43" s="43" t="s">
        <v>986</v>
      </c>
      <c r="H43" s="24">
        <v>1</v>
      </c>
      <c r="I43" s="24">
        <f t="shared" si="12"/>
        <v>0.1764</v>
      </c>
      <c r="J43" s="25">
        <f t="shared" si="0"/>
        <v>0.1764</v>
      </c>
      <c r="K43" s="240"/>
      <c r="L43" s="24">
        <f t="shared" si="1"/>
        <v>170.06802721088434</v>
      </c>
      <c r="M43" s="24"/>
      <c r="N43" s="220"/>
      <c r="O43" s="220"/>
      <c r="P43" s="93">
        <v>0.2</v>
      </c>
      <c r="Q43" s="174"/>
    </row>
    <row r="44" spans="2:17" ht="13.5" customHeight="1" x14ac:dyDescent="0.3">
      <c r="B44" s="252"/>
      <c r="C44" s="253"/>
      <c r="D44" s="220"/>
      <c r="E44" s="220"/>
      <c r="F44" s="43">
        <v>5076100</v>
      </c>
      <c r="G44" s="43" t="s">
        <v>1683</v>
      </c>
      <c r="H44" s="24">
        <v>3</v>
      </c>
      <c r="I44" s="24">
        <f t="shared" si="12"/>
        <v>0.1764</v>
      </c>
      <c r="J44" s="25">
        <f t="shared" si="0"/>
        <v>0.1764</v>
      </c>
      <c r="K44" s="240"/>
      <c r="L44" s="24">
        <f t="shared" si="1"/>
        <v>170.06802721088434</v>
      </c>
      <c r="M44" s="24"/>
      <c r="N44" s="220">
        <v>45</v>
      </c>
      <c r="O44" s="220"/>
      <c r="P44" s="93">
        <v>0.2</v>
      </c>
    </row>
    <row r="45" spans="2:17" ht="13.5" customHeight="1" x14ac:dyDescent="0.3">
      <c r="B45" s="252"/>
      <c r="C45" s="253"/>
      <c r="D45" s="220"/>
      <c r="E45" s="220"/>
      <c r="F45" s="216">
        <v>5520002</v>
      </c>
      <c r="G45" s="216" t="s">
        <v>2092</v>
      </c>
      <c r="H45" s="24">
        <v>1</v>
      </c>
      <c r="I45" s="24">
        <f t="shared" si="12"/>
        <v>1.3229999999999999E-2</v>
      </c>
      <c r="J45" s="25">
        <f t="shared" si="0"/>
        <v>1.3229999999999999E-2</v>
      </c>
      <c r="K45" s="240"/>
      <c r="L45" s="24">
        <f t="shared" si="1"/>
        <v>2267.5736961451248</v>
      </c>
      <c r="M45" s="24"/>
      <c r="N45" s="220">
        <v>210</v>
      </c>
      <c r="O45" s="220"/>
      <c r="P45" s="93">
        <v>1.4999999999999999E-2</v>
      </c>
    </row>
    <row r="46" spans="2:17" ht="13.5" customHeight="1" x14ac:dyDescent="0.3">
      <c r="B46" s="246"/>
      <c r="C46" s="247"/>
      <c r="D46" s="247"/>
      <c r="E46" s="247"/>
      <c r="F46" s="247"/>
      <c r="G46" s="247"/>
      <c r="H46" s="248"/>
      <c r="I46" s="24">
        <f>SUM(I6:I45)</f>
        <v>1.0000000000000002</v>
      </c>
      <c r="J46" s="25">
        <f>SUM(J6:J45)</f>
        <v>1.0000000000000002</v>
      </c>
      <c r="K46" s="25">
        <v>1</v>
      </c>
      <c r="L46" s="24"/>
      <c r="M46" s="24"/>
      <c r="N46" s="220"/>
      <c r="O46" s="220"/>
      <c r="P46" s="93"/>
      <c r="Q46" s="174"/>
    </row>
  </sheetData>
  <mergeCells count="10">
    <mergeCell ref="B46:H46"/>
    <mergeCell ref="B5:C5"/>
    <mergeCell ref="B6:B28"/>
    <mergeCell ref="C6:C28"/>
    <mergeCell ref="K6:K28"/>
    <mergeCell ref="B29:B45"/>
    <mergeCell ref="C29:C35"/>
    <mergeCell ref="K29:K45"/>
    <mergeCell ref="C36:C42"/>
    <mergeCell ref="C43:C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1EE5B-27FC-417F-8E54-CF39C4891EBF}">
  <dimension ref="B2:T38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2119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20" t="s">
        <v>6</v>
      </c>
      <c r="C4" s="220">
        <v>30</v>
      </c>
    </row>
    <row r="5" spans="2:20" x14ac:dyDescent="0.3">
      <c r="B5" s="249" t="s">
        <v>0</v>
      </c>
      <c r="C5" s="249"/>
      <c r="D5" s="219" t="s">
        <v>45</v>
      </c>
      <c r="E5" s="219" t="s">
        <v>1304</v>
      </c>
      <c r="F5" s="219" t="s">
        <v>1</v>
      </c>
      <c r="G5" s="219" t="s">
        <v>62</v>
      </c>
      <c r="H5" s="13" t="s">
        <v>26</v>
      </c>
      <c r="I5" s="219" t="s">
        <v>27</v>
      </c>
      <c r="J5" s="219" t="s">
        <v>28</v>
      </c>
      <c r="K5" s="219" t="s">
        <v>43</v>
      </c>
      <c r="L5" s="219" t="s">
        <v>2</v>
      </c>
      <c r="M5" s="219" t="s">
        <v>3</v>
      </c>
      <c r="N5" s="219" t="s">
        <v>44</v>
      </c>
      <c r="O5" s="219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1005368</v>
      </c>
      <c r="G6" s="24" t="s">
        <v>2168</v>
      </c>
      <c r="H6" s="24">
        <v>1</v>
      </c>
      <c r="I6" s="24">
        <v>7.0000000000000001E-3</v>
      </c>
      <c r="J6" s="25">
        <f t="shared" ref="J6:J37" si="0">I6</f>
        <v>7.0000000000000001E-3</v>
      </c>
      <c r="K6" s="239">
        <f>SUM(J6:J20)</f>
        <v>0.11599999999999999</v>
      </c>
      <c r="L6" s="24">
        <f t="shared" ref="L6:L37" si="1">1/I6*$C$4</f>
        <v>4285.7142857142862</v>
      </c>
      <c r="M6" s="24"/>
      <c r="N6" s="220"/>
      <c r="O6" s="220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119</v>
      </c>
      <c r="E7" s="43"/>
      <c r="F7" s="24">
        <v>1005369</v>
      </c>
      <c r="G7" s="24" t="s">
        <v>2169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/>
      <c r="N7" s="220"/>
      <c r="O7" s="220">
        <v>1</v>
      </c>
      <c r="P7"/>
      <c r="Q7"/>
      <c r="R7"/>
      <c r="S7"/>
      <c r="T7"/>
    </row>
    <row r="8" spans="2:20" ht="27.75" customHeight="1" x14ac:dyDescent="0.3">
      <c r="B8" s="250"/>
      <c r="C8" s="244"/>
      <c r="D8" s="171" t="s">
        <v>100</v>
      </c>
      <c r="E8" s="43"/>
      <c r="F8" s="24">
        <v>1050523</v>
      </c>
      <c r="G8" s="24" t="s">
        <v>2170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24">
        <f t="shared" si="1"/>
        <v>3750</v>
      </c>
      <c r="M8" s="24"/>
      <c r="N8" s="220"/>
      <c r="O8" s="220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100</v>
      </c>
      <c r="E9" s="43"/>
      <c r="F9" s="24">
        <v>1051593</v>
      </c>
      <c r="G9" s="24" t="s">
        <v>2170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220"/>
      <c r="O9" s="220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107</v>
      </c>
      <c r="E10" s="43"/>
      <c r="F10" s="24">
        <v>1070113</v>
      </c>
      <c r="G10" s="24" t="s">
        <v>2171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220"/>
      <c r="O10" s="220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107</v>
      </c>
      <c r="E11" s="43"/>
      <c r="F11" s="24">
        <v>1071129</v>
      </c>
      <c r="G11" s="24" t="s">
        <v>2172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220"/>
      <c r="O11" s="220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124</v>
      </c>
      <c r="E12" s="43"/>
      <c r="F12" s="24">
        <v>1082744</v>
      </c>
      <c r="G12" s="24" t="s">
        <v>2173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24">
        <f t="shared" si="1"/>
        <v>4285.7142857142862</v>
      </c>
      <c r="M12" s="24"/>
      <c r="N12" s="220"/>
      <c r="O12" s="220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109</v>
      </c>
      <c r="E13" s="43"/>
      <c r="F13" s="24">
        <v>1702928</v>
      </c>
      <c r="G13" s="24" t="s">
        <v>2174</v>
      </c>
      <c r="H13" s="24">
        <v>1</v>
      </c>
      <c r="I13" s="24">
        <v>6.0000000000000001E-3</v>
      </c>
      <c r="J13" s="25">
        <f t="shared" si="0"/>
        <v>6.0000000000000001E-3</v>
      </c>
      <c r="K13" s="240"/>
      <c r="L13" s="24">
        <f t="shared" si="1"/>
        <v>5000</v>
      </c>
      <c r="M13" s="24"/>
      <c r="N13" s="220"/>
      <c r="O13" s="220">
        <v>1</v>
      </c>
      <c r="Q13"/>
      <c r="R13"/>
    </row>
    <row r="14" spans="2:20" ht="27.75" customHeight="1" x14ac:dyDescent="0.3">
      <c r="B14" s="250"/>
      <c r="C14" s="244"/>
      <c r="D14" s="171" t="s">
        <v>112</v>
      </c>
      <c r="E14" s="43"/>
      <c r="F14" s="24">
        <v>1022287</v>
      </c>
      <c r="G14" s="24" t="s">
        <v>2175</v>
      </c>
      <c r="H14" s="24">
        <v>1</v>
      </c>
      <c r="I14" s="24">
        <v>0.01</v>
      </c>
      <c r="J14" s="25">
        <f t="shared" si="0"/>
        <v>0.01</v>
      </c>
      <c r="K14" s="240"/>
      <c r="L14" s="24">
        <f t="shared" si="1"/>
        <v>3000</v>
      </c>
      <c r="M14" s="24"/>
      <c r="N14" s="220"/>
      <c r="O14" s="220">
        <v>1</v>
      </c>
      <c r="P14"/>
      <c r="Q14"/>
      <c r="R14"/>
      <c r="S14"/>
    </row>
    <row r="15" spans="2:20" ht="27.75" customHeight="1" x14ac:dyDescent="0.3">
      <c r="B15" s="250"/>
      <c r="C15" s="244"/>
      <c r="D15" s="171" t="s">
        <v>119</v>
      </c>
      <c r="E15" s="24"/>
      <c r="F15" s="24">
        <v>1005436</v>
      </c>
      <c r="G15" s="24" t="s">
        <v>2198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/>
      <c r="N15" s="220"/>
      <c r="O15" s="220">
        <v>1</v>
      </c>
      <c r="Q15"/>
      <c r="R15"/>
      <c r="T15"/>
    </row>
    <row r="16" spans="2:20" ht="27.75" customHeight="1" x14ac:dyDescent="0.3">
      <c r="B16" s="250"/>
      <c r="C16" s="244"/>
      <c r="D16" s="171" t="s">
        <v>100</v>
      </c>
      <c r="E16" s="24"/>
      <c r="F16" s="24">
        <v>1053505</v>
      </c>
      <c r="G16" s="24" t="s">
        <v>2199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/>
      <c r="N16" s="220"/>
      <c r="O16" s="220">
        <v>1</v>
      </c>
      <c r="Q16"/>
      <c r="R16"/>
    </row>
    <row r="17" spans="2:18" ht="27.75" customHeight="1" x14ac:dyDescent="0.3">
      <c r="B17" s="250"/>
      <c r="C17" s="244"/>
      <c r="D17" s="171" t="s">
        <v>105</v>
      </c>
      <c r="E17" s="24"/>
      <c r="F17" s="24">
        <v>1103223</v>
      </c>
      <c r="G17" s="24" t="s">
        <v>2200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 t="s">
        <v>2203</v>
      </c>
      <c r="N17" s="220"/>
      <c r="O17" s="220">
        <v>1</v>
      </c>
      <c r="P17"/>
      <c r="Q17"/>
      <c r="R17"/>
    </row>
    <row r="18" spans="2:18" ht="27.75" customHeight="1" x14ac:dyDescent="0.3">
      <c r="B18" s="250"/>
      <c r="C18" s="244"/>
      <c r="D18" s="171" t="s">
        <v>109</v>
      </c>
      <c r="E18" s="24"/>
      <c r="F18" s="24">
        <v>1702990</v>
      </c>
      <c r="G18" s="24" t="s">
        <v>2201</v>
      </c>
      <c r="H18" s="24">
        <v>1</v>
      </c>
      <c r="I18" s="24">
        <v>6.0000000000000001E-3</v>
      </c>
      <c r="J18" s="25">
        <f t="shared" ref="J18" si="2">I18</f>
        <v>6.0000000000000001E-3</v>
      </c>
      <c r="K18" s="240"/>
      <c r="L18" s="24">
        <f t="shared" si="1"/>
        <v>5000</v>
      </c>
      <c r="M18" s="24"/>
      <c r="N18" s="220"/>
      <c r="O18" s="221">
        <v>1</v>
      </c>
      <c r="Q18"/>
      <c r="R18"/>
    </row>
    <row r="19" spans="2:18" ht="27.75" customHeight="1" x14ac:dyDescent="0.3">
      <c r="B19" s="250"/>
      <c r="C19" s="244"/>
      <c r="D19" s="171" t="s">
        <v>116</v>
      </c>
      <c r="E19" s="24"/>
      <c r="F19" s="24">
        <v>1115310</v>
      </c>
      <c r="G19" s="24" t="s">
        <v>2159</v>
      </c>
      <c r="H19" s="24">
        <v>1</v>
      </c>
      <c r="I19" s="24">
        <v>0.01</v>
      </c>
      <c r="J19" s="25">
        <f t="shared" si="0"/>
        <v>0.01</v>
      </c>
      <c r="K19" s="240"/>
      <c r="L19" s="24">
        <f t="shared" si="1"/>
        <v>3000</v>
      </c>
      <c r="M19" s="24"/>
      <c r="N19" s="220"/>
      <c r="O19" s="220">
        <v>1</v>
      </c>
      <c r="Q19"/>
      <c r="R19"/>
    </row>
    <row r="20" spans="2:18" ht="27.75" customHeight="1" x14ac:dyDescent="0.3">
      <c r="B20" s="250"/>
      <c r="C20" s="244"/>
      <c r="D20" s="171" t="s">
        <v>116</v>
      </c>
      <c r="E20" s="24"/>
      <c r="F20" s="24">
        <v>1115209</v>
      </c>
      <c r="G20" s="24" t="s">
        <v>2160</v>
      </c>
      <c r="H20" s="24">
        <v>1</v>
      </c>
      <c r="I20" s="24">
        <v>0.01</v>
      </c>
      <c r="J20" s="25">
        <f t="shared" si="0"/>
        <v>0.01</v>
      </c>
      <c r="K20" s="240"/>
      <c r="L20" s="24">
        <f t="shared" si="1"/>
        <v>3000</v>
      </c>
      <c r="M20" s="24"/>
      <c r="N20" s="220"/>
      <c r="O20" s="220">
        <v>1</v>
      </c>
      <c r="Q20"/>
      <c r="R20"/>
    </row>
    <row r="21" spans="2:18" ht="13.5" customHeight="1" x14ac:dyDescent="0.3">
      <c r="B21" s="251" t="s">
        <v>42</v>
      </c>
      <c r="C21" s="243" t="s">
        <v>59</v>
      </c>
      <c r="D21" s="220"/>
      <c r="E21" s="220"/>
      <c r="F21" s="24">
        <v>1002186</v>
      </c>
      <c r="G21" s="24" t="s">
        <v>52</v>
      </c>
      <c r="H21" s="24">
        <v>1</v>
      </c>
      <c r="I21" s="24">
        <f t="shared" ref="I21:I37" si="3">$K$21*P21</f>
        <v>2.2100000000000002E-2</v>
      </c>
      <c r="J21" s="25">
        <f t="shared" si="0"/>
        <v>2.2100000000000002E-2</v>
      </c>
      <c r="K21" s="239">
        <f>K38-K6</f>
        <v>0.88400000000000001</v>
      </c>
      <c r="L21" s="24">
        <f t="shared" si="1"/>
        <v>1357.4660633484161</v>
      </c>
      <c r="M21" s="24"/>
      <c r="N21" s="220">
        <v>60</v>
      </c>
      <c r="O21" s="220"/>
      <c r="P21" s="93">
        <v>2.5000000000000001E-2</v>
      </c>
    </row>
    <row r="22" spans="2:18" ht="13.5" customHeight="1" x14ac:dyDescent="0.3">
      <c r="B22" s="252"/>
      <c r="C22" s="244"/>
      <c r="D22" s="220"/>
      <c r="E22" s="220"/>
      <c r="F22" s="24">
        <v>1012057</v>
      </c>
      <c r="G22" s="24" t="s">
        <v>53</v>
      </c>
      <c r="H22" s="24">
        <v>1</v>
      </c>
      <c r="I22" s="24">
        <f t="shared" si="3"/>
        <v>2.2100000000000002E-2</v>
      </c>
      <c r="J22" s="25">
        <f t="shared" si="0"/>
        <v>2.2100000000000002E-2</v>
      </c>
      <c r="K22" s="240"/>
      <c r="L22" s="24">
        <f t="shared" si="1"/>
        <v>1357.4660633484161</v>
      </c>
      <c r="M22" s="24"/>
      <c r="N22" s="220">
        <v>60</v>
      </c>
      <c r="O22" s="220"/>
      <c r="P22" s="93">
        <v>2.5000000000000001E-2</v>
      </c>
    </row>
    <row r="23" spans="2:18" ht="13.5" customHeight="1" x14ac:dyDescent="0.3">
      <c r="B23" s="252"/>
      <c r="C23" s="244"/>
      <c r="D23" s="220"/>
      <c r="E23" s="220"/>
      <c r="F23" s="24">
        <v>1022048</v>
      </c>
      <c r="G23" s="24" t="s">
        <v>54</v>
      </c>
      <c r="H23" s="24">
        <v>1</v>
      </c>
      <c r="I23" s="24">
        <f t="shared" si="3"/>
        <v>2.2100000000000002E-2</v>
      </c>
      <c r="J23" s="25">
        <f t="shared" si="0"/>
        <v>2.2100000000000002E-2</v>
      </c>
      <c r="K23" s="240"/>
      <c r="L23" s="24">
        <f t="shared" si="1"/>
        <v>1357.4660633484161</v>
      </c>
      <c r="M23" s="24"/>
      <c r="N23" s="220">
        <v>60</v>
      </c>
      <c r="O23" s="220"/>
      <c r="P23" s="93">
        <v>2.5000000000000001E-2</v>
      </c>
    </row>
    <row r="24" spans="2:18" ht="13.5" customHeight="1" x14ac:dyDescent="0.3">
      <c r="B24" s="252"/>
      <c r="C24" s="244"/>
      <c r="D24" s="220"/>
      <c r="E24" s="220"/>
      <c r="F24" s="24">
        <v>1102039</v>
      </c>
      <c r="G24" s="24" t="s">
        <v>55</v>
      </c>
      <c r="H24" s="24">
        <v>1</v>
      </c>
      <c r="I24" s="24">
        <f t="shared" si="3"/>
        <v>2.2100000000000002E-2</v>
      </c>
      <c r="J24" s="25">
        <f t="shared" si="0"/>
        <v>2.2100000000000002E-2</v>
      </c>
      <c r="K24" s="240"/>
      <c r="L24" s="24">
        <f t="shared" si="1"/>
        <v>1357.4660633484161</v>
      </c>
      <c r="M24" s="24"/>
      <c r="N24" s="220">
        <v>60</v>
      </c>
      <c r="O24" s="220"/>
      <c r="P24" s="93">
        <v>2.5000000000000001E-2</v>
      </c>
    </row>
    <row r="25" spans="2:18" ht="13.5" customHeight="1" x14ac:dyDescent="0.3">
      <c r="B25" s="252"/>
      <c r="C25" s="244"/>
      <c r="D25" s="220"/>
      <c r="E25" s="220"/>
      <c r="F25" s="24">
        <v>1082102</v>
      </c>
      <c r="G25" s="24" t="s">
        <v>56</v>
      </c>
      <c r="H25" s="24">
        <v>1</v>
      </c>
      <c r="I25" s="24">
        <f t="shared" si="3"/>
        <v>2.2100000000000002E-2</v>
      </c>
      <c r="J25" s="25">
        <f t="shared" si="0"/>
        <v>2.2100000000000002E-2</v>
      </c>
      <c r="K25" s="240"/>
      <c r="L25" s="24">
        <f t="shared" si="1"/>
        <v>1357.4660633484161</v>
      </c>
      <c r="M25" s="24"/>
      <c r="N25" s="220">
        <v>30</v>
      </c>
      <c r="O25" s="220"/>
      <c r="P25" s="93">
        <v>2.5000000000000001E-2</v>
      </c>
    </row>
    <row r="26" spans="2:18" ht="13.5" customHeight="1" x14ac:dyDescent="0.3">
      <c r="B26" s="252"/>
      <c r="C26" s="244"/>
      <c r="D26" s="220"/>
      <c r="E26" s="220"/>
      <c r="F26" s="24">
        <v>1072153</v>
      </c>
      <c r="G26" s="24" t="s">
        <v>57</v>
      </c>
      <c r="H26" s="24">
        <v>1</v>
      </c>
      <c r="I26" s="24">
        <f t="shared" si="3"/>
        <v>2.2100000000000002E-2</v>
      </c>
      <c r="J26" s="25">
        <f t="shared" si="0"/>
        <v>2.2100000000000002E-2</v>
      </c>
      <c r="K26" s="240"/>
      <c r="L26" s="24">
        <f t="shared" si="1"/>
        <v>1357.4660633484161</v>
      </c>
      <c r="M26" s="24"/>
      <c r="N26" s="220">
        <v>30</v>
      </c>
      <c r="O26" s="220"/>
      <c r="P26" s="93">
        <v>2.5000000000000001E-2</v>
      </c>
    </row>
    <row r="27" spans="2:18" ht="13.5" customHeight="1" x14ac:dyDescent="0.3">
      <c r="B27" s="252"/>
      <c r="C27" s="245"/>
      <c r="D27" s="220"/>
      <c r="E27" s="220"/>
      <c r="F27" s="24">
        <v>1032024</v>
      </c>
      <c r="G27" s="24" t="s">
        <v>58</v>
      </c>
      <c r="H27" s="24">
        <v>1</v>
      </c>
      <c r="I27" s="24">
        <f t="shared" si="3"/>
        <v>2.2100000000000002E-2</v>
      </c>
      <c r="J27" s="25">
        <f t="shared" si="0"/>
        <v>2.2100000000000002E-2</v>
      </c>
      <c r="K27" s="240"/>
      <c r="L27" s="24">
        <f t="shared" si="1"/>
        <v>1357.4660633484161</v>
      </c>
      <c r="M27" s="24"/>
      <c r="N27" s="220">
        <v>40</v>
      </c>
      <c r="O27" s="220"/>
      <c r="P27" s="93">
        <v>2.5000000000000001E-2</v>
      </c>
    </row>
    <row r="28" spans="2:18" ht="13.5" customHeight="1" x14ac:dyDescent="0.3">
      <c r="B28" s="252"/>
      <c r="C28" s="253" t="s">
        <v>25</v>
      </c>
      <c r="D28" s="220"/>
      <c r="E28" s="220"/>
      <c r="F28" s="24">
        <v>5150042</v>
      </c>
      <c r="G28" s="24" t="s">
        <v>9</v>
      </c>
      <c r="H28" s="24">
        <v>1</v>
      </c>
      <c r="I28" s="24">
        <f t="shared" si="3"/>
        <v>3.0940000000000002E-2</v>
      </c>
      <c r="J28" s="25">
        <f t="shared" si="0"/>
        <v>3.0940000000000002E-2</v>
      </c>
      <c r="K28" s="240"/>
      <c r="L28" s="24">
        <f t="shared" si="1"/>
        <v>969.61861667744017</v>
      </c>
      <c r="M28" s="24"/>
      <c r="N28" s="220">
        <v>30</v>
      </c>
      <c r="O28" s="220"/>
      <c r="P28" s="93">
        <v>3.5000000000000003E-2</v>
      </c>
    </row>
    <row r="29" spans="2:18" ht="13.5" customHeight="1" x14ac:dyDescent="0.3">
      <c r="B29" s="252"/>
      <c r="C29" s="253"/>
      <c r="D29" s="220"/>
      <c r="E29" s="220"/>
      <c r="F29" s="24">
        <v>5150043</v>
      </c>
      <c r="G29" s="24" t="s">
        <v>10</v>
      </c>
      <c r="H29" s="24">
        <v>1</v>
      </c>
      <c r="I29" s="24">
        <f t="shared" si="3"/>
        <v>2.6519999999999998E-2</v>
      </c>
      <c r="J29" s="25">
        <f t="shared" si="0"/>
        <v>2.6519999999999998E-2</v>
      </c>
      <c r="K29" s="240"/>
      <c r="L29" s="24">
        <f t="shared" si="1"/>
        <v>1131.2217194570137</v>
      </c>
      <c r="M29" s="24"/>
      <c r="N29" s="220">
        <v>75</v>
      </c>
      <c r="O29" s="6"/>
      <c r="P29" s="93">
        <v>0.03</v>
      </c>
    </row>
    <row r="30" spans="2:18" ht="13.5" customHeight="1" x14ac:dyDescent="0.3">
      <c r="B30" s="252"/>
      <c r="C30" s="253"/>
      <c r="D30" s="220"/>
      <c r="E30" s="220"/>
      <c r="F30" s="24">
        <v>5152049</v>
      </c>
      <c r="G30" s="24" t="s">
        <v>11</v>
      </c>
      <c r="H30" s="24">
        <v>1</v>
      </c>
      <c r="I30" s="24">
        <f t="shared" si="3"/>
        <v>3.0940000000000002E-2</v>
      </c>
      <c r="J30" s="25">
        <f t="shared" si="0"/>
        <v>3.0940000000000002E-2</v>
      </c>
      <c r="K30" s="240"/>
      <c r="L30" s="24">
        <f t="shared" si="1"/>
        <v>969.61861667744017</v>
      </c>
      <c r="M30" s="24"/>
      <c r="N30" s="6">
        <v>30</v>
      </c>
      <c r="O30" s="6"/>
      <c r="P30" s="93">
        <v>3.5000000000000003E-2</v>
      </c>
    </row>
    <row r="31" spans="2:18" ht="13.5" customHeight="1" x14ac:dyDescent="0.3">
      <c r="B31" s="252"/>
      <c r="C31" s="253"/>
      <c r="D31" s="220"/>
      <c r="E31" s="220"/>
      <c r="F31" s="24">
        <v>5152050</v>
      </c>
      <c r="G31" s="24" t="s">
        <v>12</v>
      </c>
      <c r="H31" s="24">
        <v>1</v>
      </c>
      <c r="I31" s="24">
        <f t="shared" si="3"/>
        <v>2.6519999999999998E-2</v>
      </c>
      <c r="J31" s="25">
        <f t="shared" si="0"/>
        <v>2.6519999999999998E-2</v>
      </c>
      <c r="K31" s="240"/>
      <c r="L31" s="24">
        <f t="shared" si="1"/>
        <v>1131.2217194570137</v>
      </c>
      <c r="M31" s="24"/>
      <c r="N31" s="6">
        <v>75</v>
      </c>
      <c r="O31" s="220"/>
      <c r="P31" s="93">
        <v>0.03</v>
      </c>
    </row>
    <row r="32" spans="2:18" ht="13.5" customHeight="1" x14ac:dyDescent="0.3">
      <c r="B32" s="252"/>
      <c r="C32" s="253"/>
      <c r="D32" s="220"/>
      <c r="E32" s="220"/>
      <c r="F32" s="24">
        <v>5153013</v>
      </c>
      <c r="G32" s="24" t="s">
        <v>23</v>
      </c>
      <c r="H32" s="24">
        <v>1</v>
      </c>
      <c r="I32" s="24">
        <f t="shared" si="3"/>
        <v>7.9559999999999992E-2</v>
      </c>
      <c r="J32" s="25">
        <f t="shared" si="0"/>
        <v>7.9559999999999992E-2</v>
      </c>
      <c r="K32" s="240"/>
      <c r="L32" s="24">
        <f t="shared" si="1"/>
        <v>377.07390648567122</v>
      </c>
      <c r="M32" s="24"/>
      <c r="N32" s="220">
        <v>65</v>
      </c>
      <c r="O32" s="220"/>
      <c r="P32" s="93">
        <v>0.09</v>
      </c>
    </row>
    <row r="33" spans="2:17" ht="13.5" customHeight="1" x14ac:dyDescent="0.3">
      <c r="B33" s="252"/>
      <c r="C33" s="253"/>
      <c r="D33" s="220"/>
      <c r="E33" s="220"/>
      <c r="F33" s="24">
        <v>5151033</v>
      </c>
      <c r="G33" s="24" t="s">
        <v>41</v>
      </c>
      <c r="H33" s="24">
        <v>1</v>
      </c>
      <c r="I33" s="24">
        <f t="shared" si="3"/>
        <v>7.9559999999999992E-2</v>
      </c>
      <c r="J33" s="25">
        <f t="shared" si="0"/>
        <v>7.9559999999999992E-2</v>
      </c>
      <c r="K33" s="240"/>
      <c r="L33" s="24">
        <f t="shared" si="1"/>
        <v>377.07390648567122</v>
      </c>
      <c r="M33" s="24"/>
      <c r="N33" s="220">
        <v>70</v>
      </c>
      <c r="O33" s="220"/>
      <c r="P33" s="93">
        <v>0.09</v>
      </c>
    </row>
    <row r="34" spans="2:17" ht="13.5" customHeight="1" x14ac:dyDescent="0.3">
      <c r="B34" s="252"/>
      <c r="C34" s="253"/>
      <c r="D34" s="220"/>
      <c r="E34" s="220"/>
      <c r="F34" s="24">
        <v>5152111</v>
      </c>
      <c r="G34" s="24" t="s">
        <v>2065</v>
      </c>
      <c r="H34" s="24">
        <v>1</v>
      </c>
      <c r="I34" s="24">
        <f t="shared" si="3"/>
        <v>8.8400000000000006E-2</v>
      </c>
      <c r="J34" s="25">
        <f t="shared" si="0"/>
        <v>8.8400000000000006E-2</v>
      </c>
      <c r="K34" s="240"/>
      <c r="L34" s="24">
        <f t="shared" si="1"/>
        <v>339.36651583710403</v>
      </c>
      <c r="M34" s="24"/>
      <c r="N34" s="220">
        <v>35</v>
      </c>
      <c r="O34" s="6"/>
      <c r="P34" s="93">
        <v>0.1</v>
      </c>
    </row>
    <row r="35" spans="2:17" ht="13.5" customHeight="1" x14ac:dyDescent="0.3">
      <c r="B35" s="252"/>
      <c r="C35" s="253" t="s">
        <v>8</v>
      </c>
      <c r="D35" s="220"/>
      <c r="E35" s="220"/>
      <c r="F35" s="43">
        <v>5680505</v>
      </c>
      <c r="G35" s="43" t="s">
        <v>986</v>
      </c>
      <c r="H35" s="24">
        <v>1</v>
      </c>
      <c r="I35" s="24">
        <f t="shared" si="3"/>
        <v>0.17680000000000001</v>
      </c>
      <c r="J35" s="25">
        <f t="shared" si="0"/>
        <v>0.17680000000000001</v>
      </c>
      <c r="K35" s="240"/>
      <c r="L35" s="24">
        <f t="shared" si="1"/>
        <v>169.68325791855202</v>
      </c>
      <c r="M35" s="24"/>
      <c r="N35" s="220"/>
      <c r="O35" s="220"/>
      <c r="P35" s="93">
        <v>0.2</v>
      </c>
      <c r="Q35" s="174"/>
    </row>
    <row r="36" spans="2:17" ht="13.5" customHeight="1" x14ac:dyDescent="0.3">
      <c r="B36" s="252"/>
      <c r="C36" s="253"/>
      <c r="D36" s="220"/>
      <c r="E36" s="220"/>
      <c r="F36" s="43">
        <v>5076100</v>
      </c>
      <c r="G36" s="43" t="s">
        <v>1683</v>
      </c>
      <c r="H36" s="24">
        <v>3</v>
      </c>
      <c r="I36" s="24">
        <f t="shared" si="3"/>
        <v>0.17680000000000001</v>
      </c>
      <c r="J36" s="25">
        <f t="shared" si="0"/>
        <v>0.17680000000000001</v>
      </c>
      <c r="K36" s="240"/>
      <c r="L36" s="24">
        <f t="shared" si="1"/>
        <v>169.68325791855202</v>
      </c>
      <c r="M36" s="24"/>
      <c r="N36" s="220">
        <v>45</v>
      </c>
      <c r="O36" s="220"/>
      <c r="P36" s="93">
        <v>0.2</v>
      </c>
    </row>
    <row r="37" spans="2:17" ht="13.5" customHeight="1" x14ac:dyDescent="0.3">
      <c r="B37" s="252"/>
      <c r="C37" s="253"/>
      <c r="D37" s="220"/>
      <c r="E37" s="220"/>
      <c r="F37" s="216">
        <v>5520002</v>
      </c>
      <c r="G37" s="216" t="s">
        <v>2092</v>
      </c>
      <c r="H37" s="24">
        <v>1</v>
      </c>
      <c r="I37" s="24">
        <f t="shared" si="3"/>
        <v>1.3259999999999999E-2</v>
      </c>
      <c r="J37" s="25">
        <f t="shared" si="0"/>
        <v>1.3259999999999999E-2</v>
      </c>
      <c r="K37" s="240"/>
      <c r="L37" s="24">
        <f t="shared" si="1"/>
        <v>2262.4434389140274</v>
      </c>
      <c r="M37" s="24"/>
      <c r="N37" s="220">
        <v>210</v>
      </c>
      <c r="O37" s="220"/>
      <c r="P37" s="93">
        <v>1.4999999999999999E-2</v>
      </c>
    </row>
    <row r="38" spans="2:17" ht="13.5" customHeight="1" x14ac:dyDescent="0.3">
      <c r="B38" s="246"/>
      <c r="C38" s="247"/>
      <c r="D38" s="247"/>
      <c r="E38" s="247"/>
      <c r="F38" s="247"/>
      <c r="G38" s="247"/>
      <c r="H38" s="248"/>
      <c r="I38" s="24">
        <f>SUM(I6:I37)</f>
        <v>1.0000000000000002</v>
      </c>
      <c r="J38" s="25">
        <f>SUM(J6:J37)</f>
        <v>1.0000000000000002</v>
      </c>
      <c r="K38" s="25">
        <v>1</v>
      </c>
      <c r="L38" s="24"/>
      <c r="M38" s="24"/>
      <c r="N38" s="220"/>
      <c r="O38" s="220"/>
      <c r="P38" s="93"/>
      <c r="Q38" s="174"/>
    </row>
  </sheetData>
  <mergeCells count="10">
    <mergeCell ref="B38:H38"/>
    <mergeCell ref="B5:C5"/>
    <mergeCell ref="B6:B20"/>
    <mergeCell ref="C6:C20"/>
    <mergeCell ref="K6:K20"/>
    <mergeCell ref="B21:B37"/>
    <mergeCell ref="C21:C27"/>
    <mergeCell ref="K21:K37"/>
    <mergeCell ref="C28:C34"/>
    <mergeCell ref="C35:C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C4E77-9E34-4945-8EE6-5CBB53A10AFF}">
  <dimension ref="B2:T38"/>
  <sheetViews>
    <sheetView zoomScaleNormal="100" workbookViewId="0">
      <selection activeCell="F12" sqref="F12"/>
    </sheetView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2118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20" t="s">
        <v>6</v>
      </c>
      <c r="C4" s="220">
        <v>30</v>
      </c>
    </row>
    <row r="5" spans="2:20" x14ac:dyDescent="0.3">
      <c r="B5" s="249" t="s">
        <v>0</v>
      </c>
      <c r="C5" s="249"/>
      <c r="D5" s="219" t="s">
        <v>45</v>
      </c>
      <c r="E5" s="219" t="s">
        <v>1304</v>
      </c>
      <c r="F5" s="219" t="s">
        <v>1</v>
      </c>
      <c r="G5" s="219" t="s">
        <v>62</v>
      </c>
      <c r="H5" s="13" t="s">
        <v>26</v>
      </c>
      <c r="I5" s="219" t="s">
        <v>27</v>
      </c>
      <c r="J5" s="219" t="s">
        <v>28</v>
      </c>
      <c r="K5" s="219" t="s">
        <v>43</v>
      </c>
      <c r="L5" s="219" t="s">
        <v>2</v>
      </c>
      <c r="M5" s="219" t="s">
        <v>3</v>
      </c>
      <c r="N5" s="219" t="s">
        <v>44</v>
      </c>
      <c r="O5" s="219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24"/>
      <c r="F6" s="24">
        <v>1005671</v>
      </c>
      <c r="G6" s="24" t="s">
        <v>2151</v>
      </c>
      <c r="H6" s="24">
        <v>1</v>
      </c>
      <c r="I6" s="24">
        <v>7.0000000000000001E-3</v>
      </c>
      <c r="J6" s="25">
        <f t="shared" ref="J6:J37" si="0">I6</f>
        <v>7.0000000000000001E-3</v>
      </c>
      <c r="K6" s="239">
        <f>SUM(J6:J20)</f>
        <v>0.113</v>
      </c>
      <c r="L6" s="24">
        <f t="shared" ref="L6:L37" si="1">1/I6*$C$4</f>
        <v>4285.7142857142862</v>
      </c>
      <c r="M6" s="24"/>
      <c r="N6" s="220"/>
      <c r="O6" s="220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119</v>
      </c>
      <c r="E7" s="24"/>
      <c r="F7" s="24">
        <v>1005672</v>
      </c>
      <c r="G7" s="24" t="s">
        <v>2152</v>
      </c>
      <c r="H7" s="24">
        <v>1</v>
      </c>
      <c r="I7" s="24">
        <v>7.0000000000000001E-3</v>
      </c>
      <c r="J7" s="25">
        <f t="shared" si="0"/>
        <v>7.0000000000000001E-3</v>
      </c>
      <c r="K7" s="240"/>
      <c r="L7" s="24">
        <f t="shared" si="1"/>
        <v>4285.7142857142862</v>
      </c>
      <c r="M7" s="24"/>
      <c r="N7" s="220"/>
      <c r="O7" s="220">
        <v>1</v>
      </c>
      <c r="P7"/>
      <c r="Q7"/>
      <c r="R7"/>
      <c r="S7"/>
    </row>
    <row r="8" spans="2:20" ht="27.75" customHeight="1" x14ac:dyDescent="0.3">
      <c r="B8" s="250"/>
      <c r="C8" s="244"/>
      <c r="D8" s="171" t="s">
        <v>100</v>
      </c>
      <c r="E8" s="24"/>
      <c r="F8" s="24">
        <v>1053652</v>
      </c>
      <c r="G8" s="24" t="s">
        <v>2153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220"/>
      <c r="O8" s="220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100</v>
      </c>
      <c r="E9" s="24"/>
      <c r="F9" s="24">
        <v>1053653</v>
      </c>
      <c r="G9" s="24" t="s">
        <v>2154</v>
      </c>
      <c r="H9" s="24">
        <v>1</v>
      </c>
      <c r="I9" s="24">
        <v>6.0000000000000001E-3</v>
      </c>
      <c r="J9" s="25">
        <f t="shared" si="0"/>
        <v>6.0000000000000001E-3</v>
      </c>
      <c r="K9" s="240"/>
      <c r="L9" s="24">
        <f t="shared" si="1"/>
        <v>5000</v>
      </c>
      <c r="M9" s="24"/>
      <c r="N9" s="220"/>
      <c r="O9" s="220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105</v>
      </c>
      <c r="E10" s="24"/>
      <c r="F10" s="24">
        <v>1103311</v>
      </c>
      <c r="G10" s="24" t="s">
        <v>2155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24">
        <f t="shared" si="1"/>
        <v>4285.7142857142862</v>
      </c>
      <c r="M10" s="24"/>
      <c r="N10" s="220"/>
      <c r="O10" s="220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109</v>
      </c>
      <c r="E11" s="24"/>
      <c r="F11" s="24">
        <v>1703058</v>
      </c>
      <c r="G11" s="24" t="s">
        <v>2156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24">
        <f t="shared" si="1"/>
        <v>5000</v>
      </c>
      <c r="M11" s="24"/>
      <c r="N11" s="220"/>
      <c r="O11" s="220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119</v>
      </c>
      <c r="E12" s="24"/>
      <c r="F12" s="24">
        <v>1005482</v>
      </c>
      <c r="G12" s="24" t="s">
        <v>2161</v>
      </c>
      <c r="H12" s="24">
        <v>1</v>
      </c>
      <c r="I12" s="24">
        <v>7.0000000000000001E-3</v>
      </c>
      <c r="J12" s="25">
        <f t="shared" ref="J12" si="2">I12</f>
        <v>7.0000000000000001E-3</v>
      </c>
      <c r="K12" s="240"/>
      <c r="L12" s="24">
        <f t="shared" ref="L12" si="3">1/I12*$C$4</f>
        <v>4285.7142857142862</v>
      </c>
      <c r="M12" s="24" t="s">
        <v>2090</v>
      </c>
      <c r="N12" s="220"/>
      <c r="O12" s="220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119</v>
      </c>
      <c r="E13" s="24"/>
      <c r="F13" s="24">
        <v>1005483</v>
      </c>
      <c r="G13" s="24" t="s">
        <v>2162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 t="s">
        <v>2090</v>
      </c>
      <c r="N13" s="220"/>
      <c r="O13" s="220">
        <v>1</v>
      </c>
      <c r="P13"/>
      <c r="Q13"/>
      <c r="R13"/>
      <c r="S13"/>
    </row>
    <row r="14" spans="2:20" ht="27.75" customHeight="1" x14ac:dyDescent="0.3">
      <c r="B14" s="250"/>
      <c r="C14" s="244"/>
      <c r="D14" s="171" t="s">
        <v>100</v>
      </c>
      <c r="E14" s="24"/>
      <c r="F14" s="24">
        <v>1050539</v>
      </c>
      <c r="G14" s="24" t="s">
        <v>2163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 t="s">
        <v>2090</v>
      </c>
      <c r="N14" s="220"/>
      <c r="O14" s="220">
        <v>1</v>
      </c>
      <c r="P14"/>
      <c r="Q14"/>
      <c r="R14"/>
    </row>
    <row r="15" spans="2:20" ht="27.75" customHeight="1" x14ac:dyDescent="0.3">
      <c r="B15" s="250"/>
      <c r="C15" s="244"/>
      <c r="D15" s="171" t="s">
        <v>100</v>
      </c>
      <c r="E15" s="24"/>
      <c r="F15" s="24">
        <v>1051610</v>
      </c>
      <c r="G15" s="24" t="s">
        <v>2164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 t="s">
        <v>2090</v>
      </c>
      <c r="N15" s="220"/>
      <c r="O15" s="220">
        <v>1</v>
      </c>
      <c r="P15"/>
      <c r="Q15"/>
      <c r="R15"/>
      <c r="S15"/>
    </row>
    <row r="16" spans="2:20" ht="27.75" customHeight="1" x14ac:dyDescent="0.3">
      <c r="B16" s="250"/>
      <c r="C16" s="244"/>
      <c r="D16" s="171" t="s">
        <v>107</v>
      </c>
      <c r="E16" s="24"/>
      <c r="F16" s="24">
        <v>1073418</v>
      </c>
      <c r="G16" s="24" t="s">
        <v>2165</v>
      </c>
      <c r="H16" s="24">
        <v>1</v>
      </c>
      <c r="I16" s="24">
        <v>8.9999999999999993E-3</v>
      </c>
      <c r="J16" s="25">
        <f t="shared" si="0"/>
        <v>8.9999999999999993E-3</v>
      </c>
      <c r="K16" s="240"/>
      <c r="L16" s="24">
        <f t="shared" si="1"/>
        <v>3333.3333333333335</v>
      </c>
      <c r="M16" s="24" t="s">
        <v>2090</v>
      </c>
      <c r="N16" s="220"/>
      <c r="O16" s="220">
        <v>1</v>
      </c>
      <c r="Q16"/>
      <c r="R16"/>
      <c r="T16"/>
    </row>
    <row r="17" spans="2:18" ht="27.75" customHeight="1" x14ac:dyDescent="0.3">
      <c r="B17" s="250"/>
      <c r="C17" s="244"/>
      <c r="D17" s="171" t="s">
        <v>105</v>
      </c>
      <c r="E17" s="24"/>
      <c r="F17" s="24">
        <v>1103240</v>
      </c>
      <c r="G17" s="24" t="s">
        <v>2166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126" t="s">
        <v>1991</v>
      </c>
      <c r="N17" s="220"/>
      <c r="O17" s="220">
        <v>1</v>
      </c>
      <c r="Q17"/>
      <c r="R17"/>
    </row>
    <row r="18" spans="2:18" ht="27.75" customHeight="1" x14ac:dyDescent="0.3">
      <c r="B18" s="250"/>
      <c r="C18" s="244"/>
      <c r="D18" s="171" t="s">
        <v>109</v>
      </c>
      <c r="E18" s="24"/>
      <c r="F18" s="24">
        <v>1702980</v>
      </c>
      <c r="G18" s="24" t="s">
        <v>2167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 t="s">
        <v>2090</v>
      </c>
      <c r="N18" s="220"/>
      <c r="O18" s="220">
        <v>1</v>
      </c>
      <c r="Q18"/>
      <c r="R18"/>
    </row>
    <row r="19" spans="2:18" ht="27.75" customHeight="1" x14ac:dyDescent="0.3">
      <c r="B19" s="250"/>
      <c r="C19" s="244"/>
      <c r="D19" s="171" t="s">
        <v>116</v>
      </c>
      <c r="E19" s="24"/>
      <c r="F19" s="24">
        <v>1115312</v>
      </c>
      <c r="G19" s="24" t="s">
        <v>2157</v>
      </c>
      <c r="H19" s="24">
        <v>1</v>
      </c>
      <c r="I19" s="24">
        <v>0.01</v>
      </c>
      <c r="J19" s="25">
        <f t="shared" si="0"/>
        <v>0.01</v>
      </c>
      <c r="K19" s="240"/>
      <c r="L19" s="24">
        <f t="shared" si="1"/>
        <v>3000</v>
      </c>
      <c r="M19" s="24"/>
      <c r="N19" s="220"/>
      <c r="O19" s="220">
        <v>1</v>
      </c>
      <c r="Q19"/>
      <c r="R19"/>
    </row>
    <row r="20" spans="2:18" ht="27.75" customHeight="1" x14ac:dyDescent="0.3">
      <c r="B20" s="250"/>
      <c r="C20" s="244"/>
      <c r="D20" s="171" t="s">
        <v>116</v>
      </c>
      <c r="E20" s="24"/>
      <c r="F20" s="24">
        <v>1115211</v>
      </c>
      <c r="G20" s="24" t="s">
        <v>2158</v>
      </c>
      <c r="H20" s="24">
        <v>1</v>
      </c>
      <c r="I20" s="24">
        <v>0.01</v>
      </c>
      <c r="J20" s="25">
        <f t="shared" si="0"/>
        <v>0.01</v>
      </c>
      <c r="K20" s="240"/>
      <c r="L20" s="24">
        <f t="shared" si="1"/>
        <v>3000</v>
      </c>
      <c r="M20" s="24"/>
      <c r="N20" s="220"/>
      <c r="O20" s="220">
        <v>1</v>
      </c>
      <c r="Q20"/>
      <c r="R20"/>
    </row>
    <row r="21" spans="2:18" ht="13.5" customHeight="1" x14ac:dyDescent="0.3">
      <c r="B21" s="251" t="s">
        <v>42</v>
      </c>
      <c r="C21" s="243" t="s">
        <v>59</v>
      </c>
      <c r="D21" s="220"/>
      <c r="E21" s="220"/>
      <c r="F21" s="24">
        <v>1002186</v>
      </c>
      <c r="G21" s="24" t="s">
        <v>52</v>
      </c>
      <c r="H21" s="24">
        <v>1</v>
      </c>
      <c r="I21" s="24">
        <f t="shared" ref="I21:I37" si="4">$K$21*P21</f>
        <v>2.2175E-2</v>
      </c>
      <c r="J21" s="25">
        <f t="shared" si="0"/>
        <v>2.2175E-2</v>
      </c>
      <c r="K21" s="239">
        <f>K38-K6</f>
        <v>0.88700000000000001</v>
      </c>
      <c r="L21" s="24">
        <f t="shared" si="1"/>
        <v>1352.8748590755356</v>
      </c>
      <c r="M21" s="24"/>
      <c r="N21" s="220">
        <v>60</v>
      </c>
      <c r="O21" s="220"/>
      <c r="P21" s="93">
        <v>2.5000000000000001E-2</v>
      </c>
    </row>
    <row r="22" spans="2:18" ht="13.5" customHeight="1" x14ac:dyDescent="0.3">
      <c r="B22" s="252"/>
      <c r="C22" s="244"/>
      <c r="D22" s="220"/>
      <c r="E22" s="220"/>
      <c r="F22" s="24">
        <v>1012057</v>
      </c>
      <c r="G22" s="24" t="s">
        <v>53</v>
      </c>
      <c r="H22" s="24">
        <v>1</v>
      </c>
      <c r="I22" s="24">
        <f t="shared" si="4"/>
        <v>2.2175E-2</v>
      </c>
      <c r="J22" s="25">
        <f t="shared" si="0"/>
        <v>2.2175E-2</v>
      </c>
      <c r="K22" s="240"/>
      <c r="L22" s="24">
        <f t="shared" si="1"/>
        <v>1352.8748590755356</v>
      </c>
      <c r="M22" s="24"/>
      <c r="N22" s="220">
        <v>60</v>
      </c>
      <c r="O22" s="220"/>
      <c r="P22" s="93">
        <v>2.5000000000000001E-2</v>
      </c>
    </row>
    <row r="23" spans="2:18" ht="13.5" customHeight="1" x14ac:dyDescent="0.3">
      <c r="B23" s="252"/>
      <c r="C23" s="244"/>
      <c r="D23" s="220"/>
      <c r="E23" s="220"/>
      <c r="F23" s="24">
        <v>1022048</v>
      </c>
      <c r="G23" s="24" t="s">
        <v>54</v>
      </c>
      <c r="H23" s="24">
        <v>1</v>
      </c>
      <c r="I23" s="24">
        <f t="shared" si="4"/>
        <v>2.2175E-2</v>
      </c>
      <c r="J23" s="25">
        <f t="shared" si="0"/>
        <v>2.2175E-2</v>
      </c>
      <c r="K23" s="240"/>
      <c r="L23" s="24">
        <f t="shared" si="1"/>
        <v>1352.8748590755356</v>
      </c>
      <c r="M23" s="24"/>
      <c r="N23" s="220">
        <v>60</v>
      </c>
      <c r="O23" s="220"/>
      <c r="P23" s="93">
        <v>2.5000000000000001E-2</v>
      </c>
    </row>
    <row r="24" spans="2:18" ht="13.5" customHeight="1" x14ac:dyDescent="0.3">
      <c r="B24" s="252"/>
      <c r="C24" s="244"/>
      <c r="D24" s="220"/>
      <c r="E24" s="220"/>
      <c r="F24" s="24">
        <v>1102039</v>
      </c>
      <c r="G24" s="24" t="s">
        <v>55</v>
      </c>
      <c r="H24" s="24">
        <v>1</v>
      </c>
      <c r="I24" s="24">
        <f t="shared" si="4"/>
        <v>2.2175E-2</v>
      </c>
      <c r="J24" s="25">
        <f t="shared" si="0"/>
        <v>2.2175E-2</v>
      </c>
      <c r="K24" s="240"/>
      <c r="L24" s="24">
        <f t="shared" si="1"/>
        <v>1352.8748590755356</v>
      </c>
      <c r="M24" s="24"/>
      <c r="N24" s="220">
        <v>60</v>
      </c>
      <c r="O24" s="220"/>
      <c r="P24" s="93">
        <v>2.5000000000000001E-2</v>
      </c>
    </row>
    <row r="25" spans="2:18" ht="13.5" customHeight="1" x14ac:dyDescent="0.3">
      <c r="B25" s="252"/>
      <c r="C25" s="244"/>
      <c r="D25" s="220"/>
      <c r="E25" s="220"/>
      <c r="F25" s="24">
        <v>1082102</v>
      </c>
      <c r="G25" s="24" t="s">
        <v>56</v>
      </c>
      <c r="H25" s="24">
        <v>1</v>
      </c>
      <c r="I25" s="24">
        <f t="shared" si="4"/>
        <v>2.2175E-2</v>
      </c>
      <c r="J25" s="25">
        <f t="shared" si="0"/>
        <v>2.2175E-2</v>
      </c>
      <c r="K25" s="240"/>
      <c r="L25" s="24">
        <f t="shared" si="1"/>
        <v>1352.8748590755356</v>
      </c>
      <c r="M25" s="24"/>
      <c r="N25" s="220">
        <v>30</v>
      </c>
      <c r="O25" s="220"/>
      <c r="P25" s="93">
        <v>2.5000000000000001E-2</v>
      </c>
    </row>
    <row r="26" spans="2:18" ht="13.5" customHeight="1" x14ac:dyDescent="0.3">
      <c r="B26" s="252"/>
      <c r="C26" s="244"/>
      <c r="D26" s="220"/>
      <c r="E26" s="220"/>
      <c r="F26" s="24">
        <v>1072153</v>
      </c>
      <c r="G26" s="24" t="s">
        <v>57</v>
      </c>
      <c r="H26" s="24">
        <v>1</v>
      </c>
      <c r="I26" s="24">
        <f t="shared" si="4"/>
        <v>2.2175E-2</v>
      </c>
      <c r="J26" s="25">
        <f t="shared" si="0"/>
        <v>2.2175E-2</v>
      </c>
      <c r="K26" s="240"/>
      <c r="L26" s="24">
        <f t="shared" si="1"/>
        <v>1352.8748590755356</v>
      </c>
      <c r="M26" s="24"/>
      <c r="N26" s="220">
        <v>30</v>
      </c>
      <c r="O26" s="220"/>
      <c r="P26" s="93">
        <v>2.5000000000000001E-2</v>
      </c>
    </row>
    <row r="27" spans="2:18" ht="13.5" customHeight="1" x14ac:dyDescent="0.3">
      <c r="B27" s="252"/>
      <c r="C27" s="245"/>
      <c r="D27" s="220"/>
      <c r="E27" s="220"/>
      <c r="F27" s="24">
        <v>1032024</v>
      </c>
      <c r="G27" s="24" t="s">
        <v>58</v>
      </c>
      <c r="H27" s="24">
        <v>1</v>
      </c>
      <c r="I27" s="24">
        <f t="shared" si="4"/>
        <v>2.2175E-2</v>
      </c>
      <c r="J27" s="25">
        <f t="shared" si="0"/>
        <v>2.2175E-2</v>
      </c>
      <c r="K27" s="240"/>
      <c r="L27" s="24">
        <f t="shared" si="1"/>
        <v>1352.8748590755356</v>
      </c>
      <c r="M27" s="24"/>
      <c r="N27" s="220">
        <v>40</v>
      </c>
      <c r="O27" s="220"/>
      <c r="P27" s="93">
        <v>2.5000000000000001E-2</v>
      </c>
    </row>
    <row r="28" spans="2:18" ht="13.5" customHeight="1" x14ac:dyDescent="0.3">
      <c r="B28" s="252"/>
      <c r="C28" s="253" t="s">
        <v>25</v>
      </c>
      <c r="D28" s="220"/>
      <c r="E28" s="220"/>
      <c r="F28" s="24">
        <v>5150042</v>
      </c>
      <c r="G28" s="24" t="s">
        <v>9</v>
      </c>
      <c r="H28" s="24">
        <v>1</v>
      </c>
      <c r="I28" s="24">
        <f t="shared" si="4"/>
        <v>3.1045000000000003E-2</v>
      </c>
      <c r="J28" s="25">
        <f t="shared" si="0"/>
        <v>3.1045000000000003E-2</v>
      </c>
      <c r="K28" s="240"/>
      <c r="L28" s="24">
        <f t="shared" si="1"/>
        <v>966.33918505395388</v>
      </c>
      <c r="M28" s="24"/>
      <c r="N28" s="220">
        <v>30</v>
      </c>
      <c r="O28" s="220"/>
      <c r="P28" s="93">
        <v>3.5000000000000003E-2</v>
      </c>
    </row>
    <row r="29" spans="2:18" ht="13.5" customHeight="1" x14ac:dyDescent="0.3">
      <c r="B29" s="252"/>
      <c r="C29" s="253"/>
      <c r="D29" s="220"/>
      <c r="E29" s="220"/>
      <c r="F29" s="24">
        <v>5150043</v>
      </c>
      <c r="G29" s="24" t="s">
        <v>10</v>
      </c>
      <c r="H29" s="24">
        <v>1</v>
      </c>
      <c r="I29" s="24">
        <f t="shared" si="4"/>
        <v>2.6609999999999998E-2</v>
      </c>
      <c r="J29" s="25">
        <f t="shared" si="0"/>
        <v>2.6609999999999998E-2</v>
      </c>
      <c r="K29" s="240"/>
      <c r="L29" s="24">
        <f t="shared" si="1"/>
        <v>1127.3957158962796</v>
      </c>
      <c r="M29" s="24"/>
      <c r="N29" s="220">
        <v>75</v>
      </c>
      <c r="O29" s="6"/>
      <c r="P29" s="93">
        <v>0.03</v>
      </c>
    </row>
    <row r="30" spans="2:18" ht="13.5" customHeight="1" x14ac:dyDescent="0.3">
      <c r="B30" s="252"/>
      <c r="C30" s="253"/>
      <c r="D30" s="220"/>
      <c r="E30" s="220"/>
      <c r="F30" s="24">
        <v>5152049</v>
      </c>
      <c r="G30" s="24" t="s">
        <v>11</v>
      </c>
      <c r="H30" s="24">
        <v>1</v>
      </c>
      <c r="I30" s="24">
        <f t="shared" si="4"/>
        <v>3.1045000000000003E-2</v>
      </c>
      <c r="J30" s="25">
        <f t="shared" si="0"/>
        <v>3.1045000000000003E-2</v>
      </c>
      <c r="K30" s="240"/>
      <c r="L30" s="24">
        <f t="shared" si="1"/>
        <v>966.33918505395388</v>
      </c>
      <c r="M30" s="24"/>
      <c r="N30" s="6">
        <v>30</v>
      </c>
      <c r="O30" s="6"/>
      <c r="P30" s="93">
        <v>3.5000000000000003E-2</v>
      </c>
    </row>
    <row r="31" spans="2:18" ht="13.5" customHeight="1" x14ac:dyDescent="0.3">
      <c r="B31" s="252"/>
      <c r="C31" s="253"/>
      <c r="D31" s="220"/>
      <c r="E31" s="220"/>
      <c r="F31" s="24">
        <v>5152050</v>
      </c>
      <c r="G31" s="24" t="s">
        <v>12</v>
      </c>
      <c r="H31" s="24">
        <v>1</v>
      </c>
      <c r="I31" s="24">
        <f t="shared" si="4"/>
        <v>2.6609999999999998E-2</v>
      </c>
      <c r="J31" s="25">
        <f t="shared" si="0"/>
        <v>2.6609999999999998E-2</v>
      </c>
      <c r="K31" s="240"/>
      <c r="L31" s="24">
        <f t="shared" si="1"/>
        <v>1127.3957158962796</v>
      </c>
      <c r="M31" s="24"/>
      <c r="N31" s="6">
        <v>75</v>
      </c>
      <c r="O31" s="220"/>
      <c r="P31" s="93">
        <v>0.03</v>
      </c>
    </row>
    <row r="32" spans="2:18" ht="13.5" customHeight="1" x14ac:dyDescent="0.3">
      <c r="B32" s="252"/>
      <c r="C32" s="253"/>
      <c r="D32" s="220"/>
      <c r="E32" s="220"/>
      <c r="F32" s="24">
        <v>5153013</v>
      </c>
      <c r="G32" s="24" t="s">
        <v>23</v>
      </c>
      <c r="H32" s="24">
        <v>1</v>
      </c>
      <c r="I32" s="24">
        <f t="shared" si="4"/>
        <v>7.9829999999999998E-2</v>
      </c>
      <c r="J32" s="25">
        <f t="shared" si="0"/>
        <v>7.9829999999999998E-2</v>
      </c>
      <c r="K32" s="240"/>
      <c r="L32" s="24">
        <f t="shared" si="1"/>
        <v>375.79857196542656</v>
      </c>
      <c r="M32" s="24"/>
      <c r="N32" s="220">
        <v>65</v>
      </c>
      <c r="O32" s="220"/>
      <c r="P32" s="93">
        <v>0.09</v>
      </c>
    </row>
    <row r="33" spans="2:17" ht="13.5" customHeight="1" x14ac:dyDescent="0.3">
      <c r="B33" s="252"/>
      <c r="C33" s="253"/>
      <c r="D33" s="220"/>
      <c r="E33" s="220"/>
      <c r="F33" s="24">
        <v>5151033</v>
      </c>
      <c r="G33" s="24" t="s">
        <v>41</v>
      </c>
      <c r="H33" s="24">
        <v>1</v>
      </c>
      <c r="I33" s="24">
        <f t="shared" si="4"/>
        <v>7.9829999999999998E-2</v>
      </c>
      <c r="J33" s="25">
        <f t="shared" si="0"/>
        <v>7.9829999999999998E-2</v>
      </c>
      <c r="K33" s="240"/>
      <c r="L33" s="24">
        <f t="shared" si="1"/>
        <v>375.79857196542656</v>
      </c>
      <c r="M33" s="24"/>
      <c r="N33" s="220">
        <v>70</v>
      </c>
      <c r="O33" s="220"/>
      <c r="P33" s="93">
        <v>0.09</v>
      </c>
    </row>
    <row r="34" spans="2:17" ht="13.5" customHeight="1" x14ac:dyDescent="0.3">
      <c r="B34" s="252"/>
      <c r="C34" s="253"/>
      <c r="D34" s="220"/>
      <c r="E34" s="220"/>
      <c r="F34" s="24">
        <v>5152111</v>
      </c>
      <c r="G34" s="24" t="s">
        <v>2065</v>
      </c>
      <c r="H34" s="24">
        <v>1</v>
      </c>
      <c r="I34" s="24">
        <f t="shared" si="4"/>
        <v>8.8700000000000001E-2</v>
      </c>
      <c r="J34" s="25">
        <f t="shared" si="0"/>
        <v>8.8700000000000001E-2</v>
      </c>
      <c r="K34" s="240"/>
      <c r="L34" s="24">
        <f t="shared" si="1"/>
        <v>338.2187147688839</v>
      </c>
      <c r="M34" s="24"/>
      <c r="N34" s="220">
        <v>35</v>
      </c>
      <c r="O34" s="6"/>
      <c r="P34" s="93">
        <v>0.1</v>
      </c>
    </row>
    <row r="35" spans="2:17" ht="13.5" customHeight="1" x14ac:dyDescent="0.3">
      <c r="B35" s="252"/>
      <c r="C35" s="253" t="s">
        <v>8</v>
      </c>
      <c r="D35" s="220"/>
      <c r="E35" s="220"/>
      <c r="F35" s="43">
        <v>5680505</v>
      </c>
      <c r="G35" s="43" t="s">
        <v>986</v>
      </c>
      <c r="H35" s="24">
        <v>1</v>
      </c>
      <c r="I35" s="24">
        <f t="shared" si="4"/>
        <v>0.1774</v>
      </c>
      <c r="J35" s="25">
        <f t="shared" si="0"/>
        <v>0.1774</v>
      </c>
      <c r="K35" s="240"/>
      <c r="L35" s="24">
        <f t="shared" si="1"/>
        <v>169.10935738444195</v>
      </c>
      <c r="M35" s="24"/>
      <c r="N35" s="220"/>
      <c r="O35" s="220"/>
      <c r="P35" s="93">
        <v>0.2</v>
      </c>
      <c r="Q35" s="174"/>
    </row>
    <row r="36" spans="2:17" ht="13.5" customHeight="1" x14ac:dyDescent="0.3">
      <c r="B36" s="252"/>
      <c r="C36" s="253"/>
      <c r="D36" s="220"/>
      <c r="E36" s="220"/>
      <c r="F36" s="43">
        <v>5076100</v>
      </c>
      <c r="G36" s="43" t="s">
        <v>1683</v>
      </c>
      <c r="H36" s="24">
        <v>3</v>
      </c>
      <c r="I36" s="24">
        <f t="shared" si="4"/>
        <v>0.1774</v>
      </c>
      <c r="J36" s="25">
        <f t="shared" si="0"/>
        <v>0.1774</v>
      </c>
      <c r="K36" s="240"/>
      <c r="L36" s="24">
        <f t="shared" si="1"/>
        <v>169.10935738444195</v>
      </c>
      <c r="M36" s="24"/>
      <c r="N36" s="220">
        <v>45</v>
      </c>
      <c r="O36" s="220"/>
      <c r="P36" s="93">
        <v>0.2</v>
      </c>
    </row>
    <row r="37" spans="2:17" ht="13.5" customHeight="1" x14ac:dyDescent="0.3">
      <c r="B37" s="252"/>
      <c r="C37" s="253"/>
      <c r="D37" s="220"/>
      <c r="E37" s="220"/>
      <c r="F37" s="216">
        <v>5520002</v>
      </c>
      <c r="G37" s="216" t="s">
        <v>2092</v>
      </c>
      <c r="H37" s="24">
        <v>1</v>
      </c>
      <c r="I37" s="24">
        <f t="shared" si="4"/>
        <v>1.3304999999999999E-2</v>
      </c>
      <c r="J37" s="25">
        <f t="shared" si="0"/>
        <v>1.3304999999999999E-2</v>
      </c>
      <c r="K37" s="240"/>
      <c r="L37" s="24">
        <f t="shared" si="1"/>
        <v>2254.7914317925593</v>
      </c>
      <c r="M37" s="24"/>
      <c r="N37" s="220">
        <v>210</v>
      </c>
      <c r="O37" s="220"/>
      <c r="P37" s="93">
        <v>1.4999999999999999E-2</v>
      </c>
    </row>
    <row r="38" spans="2:17" ht="13.5" customHeight="1" x14ac:dyDescent="0.3">
      <c r="B38" s="246"/>
      <c r="C38" s="247"/>
      <c r="D38" s="247"/>
      <c r="E38" s="247"/>
      <c r="F38" s="247"/>
      <c r="G38" s="247"/>
      <c r="H38" s="248"/>
      <c r="I38" s="24">
        <f>SUM(I6:I37)</f>
        <v>1</v>
      </c>
      <c r="J38" s="25">
        <f>SUM(J6:J37)</f>
        <v>1</v>
      </c>
      <c r="K38" s="25">
        <v>1</v>
      </c>
      <c r="L38" s="24"/>
      <c r="M38" s="24"/>
      <c r="N38" s="220"/>
      <c r="O38" s="220"/>
      <c r="P38" s="93"/>
      <c r="Q38" s="174"/>
    </row>
  </sheetData>
  <mergeCells count="10">
    <mergeCell ref="B38:H38"/>
    <mergeCell ref="B5:C5"/>
    <mergeCell ref="B6:B20"/>
    <mergeCell ref="C6:C20"/>
    <mergeCell ref="K6:K20"/>
    <mergeCell ref="B21:B37"/>
    <mergeCell ref="C21:C27"/>
    <mergeCell ref="K21:K37"/>
    <mergeCell ref="C28:C34"/>
    <mergeCell ref="C35:C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20849-E377-4182-AFF5-1C375CA7D179}">
  <dimension ref="B2:T37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2109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18" t="s">
        <v>6</v>
      </c>
      <c r="C4" s="218">
        <v>30</v>
      </c>
    </row>
    <row r="5" spans="2:20" x14ac:dyDescent="0.3">
      <c r="B5" s="249" t="s">
        <v>0</v>
      </c>
      <c r="C5" s="249"/>
      <c r="D5" s="217" t="s">
        <v>45</v>
      </c>
      <c r="E5" s="217" t="s">
        <v>1304</v>
      </c>
      <c r="F5" s="217" t="s">
        <v>1</v>
      </c>
      <c r="G5" s="217" t="s">
        <v>62</v>
      </c>
      <c r="H5" s="13" t="s">
        <v>26</v>
      </c>
      <c r="I5" s="217" t="s">
        <v>27</v>
      </c>
      <c r="J5" s="217" t="s">
        <v>28</v>
      </c>
      <c r="K5" s="217" t="s">
        <v>43</v>
      </c>
      <c r="L5" s="217" t="s">
        <v>2</v>
      </c>
      <c r="M5" s="217" t="s">
        <v>3</v>
      </c>
      <c r="N5" s="217" t="s">
        <v>44</v>
      </c>
      <c r="O5" s="217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1005319</v>
      </c>
      <c r="G6" s="24" t="s">
        <v>2095</v>
      </c>
      <c r="H6" s="24">
        <v>1</v>
      </c>
      <c r="I6" s="24">
        <v>8.0000000000000002E-3</v>
      </c>
      <c r="J6" s="25">
        <f t="shared" ref="J6:J36" si="0">I6</f>
        <v>8.0000000000000002E-3</v>
      </c>
      <c r="K6" s="239">
        <f>SUM(J6:J19)</f>
        <v>0.11000000000000003</v>
      </c>
      <c r="L6" s="24">
        <f t="shared" ref="L6:L36" si="1">1/I6*$C$4</f>
        <v>3750</v>
      </c>
      <c r="M6" s="24"/>
      <c r="N6" s="218"/>
      <c r="O6" s="218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100</v>
      </c>
      <c r="E7" s="24"/>
      <c r="F7" s="24">
        <v>1050514</v>
      </c>
      <c r="G7" s="24" t="s">
        <v>2096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/>
      <c r="N7" s="218"/>
      <c r="O7" s="218">
        <v>1</v>
      </c>
      <c r="P7"/>
      <c r="Q7"/>
      <c r="R7"/>
      <c r="S7"/>
    </row>
    <row r="8" spans="2:20" ht="27.75" customHeight="1" x14ac:dyDescent="0.3">
      <c r="B8" s="250"/>
      <c r="C8" s="244"/>
      <c r="D8" s="171" t="s">
        <v>100</v>
      </c>
      <c r="E8" s="24"/>
      <c r="F8" s="24">
        <v>1051584</v>
      </c>
      <c r="G8" s="24" t="s">
        <v>2097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218"/>
      <c r="O8" s="218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107</v>
      </c>
      <c r="E9" s="24"/>
      <c r="F9" s="24">
        <v>1073335</v>
      </c>
      <c r="G9" s="24" t="s">
        <v>2098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/>
      <c r="N9" s="218"/>
      <c r="O9" s="218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105</v>
      </c>
      <c r="E10" s="24"/>
      <c r="F10" s="24">
        <v>1103171</v>
      </c>
      <c r="G10" s="24" t="s">
        <v>2099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218"/>
      <c r="O10" s="218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109</v>
      </c>
      <c r="E11" s="24"/>
      <c r="F11" s="24">
        <v>1702901</v>
      </c>
      <c r="G11" s="24" t="s">
        <v>2100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/>
      <c r="N11" s="218"/>
      <c r="O11" s="218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119</v>
      </c>
      <c r="E12" s="24"/>
      <c r="F12" s="24">
        <v>1005275</v>
      </c>
      <c r="G12" s="24" t="s">
        <v>2101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218"/>
      <c r="O12" s="218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119</v>
      </c>
      <c r="E13" s="24"/>
      <c r="F13" s="24">
        <v>1005276</v>
      </c>
      <c r="G13" s="24" t="s">
        <v>2102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18"/>
      <c r="O13" s="218">
        <v>1</v>
      </c>
      <c r="Q13"/>
      <c r="R13"/>
    </row>
    <row r="14" spans="2:20" ht="27.75" customHeight="1" x14ac:dyDescent="0.3">
      <c r="B14" s="250"/>
      <c r="C14" s="244"/>
      <c r="D14" s="171" t="s">
        <v>100</v>
      </c>
      <c r="E14" s="24"/>
      <c r="F14" s="24">
        <v>1053377</v>
      </c>
      <c r="G14" s="24" t="s">
        <v>2103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24">
        <f t="shared" si="1"/>
        <v>4285.7142857142862</v>
      </c>
      <c r="M14" s="24"/>
      <c r="N14" s="218"/>
      <c r="O14" s="218">
        <v>1</v>
      </c>
      <c r="P14"/>
      <c r="Q14"/>
      <c r="R14"/>
      <c r="S14"/>
    </row>
    <row r="15" spans="2:20" ht="27.75" customHeight="1" x14ac:dyDescent="0.3">
      <c r="B15" s="250"/>
      <c r="C15" s="244"/>
      <c r="D15" s="171" t="s">
        <v>100</v>
      </c>
      <c r="E15" s="24"/>
      <c r="F15" s="24">
        <v>1053378</v>
      </c>
      <c r="G15" s="24" t="s">
        <v>2104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/>
      <c r="N15" s="218"/>
      <c r="O15" s="218">
        <v>1</v>
      </c>
      <c r="Q15"/>
      <c r="R15"/>
      <c r="T15"/>
    </row>
    <row r="16" spans="2:20" ht="27.75" customHeight="1" x14ac:dyDescent="0.3">
      <c r="B16" s="250"/>
      <c r="C16" s="244"/>
      <c r="D16" s="171" t="s">
        <v>107</v>
      </c>
      <c r="E16" s="24"/>
      <c r="F16" s="24">
        <v>1073324</v>
      </c>
      <c r="G16" s="24" t="s">
        <v>2105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/>
      <c r="N16" s="218"/>
      <c r="O16" s="218">
        <v>1</v>
      </c>
      <c r="Q16"/>
      <c r="R16"/>
    </row>
    <row r="17" spans="2:18" ht="27.75" customHeight="1" x14ac:dyDescent="0.3">
      <c r="B17" s="250"/>
      <c r="C17" s="244"/>
      <c r="D17" s="171" t="s">
        <v>107</v>
      </c>
      <c r="E17" s="24"/>
      <c r="F17" s="24">
        <v>1073325</v>
      </c>
      <c r="G17" s="24" t="s">
        <v>2106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/>
      <c r="N17" s="218"/>
      <c r="O17" s="218">
        <v>1</v>
      </c>
      <c r="Q17"/>
      <c r="R17"/>
    </row>
    <row r="18" spans="2:18" ht="27.75" customHeight="1" x14ac:dyDescent="0.3">
      <c r="B18" s="250"/>
      <c r="C18" s="244"/>
      <c r="D18" s="171" t="s">
        <v>109</v>
      </c>
      <c r="E18" s="24"/>
      <c r="F18" s="24">
        <v>1702883</v>
      </c>
      <c r="G18" s="24" t="s">
        <v>2107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18"/>
      <c r="O18" s="218">
        <v>1</v>
      </c>
      <c r="Q18"/>
      <c r="R18"/>
    </row>
    <row r="19" spans="2:18" ht="27.75" customHeight="1" x14ac:dyDescent="0.3">
      <c r="B19" s="250"/>
      <c r="C19" s="244"/>
      <c r="D19" s="171" t="s">
        <v>114</v>
      </c>
      <c r="E19" s="24"/>
      <c r="F19" s="24">
        <v>1012679</v>
      </c>
      <c r="G19" s="24" t="s">
        <v>2108</v>
      </c>
      <c r="H19" s="24">
        <v>1</v>
      </c>
      <c r="I19" s="24">
        <v>0.01</v>
      </c>
      <c r="J19" s="25">
        <f t="shared" si="0"/>
        <v>0.01</v>
      </c>
      <c r="K19" s="240"/>
      <c r="L19" s="24">
        <f t="shared" si="1"/>
        <v>3000</v>
      </c>
      <c r="M19" s="24"/>
      <c r="N19" s="218"/>
      <c r="O19" s="218">
        <v>1</v>
      </c>
      <c r="Q19"/>
      <c r="R19"/>
    </row>
    <row r="20" spans="2:18" ht="13.5" customHeight="1" x14ac:dyDescent="0.3">
      <c r="B20" s="251" t="s">
        <v>42</v>
      </c>
      <c r="C20" s="243" t="s">
        <v>59</v>
      </c>
      <c r="D20" s="218"/>
      <c r="E20" s="218"/>
      <c r="F20" s="24">
        <v>1002186</v>
      </c>
      <c r="G20" s="24" t="s">
        <v>52</v>
      </c>
      <c r="H20" s="24">
        <v>1</v>
      </c>
      <c r="I20" s="24">
        <f t="shared" ref="I20:I36" si="2">$K$20*P20</f>
        <v>2.2250000000000002E-2</v>
      </c>
      <c r="J20" s="25">
        <f t="shared" si="0"/>
        <v>2.2250000000000002E-2</v>
      </c>
      <c r="K20" s="239">
        <f>K37-K6</f>
        <v>0.89</v>
      </c>
      <c r="L20" s="24">
        <f t="shared" si="1"/>
        <v>1348.314606741573</v>
      </c>
      <c r="M20" s="24"/>
      <c r="N20" s="218">
        <v>60</v>
      </c>
      <c r="O20" s="218"/>
      <c r="P20" s="93">
        <v>2.5000000000000001E-2</v>
      </c>
    </row>
    <row r="21" spans="2:18" ht="13.5" customHeight="1" x14ac:dyDescent="0.3">
      <c r="B21" s="252"/>
      <c r="C21" s="244"/>
      <c r="D21" s="218"/>
      <c r="E21" s="218"/>
      <c r="F21" s="24">
        <v>1012057</v>
      </c>
      <c r="G21" s="24" t="s">
        <v>53</v>
      </c>
      <c r="H21" s="24">
        <v>1</v>
      </c>
      <c r="I21" s="24">
        <f t="shared" si="2"/>
        <v>2.2250000000000002E-2</v>
      </c>
      <c r="J21" s="25">
        <f t="shared" si="0"/>
        <v>2.2250000000000002E-2</v>
      </c>
      <c r="K21" s="240"/>
      <c r="L21" s="24">
        <f t="shared" si="1"/>
        <v>1348.314606741573</v>
      </c>
      <c r="M21" s="24"/>
      <c r="N21" s="218">
        <v>60</v>
      </c>
      <c r="O21" s="218"/>
      <c r="P21" s="93">
        <v>2.5000000000000001E-2</v>
      </c>
    </row>
    <row r="22" spans="2:18" ht="13.5" customHeight="1" x14ac:dyDescent="0.3">
      <c r="B22" s="252"/>
      <c r="C22" s="244"/>
      <c r="D22" s="218"/>
      <c r="E22" s="218"/>
      <c r="F22" s="24">
        <v>1022048</v>
      </c>
      <c r="G22" s="24" t="s">
        <v>54</v>
      </c>
      <c r="H22" s="24">
        <v>1</v>
      </c>
      <c r="I22" s="24">
        <f t="shared" si="2"/>
        <v>2.2250000000000002E-2</v>
      </c>
      <c r="J22" s="25">
        <f t="shared" si="0"/>
        <v>2.2250000000000002E-2</v>
      </c>
      <c r="K22" s="240"/>
      <c r="L22" s="24">
        <f t="shared" si="1"/>
        <v>1348.314606741573</v>
      </c>
      <c r="M22" s="24"/>
      <c r="N22" s="218">
        <v>60</v>
      </c>
      <c r="O22" s="218"/>
      <c r="P22" s="93">
        <v>2.5000000000000001E-2</v>
      </c>
    </row>
    <row r="23" spans="2:18" ht="13.5" customHeight="1" x14ac:dyDescent="0.3">
      <c r="B23" s="252"/>
      <c r="C23" s="244"/>
      <c r="D23" s="218"/>
      <c r="E23" s="218"/>
      <c r="F23" s="24">
        <v>1102039</v>
      </c>
      <c r="G23" s="24" t="s">
        <v>55</v>
      </c>
      <c r="H23" s="24">
        <v>1</v>
      </c>
      <c r="I23" s="24">
        <f t="shared" si="2"/>
        <v>2.2250000000000002E-2</v>
      </c>
      <c r="J23" s="25">
        <f t="shared" si="0"/>
        <v>2.2250000000000002E-2</v>
      </c>
      <c r="K23" s="240"/>
      <c r="L23" s="24">
        <f t="shared" si="1"/>
        <v>1348.314606741573</v>
      </c>
      <c r="M23" s="24"/>
      <c r="N23" s="218">
        <v>60</v>
      </c>
      <c r="O23" s="218"/>
      <c r="P23" s="93">
        <v>2.5000000000000001E-2</v>
      </c>
    </row>
    <row r="24" spans="2:18" ht="13.5" customHeight="1" x14ac:dyDescent="0.3">
      <c r="B24" s="252"/>
      <c r="C24" s="244"/>
      <c r="D24" s="218"/>
      <c r="E24" s="218"/>
      <c r="F24" s="24">
        <v>1082102</v>
      </c>
      <c r="G24" s="24" t="s">
        <v>56</v>
      </c>
      <c r="H24" s="24">
        <v>1</v>
      </c>
      <c r="I24" s="24">
        <f t="shared" si="2"/>
        <v>2.2250000000000002E-2</v>
      </c>
      <c r="J24" s="25">
        <f t="shared" si="0"/>
        <v>2.2250000000000002E-2</v>
      </c>
      <c r="K24" s="240"/>
      <c r="L24" s="24">
        <f t="shared" si="1"/>
        <v>1348.314606741573</v>
      </c>
      <c r="M24" s="24"/>
      <c r="N24" s="218">
        <v>30</v>
      </c>
      <c r="O24" s="218"/>
      <c r="P24" s="93">
        <v>2.5000000000000001E-2</v>
      </c>
    </row>
    <row r="25" spans="2:18" ht="13.5" customHeight="1" x14ac:dyDescent="0.3">
      <c r="B25" s="252"/>
      <c r="C25" s="244"/>
      <c r="D25" s="218"/>
      <c r="E25" s="218"/>
      <c r="F25" s="24">
        <v>1072153</v>
      </c>
      <c r="G25" s="24" t="s">
        <v>57</v>
      </c>
      <c r="H25" s="24">
        <v>1</v>
      </c>
      <c r="I25" s="24">
        <f t="shared" si="2"/>
        <v>2.2250000000000002E-2</v>
      </c>
      <c r="J25" s="25">
        <f t="shared" si="0"/>
        <v>2.2250000000000002E-2</v>
      </c>
      <c r="K25" s="240"/>
      <c r="L25" s="24">
        <f t="shared" si="1"/>
        <v>1348.314606741573</v>
      </c>
      <c r="M25" s="24"/>
      <c r="N25" s="218">
        <v>30</v>
      </c>
      <c r="O25" s="218"/>
      <c r="P25" s="93">
        <v>2.5000000000000001E-2</v>
      </c>
    </row>
    <row r="26" spans="2:18" ht="13.5" customHeight="1" x14ac:dyDescent="0.3">
      <c r="B26" s="252"/>
      <c r="C26" s="245"/>
      <c r="D26" s="218"/>
      <c r="E26" s="218"/>
      <c r="F26" s="24">
        <v>1032024</v>
      </c>
      <c r="G26" s="24" t="s">
        <v>58</v>
      </c>
      <c r="H26" s="24">
        <v>1</v>
      </c>
      <c r="I26" s="24">
        <f t="shared" si="2"/>
        <v>2.2250000000000002E-2</v>
      </c>
      <c r="J26" s="25">
        <f t="shared" si="0"/>
        <v>2.2250000000000002E-2</v>
      </c>
      <c r="K26" s="240"/>
      <c r="L26" s="24">
        <f t="shared" si="1"/>
        <v>1348.314606741573</v>
      </c>
      <c r="M26" s="24"/>
      <c r="N26" s="218">
        <v>40</v>
      </c>
      <c r="O26" s="218"/>
      <c r="P26" s="93">
        <v>2.5000000000000001E-2</v>
      </c>
    </row>
    <row r="27" spans="2:18" ht="13.5" customHeight="1" x14ac:dyDescent="0.3">
      <c r="B27" s="252"/>
      <c r="C27" s="253" t="s">
        <v>25</v>
      </c>
      <c r="D27" s="218"/>
      <c r="E27" s="218"/>
      <c r="F27" s="24">
        <v>5150042</v>
      </c>
      <c r="G27" s="24" t="s">
        <v>9</v>
      </c>
      <c r="H27" s="24">
        <v>1</v>
      </c>
      <c r="I27" s="24">
        <f t="shared" si="2"/>
        <v>3.1150000000000004E-2</v>
      </c>
      <c r="J27" s="25">
        <f t="shared" si="0"/>
        <v>3.1150000000000004E-2</v>
      </c>
      <c r="K27" s="240"/>
      <c r="L27" s="24">
        <f t="shared" si="1"/>
        <v>963.08186195826647</v>
      </c>
      <c r="M27" s="24"/>
      <c r="N27" s="218">
        <v>30</v>
      </c>
      <c r="O27" s="218"/>
      <c r="P27" s="93">
        <v>3.5000000000000003E-2</v>
      </c>
    </row>
    <row r="28" spans="2:18" ht="13.5" customHeight="1" x14ac:dyDescent="0.3">
      <c r="B28" s="252"/>
      <c r="C28" s="253"/>
      <c r="D28" s="218"/>
      <c r="E28" s="218"/>
      <c r="F28" s="24">
        <v>5150043</v>
      </c>
      <c r="G28" s="24" t="s">
        <v>10</v>
      </c>
      <c r="H28" s="24">
        <v>1</v>
      </c>
      <c r="I28" s="24">
        <f t="shared" si="2"/>
        <v>2.6699999999999998E-2</v>
      </c>
      <c r="J28" s="25">
        <f t="shared" si="0"/>
        <v>2.6699999999999998E-2</v>
      </c>
      <c r="K28" s="240"/>
      <c r="L28" s="24">
        <f t="shared" si="1"/>
        <v>1123.5955056179776</v>
      </c>
      <c r="M28" s="24"/>
      <c r="N28" s="218">
        <v>75</v>
      </c>
      <c r="O28" s="6"/>
      <c r="P28" s="93">
        <v>0.03</v>
      </c>
    </row>
    <row r="29" spans="2:18" ht="13.5" customHeight="1" x14ac:dyDescent="0.3">
      <c r="B29" s="252"/>
      <c r="C29" s="253"/>
      <c r="D29" s="218"/>
      <c r="E29" s="218"/>
      <c r="F29" s="24">
        <v>5152049</v>
      </c>
      <c r="G29" s="24" t="s">
        <v>11</v>
      </c>
      <c r="H29" s="24">
        <v>1</v>
      </c>
      <c r="I29" s="24">
        <f t="shared" si="2"/>
        <v>3.1150000000000004E-2</v>
      </c>
      <c r="J29" s="25">
        <f t="shared" si="0"/>
        <v>3.1150000000000004E-2</v>
      </c>
      <c r="K29" s="240"/>
      <c r="L29" s="24">
        <f t="shared" si="1"/>
        <v>963.08186195826647</v>
      </c>
      <c r="M29" s="24"/>
      <c r="N29" s="6">
        <v>30</v>
      </c>
      <c r="O29" s="6"/>
      <c r="P29" s="93">
        <v>3.5000000000000003E-2</v>
      </c>
    </row>
    <row r="30" spans="2:18" ht="13.5" customHeight="1" x14ac:dyDescent="0.3">
      <c r="B30" s="252"/>
      <c r="C30" s="253"/>
      <c r="D30" s="218"/>
      <c r="E30" s="218"/>
      <c r="F30" s="24">
        <v>5152050</v>
      </c>
      <c r="G30" s="24" t="s">
        <v>12</v>
      </c>
      <c r="H30" s="24">
        <v>1</v>
      </c>
      <c r="I30" s="24">
        <f t="shared" si="2"/>
        <v>2.6699999999999998E-2</v>
      </c>
      <c r="J30" s="25">
        <f t="shared" si="0"/>
        <v>2.6699999999999998E-2</v>
      </c>
      <c r="K30" s="240"/>
      <c r="L30" s="24">
        <f t="shared" si="1"/>
        <v>1123.5955056179776</v>
      </c>
      <c r="M30" s="24"/>
      <c r="N30" s="6">
        <v>75</v>
      </c>
      <c r="O30" s="218"/>
      <c r="P30" s="93">
        <v>0.03</v>
      </c>
    </row>
    <row r="31" spans="2:18" ht="13.5" customHeight="1" x14ac:dyDescent="0.3">
      <c r="B31" s="252"/>
      <c r="C31" s="253"/>
      <c r="D31" s="218"/>
      <c r="E31" s="218"/>
      <c r="F31" s="24">
        <v>5153013</v>
      </c>
      <c r="G31" s="24" t="s">
        <v>23</v>
      </c>
      <c r="H31" s="24">
        <v>1</v>
      </c>
      <c r="I31" s="24">
        <f t="shared" si="2"/>
        <v>8.0100000000000005E-2</v>
      </c>
      <c r="J31" s="25">
        <f t="shared" si="0"/>
        <v>8.0100000000000005E-2</v>
      </c>
      <c r="K31" s="240"/>
      <c r="L31" s="24">
        <f t="shared" si="1"/>
        <v>374.53183520599248</v>
      </c>
      <c r="M31" s="24"/>
      <c r="N31" s="218">
        <v>65</v>
      </c>
      <c r="O31" s="218"/>
      <c r="P31" s="93">
        <v>0.09</v>
      </c>
    </row>
    <row r="32" spans="2:18" ht="13.5" customHeight="1" x14ac:dyDescent="0.3">
      <c r="B32" s="252"/>
      <c r="C32" s="253"/>
      <c r="D32" s="218"/>
      <c r="E32" s="218"/>
      <c r="F32" s="24">
        <v>5151033</v>
      </c>
      <c r="G32" s="24" t="s">
        <v>41</v>
      </c>
      <c r="H32" s="24">
        <v>1</v>
      </c>
      <c r="I32" s="24">
        <f t="shared" si="2"/>
        <v>8.0100000000000005E-2</v>
      </c>
      <c r="J32" s="25">
        <f t="shared" si="0"/>
        <v>8.0100000000000005E-2</v>
      </c>
      <c r="K32" s="240"/>
      <c r="L32" s="24">
        <f t="shared" si="1"/>
        <v>374.53183520599248</v>
      </c>
      <c r="M32" s="24"/>
      <c r="N32" s="218">
        <v>70</v>
      </c>
      <c r="O32" s="218"/>
      <c r="P32" s="93">
        <v>0.09</v>
      </c>
    </row>
    <row r="33" spans="2:17" ht="13.5" customHeight="1" x14ac:dyDescent="0.3">
      <c r="B33" s="252"/>
      <c r="C33" s="253"/>
      <c r="D33" s="218"/>
      <c r="E33" s="218"/>
      <c r="F33" s="24">
        <v>5152111</v>
      </c>
      <c r="G33" s="24" t="s">
        <v>2065</v>
      </c>
      <c r="H33" s="24">
        <v>1</v>
      </c>
      <c r="I33" s="24">
        <f t="shared" si="2"/>
        <v>8.900000000000001E-2</v>
      </c>
      <c r="J33" s="25">
        <f t="shared" si="0"/>
        <v>8.900000000000001E-2</v>
      </c>
      <c r="K33" s="240"/>
      <c r="L33" s="24">
        <f t="shared" si="1"/>
        <v>337.07865168539325</v>
      </c>
      <c r="M33" s="24"/>
      <c r="N33" s="218">
        <v>35</v>
      </c>
      <c r="O33" s="6"/>
      <c r="P33" s="93">
        <v>0.1</v>
      </c>
    </row>
    <row r="34" spans="2:17" ht="13.5" customHeight="1" x14ac:dyDescent="0.3">
      <c r="B34" s="252"/>
      <c r="C34" s="253" t="s">
        <v>8</v>
      </c>
      <c r="D34" s="218"/>
      <c r="E34" s="218"/>
      <c r="F34" s="43">
        <v>5680505</v>
      </c>
      <c r="G34" s="43" t="s">
        <v>986</v>
      </c>
      <c r="H34" s="24">
        <v>1</v>
      </c>
      <c r="I34" s="24">
        <f t="shared" si="2"/>
        <v>0.17800000000000002</v>
      </c>
      <c r="J34" s="25">
        <f t="shared" si="0"/>
        <v>0.17800000000000002</v>
      </c>
      <c r="K34" s="240"/>
      <c r="L34" s="24">
        <f t="shared" si="1"/>
        <v>168.53932584269663</v>
      </c>
      <c r="M34" s="24"/>
      <c r="N34" s="218"/>
      <c r="O34" s="218"/>
      <c r="P34" s="93">
        <v>0.2</v>
      </c>
      <c r="Q34" s="174"/>
    </row>
    <row r="35" spans="2:17" ht="13.5" customHeight="1" x14ac:dyDescent="0.3">
      <c r="B35" s="252"/>
      <c r="C35" s="253"/>
      <c r="D35" s="218"/>
      <c r="E35" s="218"/>
      <c r="F35" s="43">
        <v>5076100</v>
      </c>
      <c r="G35" s="43" t="s">
        <v>1683</v>
      </c>
      <c r="H35" s="24">
        <v>3</v>
      </c>
      <c r="I35" s="24">
        <f t="shared" si="2"/>
        <v>0.17800000000000002</v>
      </c>
      <c r="J35" s="25">
        <f t="shared" si="0"/>
        <v>0.17800000000000002</v>
      </c>
      <c r="K35" s="240"/>
      <c r="L35" s="24">
        <f t="shared" si="1"/>
        <v>168.53932584269663</v>
      </c>
      <c r="M35" s="24"/>
      <c r="N35" s="218">
        <v>45</v>
      </c>
      <c r="O35" s="218"/>
      <c r="P35" s="93">
        <v>0.2</v>
      </c>
    </row>
    <row r="36" spans="2:17" ht="13.5" customHeight="1" x14ac:dyDescent="0.3">
      <c r="B36" s="252"/>
      <c r="C36" s="253"/>
      <c r="D36" s="218"/>
      <c r="E36" s="218"/>
      <c r="F36" s="216">
        <v>5520002</v>
      </c>
      <c r="G36" s="216" t="s">
        <v>2092</v>
      </c>
      <c r="H36" s="24">
        <v>1</v>
      </c>
      <c r="I36" s="24">
        <f t="shared" si="2"/>
        <v>1.3349999999999999E-2</v>
      </c>
      <c r="J36" s="25">
        <f t="shared" si="0"/>
        <v>1.3349999999999999E-2</v>
      </c>
      <c r="K36" s="240"/>
      <c r="L36" s="24">
        <f t="shared" si="1"/>
        <v>2247.1910112359551</v>
      </c>
      <c r="M36" s="24"/>
      <c r="N36" s="218">
        <v>210</v>
      </c>
      <c r="O36" s="218"/>
      <c r="P36" s="93">
        <v>1.4999999999999999E-2</v>
      </c>
    </row>
    <row r="37" spans="2:17" ht="13.5" customHeight="1" x14ac:dyDescent="0.3">
      <c r="B37" s="246"/>
      <c r="C37" s="247"/>
      <c r="D37" s="247"/>
      <c r="E37" s="247"/>
      <c r="F37" s="247"/>
      <c r="G37" s="247"/>
      <c r="H37" s="248"/>
      <c r="I37" s="24">
        <f>SUM(I6:I36)</f>
        <v>1</v>
      </c>
      <c r="J37" s="25">
        <f>SUM(J6:J36)</f>
        <v>1</v>
      </c>
      <c r="K37" s="25">
        <v>1</v>
      </c>
      <c r="L37" s="24"/>
      <c r="M37" s="24"/>
      <c r="N37" s="218"/>
      <c r="O37" s="218"/>
      <c r="P37" s="93"/>
      <c r="Q37" s="174"/>
    </row>
  </sheetData>
  <mergeCells count="10">
    <mergeCell ref="B37:H37"/>
    <mergeCell ref="B5:C5"/>
    <mergeCell ref="B6:B19"/>
    <mergeCell ref="C6:C19"/>
    <mergeCell ref="K6:K19"/>
    <mergeCell ref="B20:B36"/>
    <mergeCell ref="C20:C26"/>
    <mergeCell ref="K20:K36"/>
    <mergeCell ref="C27:C33"/>
    <mergeCell ref="C34:C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B7968-E313-48DC-9E7A-F038F58805B9}">
  <dimension ref="B2:T38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2094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214" t="s">
        <v>6</v>
      </c>
      <c r="C4" s="214">
        <v>30</v>
      </c>
    </row>
    <row r="5" spans="2:20" x14ac:dyDescent="0.3">
      <c r="B5" s="249" t="s">
        <v>0</v>
      </c>
      <c r="C5" s="249"/>
      <c r="D5" s="213" t="s">
        <v>45</v>
      </c>
      <c r="E5" s="213" t="s">
        <v>1304</v>
      </c>
      <c r="F5" s="213" t="s">
        <v>1</v>
      </c>
      <c r="G5" s="213" t="s">
        <v>62</v>
      </c>
      <c r="H5" s="13" t="s">
        <v>26</v>
      </c>
      <c r="I5" s="213" t="s">
        <v>27</v>
      </c>
      <c r="J5" s="213" t="s">
        <v>28</v>
      </c>
      <c r="K5" s="213" t="s">
        <v>43</v>
      </c>
      <c r="L5" s="213" t="s">
        <v>2</v>
      </c>
      <c r="M5" s="213" t="s">
        <v>3</v>
      </c>
      <c r="N5" s="213" t="s">
        <v>44</v>
      </c>
      <c r="O5" s="213" t="s">
        <v>86</v>
      </c>
    </row>
    <row r="6" spans="2:20" ht="27.75" customHeight="1" x14ac:dyDescent="0.3">
      <c r="B6" s="250" t="s">
        <v>1912</v>
      </c>
      <c r="C6" s="244" t="s">
        <v>7</v>
      </c>
      <c r="D6" s="171" t="s">
        <v>119</v>
      </c>
      <c r="E6" s="24"/>
      <c r="F6" s="24">
        <v>1005617</v>
      </c>
      <c r="G6" s="24" t="s">
        <v>2070</v>
      </c>
      <c r="H6" s="24">
        <v>1</v>
      </c>
      <c r="I6" s="24">
        <v>7.0000000000000001E-3</v>
      </c>
      <c r="J6" s="25">
        <f t="shared" ref="J6:J37" si="0">I6</f>
        <v>7.0000000000000001E-3</v>
      </c>
      <c r="K6" s="239">
        <f>SUM(J6:J20)</f>
        <v>0.11100000000000004</v>
      </c>
      <c r="L6" s="24">
        <f t="shared" ref="L6:L37" si="1">1/I6*$C$4</f>
        <v>4285.7142857142862</v>
      </c>
      <c r="M6" s="24"/>
      <c r="N6" s="214"/>
      <c r="O6" s="214">
        <v>1</v>
      </c>
      <c r="P6"/>
      <c r="Q6"/>
      <c r="R6"/>
      <c r="S6"/>
    </row>
    <row r="7" spans="2:20" ht="27.75" customHeight="1" x14ac:dyDescent="0.3">
      <c r="B7" s="250"/>
      <c r="C7" s="244"/>
      <c r="D7" s="171" t="s">
        <v>100</v>
      </c>
      <c r="E7" s="24"/>
      <c r="F7" s="24">
        <v>1053633</v>
      </c>
      <c r="G7" s="24" t="s">
        <v>2071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/>
      <c r="N7" s="214"/>
      <c r="O7" s="214">
        <v>1</v>
      </c>
      <c r="P7"/>
      <c r="Q7"/>
      <c r="R7"/>
      <c r="S7"/>
    </row>
    <row r="8" spans="2:20" ht="27.75" customHeight="1" x14ac:dyDescent="0.3">
      <c r="B8" s="250"/>
      <c r="C8" s="244"/>
      <c r="D8" s="171" t="s">
        <v>100</v>
      </c>
      <c r="E8" s="24"/>
      <c r="F8" s="24">
        <v>1053634</v>
      </c>
      <c r="G8" s="24" t="s">
        <v>2072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214"/>
      <c r="O8" s="214">
        <v>1</v>
      </c>
      <c r="P8"/>
      <c r="Q8"/>
      <c r="R8"/>
      <c r="S8"/>
    </row>
    <row r="9" spans="2:20" ht="27.75" customHeight="1" x14ac:dyDescent="0.3">
      <c r="B9" s="250"/>
      <c r="C9" s="244"/>
      <c r="D9" s="171" t="s">
        <v>105</v>
      </c>
      <c r="E9" s="24"/>
      <c r="F9" s="24">
        <v>1103298</v>
      </c>
      <c r="G9" s="24" t="s">
        <v>2073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/>
      <c r="N9" s="214"/>
      <c r="O9" s="214">
        <v>1</v>
      </c>
      <c r="P9"/>
      <c r="Q9"/>
      <c r="R9"/>
      <c r="S9"/>
    </row>
    <row r="10" spans="2:20" ht="27.75" customHeight="1" x14ac:dyDescent="0.3">
      <c r="B10" s="250"/>
      <c r="C10" s="244"/>
      <c r="D10" s="171" t="s">
        <v>107</v>
      </c>
      <c r="E10" s="24"/>
      <c r="F10" s="24">
        <v>1073482</v>
      </c>
      <c r="G10" s="24" t="s">
        <v>2074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214"/>
      <c r="O10" s="214">
        <v>1</v>
      </c>
      <c r="P10"/>
      <c r="Q10"/>
      <c r="R10"/>
      <c r="S10"/>
    </row>
    <row r="11" spans="2:20" ht="27.75" customHeight="1" x14ac:dyDescent="0.3">
      <c r="B11" s="250"/>
      <c r="C11" s="244"/>
      <c r="D11" s="171" t="s">
        <v>107</v>
      </c>
      <c r="E11" s="24"/>
      <c r="F11" s="24">
        <v>1073483</v>
      </c>
      <c r="G11" s="24" t="s">
        <v>2075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214"/>
      <c r="O11" s="214">
        <v>1</v>
      </c>
      <c r="P11"/>
      <c r="Q11"/>
      <c r="R11"/>
      <c r="S11"/>
    </row>
    <row r="12" spans="2:20" ht="27.75" customHeight="1" x14ac:dyDescent="0.3">
      <c r="B12" s="250"/>
      <c r="C12" s="244"/>
      <c r="D12" s="171" t="s">
        <v>109</v>
      </c>
      <c r="E12" s="24"/>
      <c r="F12" s="24">
        <v>1703041</v>
      </c>
      <c r="G12" s="24" t="s">
        <v>2076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24">
        <f t="shared" si="1"/>
        <v>5000</v>
      </c>
      <c r="M12" s="24"/>
      <c r="N12" s="214"/>
      <c r="O12" s="214">
        <v>1</v>
      </c>
      <c r="P12"/>
      <c r="Q12"/>
      <c r="R12"/>
      <c r="S12"/>
    </row>
    <row r="13" spans="2:20" ht="27.75" customHeight="1" x14ac:dyDescent="0.3">
      <c r="B13" s="250"/>
      <c r="C13" s="244"/>
      <c r="D13" s="171" t="s">
        <v>119</v>
      </c>
      <c r="E13" s="43"/>
      <c r="F13" s="24">
        <v>1005479</v>
      </c>
      <c r="G13" s="24" t="s">
        <v>2082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 t="s">
        <v>2090</v>
      </c>
      <c r="N13" s="214"/>
      <c r="O13" s="214">
        <v>1</v>
      </c>
      <c r="Q13"/>
      <c r="R13"/>
    </row>
    <row r="14" spans="2:20" ht="27.75" customHeight="1" x14ac:dyDescent="0.3">
      <c r="B14" s="250"/>
      <c r="C14" s="244"/>
      <c r="D14" s="171" t="s">
        <v>119</v>
      </c>
      <c r="E14" s="24"/>
      <c r="F14" s="24">
        <v>1005480</v>
      </c>
      <c r="G14" s="24" t="s">
        <v>2083</v>
      </c>
      <c r="H14" s="24">
        <v>1</v>
      </c>
      <c r="I14" s="24">
        <v>7.0000000000000001E-3</v>
      </c>
      <c r="J14" s="25">
        <f t="shared" ref="J14" si="2">I14</f>
        <v>7.0000000000000001E-3</v>
      </c>
      <c r="K14" s="240"/>
      <c r="L14" s="24">
        <f t="shared" ref="L14" si="3">1/I14*$C$4</f>
        <v>4285.7142857142862</v>
      </c>
      <c r="M14" s="24" t="s">
        <v>2090</v>
      </c>
      <c r="N14" s="215"/>
      <c r="O14" s="215">
        <v>1</v>
      </c>
      <c r="P14"/>
      <c r="Q14"/>
      <c r="R14"/>
      <c r="S14"/>
    </row>
    <row r="15" spans="2:20" ht="27.75" customHeight="1" x14ac:dyDescent="0.3">
      <c r="B15" s="250"/>
      <c r="C15" s="244"/>
      <c r="D15" s="171" t="s">
        <v>100</v>
      </c>
      <c r="E15" s="24"/>
      <c r="F15" s="24">
        <v>1053527</v>
      </c>
      <c r="G15" s="24" t="s">
        <v>2084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 t="s">
        <v>2090</v>
      </c>
      <c r="N15" s="215"/>
      <c r="O15" s="215">
        <v>1</v>
      </c>
      <c r="Q15"/>
      <c r="R15"/>
      <c r="T15"/>
    </row>
    <row r="16" spans="2:20" ht="27.75" customHeight="1" x14ac:dyDescent="0.3">
      <c r="B16" s="250"/>
      <c r="C16" s="244"/>
      <c r="D16" s="171" t="s">
        <v>100</v>
      </c>
      <c r="E16" s="24"/>
      <c r="F16" s="24">
        <v>1053528</v>
      </c>
      <c r="G16" s="24" t="s">
        <v>2085</v>
      </c>
      <c r="H16" s="24">
        <v>1</v>
      </c>
      <c r="I16" s="24">
        <v>8.0000000000000002E-3</v>
      </c>
      <c r="J16" s="25">
        <f t="shared" ref="J16" si="4">I16</f>
        <v>8.0000000000000002E-3</v>
      </c>
      <c r="K16" s="240"/>
      <c r="L16" s="24">
        <f t="shared" ref="L16" si="5">1/I16*$C$4</f>
        <v>3750</v>
      </c>
      <c r="M16" s="24" t="s">
        <v>2090</v>
      </c>
      <c r="N16" s="215"/>
      <c r="O16" s="215">
        <v>1</v>
      </c>
      <c r="Q16"/>
      <c r="R16"/>
    </row>
    <row r="17" spans="2:18" ht="27.75" customHeight="1" x14ac:dyDescent="0.3">
      <c r="B17" s="250"/>
      <c r="C17" s="244"/>
      <c r="D17" s="171" t="s">
        <v>107</v>
      </c>
      <c r="E17" s="24"/>
      <c r="F17" s="24">
        <v>1073416</v>
      </c>
      <c r="G17" s="24" t="s">
        <v>2086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 t="s">
        <v>2090</v>
      </c>
      <c r="N17" s="214"/>
      <c r="O17" s="214">
        <v>1</v>
      </c>
      <c r="Q17"/>
      <c r="R17"/>
    </row>
    <row r="18" spans="2:18" ht="27.75" customHeight="1" x14ac:dyDescent="0.3">
      <c r="B18" s="250"/>
      <c r="C18" s="244"/>
      <c r="D18" s="171" t="s">
        <v>107</v>
      </c>
      <c r="E18" s="24"/>
      <c r="F18" s="24">
        <v>1073417</v>
      </c>
      <c r="G18" s="24" t="s">
        <v>2087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24">
        <f t="shared" si="1"/>
        <v>3750</v>
      </c>
      <c r="M18" s="24" t="s">
        <v>2090</v>
      </c>
      <c r="N18" s="214"/>
      <c r="O18" s="214">
        <v>1</v>
      </c>
      <c r="Q18"/>
      <c r="R18"/>
    </row>
    <row r="19" spans="2:18" ht="27.75" customHeight="1" x14ac:dyDescent="0.3">
      <c r="B19" s="250"/>
      <c r="C19" s="244"/>
      <c r="D19" s="171" t="s">
        <v>105</v>
      </c>
      <c r="E19" s="24"/>
      <c r="F19" s="24">
        <v>1103236</v>
      </c>
      <c r="G19" s="24" t="s">
        <v>2088</v>
      </c>
      <c r="H19" s="24">
        <v>1</v>
      </c>
      <c r="I19" s="24">
        <v>7.0000000000000001E-3</v>
      </c>
      <c r="J19" s="25">
        <f t="shared" si="0"/>
        <v>7.0000000000000001E-3</v>
      </c>
      <c r="K19" s="240"/>
      <c r="L19" s="24">
        <f t="shared" si="1"/>
        <v>4285.7142857142862</v>
      </c>
      <c r="M19" s="24"/>
      <c r="N19" s="214"/>
      <c r="O19" s="214">
        <v>1</v>
      </c>
      <c r="Q19"/>
      <c r="R19"/>
    </row>
    <row r="20" spans="2:18" ht="27.75" customHeight="1" x14ac:dyDescent="0.3">
      <c r="B20" s="250"/>
      <c r="C20" s="244"/>
      <c r="D20" s="171" t="s">
        <v>109</v>
      </c>
      <c r="E20" s="24"/>
      <c r="F20" s="24">
        <v>1702974</v>
      </c>
      <c r="G20" s="24" t="s">
        <v>2089</v>
      </c>
      <c r="H20" s="24">
        <v>1</v>
      </c>
      <c r="I20" s="24">
        <v>6.0000000000000001E-3</v>
      </c>
      <c r="J20" s="25">
        <f t="shared" si="0"/>
        <v>6.0000000000000001E-3</v>
      </c>
      <c r="K20" s="240"/>
      <c r="L20" s="24">
        <f t="shared" si="1"/>
        <v>5000</v>
      </c>
      <c r="M20" s="24" t="s">
        <v>2090</v>
      </c>
      <c r="N20" s="214"/>
      <c r="O20" s="214">
        <v>1</v>
      </c>
      <c r="Q20"/>
      <c r="R20"/>
    </row>
    <row r="21" spans="2:18" ht="13.5" customHeight="1" x14ac:dyDescent="0.3">
      <c r="B21" s="251" t="s">
        <v>42</v>
      </c>
      <c r="C21" s="243" t="s">
        <v>59</v>
      </c>
      <c r="D21" s="214"/>
      <c r="E21" s="214"/>
      <c r="F21" s="24">
        <v>1002186</v>
      </c>
      <c r="G21" s="24" t="s">
        <v>52</v>
      </c>
      <c r="H21" s="24">
        <v>1</v>
      </c>
      <c r="I21" s="24">
        <f t="shared" ref="I21:I37" si="6">$K$21*P21</f>
        <v>2.2225000000000002E-2</v>
      </c>
      <c r="J21" s="25">
        <f t="shared" si="0"/>
        <v>2.2225000000000002E-2</v>
      </c>
      <c r="K21" s="239">
        <f>K38-K6</f>
        <v>0.88900000000000001</v>
      </c>
      <c r="L21" s="24">
        <f t="shared" si="1"/>
        <v>1349.8312710911134</v>
      </c>
      <c r="M21" s="24"/>
      <c r="N21" s="214">
        <v>60</v>
      </c>
      <c r="O21" s="214"/>
      <c r="P21" s="93">
        <v>2.5000000000000001E-2</v>
      </c>
    </row>
    <row r="22" spans="2:18" ht="13.5" customHeight="1" x14ac:dyDescent="0.3">
      <c r="B22" s="252"/>
      <c r="C22" s="244"/>
      <c r="D22" s="214"/>
      <c r="E22" s="214"/>
      <c r="F22" s="24">
        <v>1012057</v>
      </c>
      <c r="G22" s="24" t="s">
        <v>53</v>
      </c>
      <c r="H22" s="24">
        <v>1</v>
      </c>
      <c r="I22" s="24">
        <f t="shared" si="6"/>
        <v>2.2225000000000002E-2</v>
      </c>
      <c r="J22" s="25">
        <f t="shared" si="0"/>
        <v>2.2225000000000002E-2</v>
      </c>
      <c r="K22" s="240"/>
      <c r="L22" s="24">
        <f t="shared" si="1"/>
        <v>1349.8312710911134</v>
      </c>
      <c r="M22" s="24"/>
      <c r="N22" s="214">
        <v>60</v>
      </c>
      <c r="O22" s="214"/>
      <c r="P22" s="93">
        <v>2.5000000000000001E-2</v>
      </c>
    </row>
    <row r="23" spans="2:18" ht="13.5" customHeight="1" x14ac:dyDescent="0.3">
      <c r="B23" s="252"/>
      <c r="C23" s="244"/>
      <c r="D23" s="214"/>
      <c r="E23" s="214"/>
      <c r="F23" s="24">
        <v>1022048</v>
      </c>
      <c r="G23" s="24" t="s">
        <v>54</v>
      </c>
      <c r="H23" s="24">
        <v>1</v>
      </c>
      <c r="I23" s="24">
        <f t="shared" si="6"/>
        <v>2.2225000000000002E-2</v>
      </c>
      <c r="J23" s="25">
        <f t="shared" si="0"/>
        <v>2.2225000000000002E-2</v>
      </c>
      <c r="K23" s="240"/>
      <c r="L23" s="24">
        <f t="shared" si="1"/>
        <v>1349.8312710911134</v>
      </c>
      <c r="M23" s="24"/>
      <c r="N23" s="214">
        <v>60</v>
      </c>
      <c r="O23" s="214"/>
      <c r="P23" s="93">
        <v>2.5000000000000001E-2</v>
      </c>
    </row>
    <row r="24" spans="2:18" ht="13.5" customHeight="1" x14ac:dyDescent="0.3">
      <c r="B24" s="252"/>
      <c r="C24" s="244"/>
      <c r="D24" s="214"/>
      <c r="E24" s="214"/>
      <c r="F24" s="24">
        <v>1102039</v>
      </c>
      <c r="G24" s="24" t="s">
        <v>55</v>
      </c>
      <c r="H24" s="24">
        <v>1</v>
      </c>
      <c r="I24" s="24">
        <f t="shared" si="6"/>
        <v>2.2225000000000002E-2</v>
      </c>
      <c r="J24" s="25">
        <f t="shared" si="0"/>
        <v>2.2225000000000002E-2</v>
      </c>
      <c r="K24" s="240"/>
      <c r="L24" s="24">
        <f t="shared" si="1"/>
        <v>1349.8312710911134</v>
      </c>
      <c r="M24" s="24"/>
      <c r="N24" s="214">
        <v>60</v>
      </c>
      <c r="O24" s="214"/>
      <c r="P24" s="93">
        <v>2.5000000000000001E-2</v>
      </c>
    </row>
    <row r="25" spans="2:18" ht="13.5" customHeight="1" x14ac:dyDescent="0.3">
      <c r="B25" s="252"/>
      <c r="C25" s="244"/>
      <c r="D25" s="214"/>
      <c r="E25" s="214"/>
      <c r="F25" s="24">
        <v>1082102</v>
      </c>
      <c r="G25" s="24" t="s">
        <v>56</v>
      </c>
      <c r="H25" s="24">
        <v>1</v>
      </c>
      <c r="I25" s="24">
        <f t="shared" si="6"/>
        <v>2.2225000000000002E-2</v>
      </c>
      <c r="J25" s="25">
        <f t="shared" si="0"/>
        <v>2.2225000000000002E-2</v>
      </c>
      <c r="K25" s="240"/>
      <c r="L25" s="24">
        <f t="shared" si="1"/>
        <v>1349.8312710911134</v>
      </c>
      <c r="M25" s="24"/>
      <c r="N25" s="214">
        <v>30</v>
      </c>
      <c r="O25" s="214"/>
      <c r="P25" s="93">
        <v>2.5000000000000001E-2</v>
      </c>
    </row>
    <row r="26" spans="2:18" ht="13.5" customHeight="1" x14ac:dyDescent="0.3">
      <c r="B26" s="252"/>
      <c r="C26" s="244"/>
      <c r="D26" s="214"/>
      <c r="E26" s="214"/>
      <c r="F26" s="24">
        <v>1072153</v>
      </c>
      <c r="G26" s="24" t="s">
        <v>57</v>
      </c>
      <c r="H26" s="24">
        <v>1</v>
      </c>
      <c r="I26" s="24">
        <f t="shared" si="6"/>
        <v>2.2225000000000002E-2</v>
      </c>
      <c r="J26" s="25">
        <f t="shared" si="0"/>
        <v>2.2225000000000002E-2</v>
      </c>
      <c r="K26" s="240"/>
      <c r="L26" s="24">
        <f t="shared" si="1"/>
        <v>1349.8312710911134</v>
      </c>
      <c r="M26" s="24"/>
      <c r="N26" s="214">
        <v>30</v>
      </c>
      <c r="O26" s="214"/>
      <c r="P26" s="93">
        <v>2.5000000000000001E-2</v>
      </c>
    </row>
    <row r="27" spans="2:18" ht="13.5" customHeight="1" x14ac:dyDescent="0.3">
      <c r="B27" s="252"/>
      <c r="C27" s="245"/>
      <c r="D27" s="214"/>
      <c r="E27" s="214"/>
      <c r="F27" s="24">
        <v>1032024</v>
      </c>
      <c r="G27" s="24" t="s">
        <v>58</v>
      </c>
      <c r="H27" s="24">
        <v>1</v>
      </c>
      <c r="I27" s="24">
        <f t="shared" si="6"/>
        <v>2.2225000000000002E-2</v>
      </c>
      <c r="J27" s="25">
        <f t="shared" si="0"/>
        <v>2.2225000000000002E-2</v>
      </c>
      <c r="K27" s="240"/>
      <c r="L27" s="24">
        <f t="shared" si="1"/>
        <v>1349.8312710911134</v>
      </c>
      <c r="M27" s="24"/>
      <c r="N27" s="214">
        <v>40</v>
      </c>
      <c r="O27" s="214"/>
      <c r="P27" s="93">
        <v>2.5000000000000001E-2</v>
      </c>
    </row>
    <row r="28" spans="2:18" ht="13.5" customHeight="1" x14ac:dyDescent="0.3">
      <c r="B28" s="252"/>
      <c r="C28" s="253" t="s">
        <v>25</v>
      </c>
      <c r="D28" s="214"/>
      <c r="E28" s="214"/>
      <c r="F28" s="24">
        <v>5150042</v>
      </c>
      <c r="G28" s="24" t="s">
        <v>9</v>
      </c>
      <c r="H28" s="24">
        <v>1</v>
      </c>
      <c r="I28" s="24">
        <f t="shared" si="6"/>
        <v>3.1115000000000004E-2</v>
      </c>
      <c r="J28" s="25">
        <f t="shared" si="0"/>
        <v>3.1115000000000004E-2</v>
      </c>
      <c r="K28" s="240"/>
      <c r="L28" s="24">
        <f t="shared" si="1"/>
        <v>964.16519363650968</v>
      </c>
      <c r="M28" s="24"/>
      <c r="N28" s="214">
        <v>30</v>
      </c>
      <c r="O28" s="214"/>
      <c r="P28" s="93">
        <v>3.5000000000000003E-2</v>
      </c>
    </row>
    <row r="29" spans="2:18" ht="13.5" customHeight="1" x14ac:dyDescent="0.3">
      <c r="B29" s="252"/>
      <c r="C29" s="253"/>
      <c r="D29" s="214"/>
      <c r="E29" s="214"/>
      <c r="F29" s="24">
        <v>5150043</v>
      </c>
      <c r="G29" s="24" t="s">
        <v>10</v>
      </c>
      <c r="H29" s="24">
        <v>1</v>
      </c>
      <c r="I29" s="24">
        <f t="shared" si="6"/>
        <v>2.6669999999999999E-2</v>
      </c>
      <c r="J29" s="25">
        <f t="shared" si="0"/>
        <v>2.6669999999999999E-2</v>
      </c>
      <c r="K29" s="240"/>
      <c r="L29" s="24">
        <f t="shared" si="1"/>
        <v>1124.859392575928</v>
      </c>
      <c r="M29" s="24"/>
      <c r="N29" s="214">
        <v>75</v>
      </c>
      <c r="O29" s="6"/>
      <c r="P29" s="93">
        <v>0.03</v>
      </c>
    </row>
    <row r="30" spans="2:18" ht="13.5" customHeight="1" x14ac:dyDescent="0.3">
      <c r="B30" s="252"/>
      <c r="C30" s="253"/>
      <c r="D30" s="214"/>
      <c r="E30" s="214"/>
      <c r="F30" s="24">
        <v>5152049</v>
      </c>
      <c r="G30" s="24" t="s">
        <v>11</v>
      </c>
      <c r="H30" s="24">
        <v>1</v>
      </c>
      <c r="I30" s="24">
        <f t="shared" si="6"/>
        <v>3.1115000000000004E-2</v>
      </c>
      <c r="J30" s="25">
        <f t="shared" si="0"/>
        <v>3.1115000000000004E-2</v>
      </c>
      <c r="K30" s="240"/>
      <c r="L30" s="24">
        <f t="shared" si="1"/>
        <v>964.16519363650968</v>
      </c>
      <c r="M30" s="24"/>
      <c r="N30" s="6">
        <v>30</v>
      </c>
      <c r="O30" s="6"/>
      <c r="P30" s="93">
        <v>3.5000000000000003E-2</v>
      </c>
    </row>
    <row r="31" spans="2:18" ht="13.5" customHeight="1" x14ac:dyDescent="0.3">
      <c r="B31" s="252"/>
      <c r="C31" s="253"/>
      <c r="D31" s="214"/>
      <c r="E31" s="214"/>
      <c r="F31" s="24">
        <v>5152050</v>
      </c>
      <c r="G31" s="24" t="s">
        <v>12</v>
      </c>
      <c r="H31" s="24">
        <v>1</v>
      </c>
      <c r="I31" s="24">
        <f t="shared" si="6"/>
        <v>2.6669999999999999E-2</v>
      </c>
      <c r="J31" s="25">
        <f t="shared" si="0"/>
        <v>2.6669999999999999E-2</v>
      </c>
      <c r="K31" s="240"/>
      <c r="L31" s="24">
        <f t="shared" si="1"/>
        <v>1124.859392575928</v>
      </c>
      <c r="M31" s="24"/>
      <c r="N31" s="6">
        <v>75</v>
      </c>
      <c r="O31" s="214"/>
      <c r="P31" s="93">
        <v>0.03</v>
      </c>
    </row>
    <row r="32" spans="2:18" ht="13.5" customHeight="1" x14ac:dyDescent="0.3">
      <c r="B32" s="252"/>
      <c r="C32" s="253"/>
      <c r="D32" s="214"/>
      <c r="E32" s="214"/>
      <c r="F32" s="24">
        <v>5153013</v>
      </c>
      <c r="G32" s="24" t="s">
        <v>23</v>
      </c>
      <c r="H32" s="24">
        <v>1</v>
      </c>
      <c r="I32" s="24">
        <f t="shared" si="6"/>
        <v>8.0009999999999998E-2</v>
      </c>
      <c r="J32" s="25">
        <f t="shared" si="0"/>
        <v>8.0009999999999998E-2</v>
      </c>
      <c r="K32" s="240"/>
      <c r="L32" s="24">
        <f t="shared" si="1"/>
        <v>374.95313085864268</v>
      </c>
      <c r="M32" s="24"/>
      <c r="N32" s="214">
        <v>65</v>
      </c>
      <c r="O32" s="214"/>
      <c r="P32" s="93">
        <v>0.09</v>
      </c>
    </row>
    <row r="33" spans="2:17" ht="13.5" customHeight="1" x14ac:dyDescent="0.3">
      <c r="B33" s="252"/>
      <c r="C33" s="253"/>
      <c r="D33" s="214"/>
      <c r="E33" s="214"/>
      <c r="F33" s="24">
        <v>5151033</v>
      </c>
      <c r="G33" s="24" t="s">
        <v>41</v>
      </c>
      <c r="H33" s="24">
        <v>1</v>
      </c>
      <c r="I33" s="24">
        <f t="shared" si="6"/>
        <v>8.0009999999999998E-2</v>
      </c>
      <c r="J33" s="25">
        <f t="shared" si="0"/>
        <v>8.0009999999999998E-2</v>
      </c>
      <c r="K33" s="240"/>
      <c r="L33" s="24">
        <f t="shared" si="1"/>
        <v>374.95313085864268</v>
      </c>
      <c r="M33" s="24"/>
      <c r="N33" s="214">
        <v>70</v>
      </c>
      <c r="O33" s="214"/>
      <c r="P33" s="93">
        <v>0.09</v>
      </c>
    </row>
    <row r="34" spans="2:17" ht="13.5" customHeight="1" x14ac:dyDescent="0.3">
      <c r="B34" s="252"/>
      <c r="C34" s="253"/>
      <c r="D34" s="214"/>
      <c r="E34" s="214"/>
      <c r="F34" s="24">
        <v>5152111</v>
      </c>
      <c r="G34" s="24" t="s">
        <v>2065</v>
      </c>
      <c r="H34" s="24">
        <v>1</v>
      </c>
      <c r="I34" s="24">
        <f t="shared" si="6"/>
        <v>8.8900000000000007E-2</v>
      </c>
      <c r="J34" s="25">
        <f t="shared" si="0"/>
        <v>8.8900000000000007E-2</v>
      </c>
      <c r="K34" s="240"/>
      <c r="L34" s="24">
        <f t="shared" si="1"/>
        <v>337.45781777277836</v>
      </c>
      <c r="M34" s="24"/>
      <c r="N34" s="214">
        <v>35</v>
      </c>
      <c r="O34" s="6"/>
      <c r="P34" s="93">
        <v>0.1</v>
      </c>
    </row>
    <row r="35" spans="2:17" ht="13.5" customHeight="1" x14ac:dyDescent="0.3">
      <c r="B35" s="252"/>
      <c r="C35" s="253" t="s">
        <v>8</v>
      </c>
      <c r="D35" s="214"/>
      <c r="E35" s="214"/>
      <c r="F35" s="43">
        <v>5680505</v>
      </c>
      <c r="G35" s="43" t="s">
        <v>986</v>
      </c>
      <c r="H35" s="24">
        <v>1</v>
      </c>
      <c r="I35" s="24">
        <f t="shared" si="6"/>
        <v>0.17780000000000001</v>
      </c>
      <c r="J35" s="25">
        <f t="shared" si="0"/>
        <v>0.17780000000000001</v>
      </c>
      <c r="K35" s="240"/>
      <c r="L35" s="24">
        <f t="shared" si="1"/>
        <v>168.72890888638918</v>
      </c>
      <c r="M35" s="24"/>
      <c r="N35" s="214"/>
      <c r="O35" s="214"/>
      <c r="P35" s="93">
        <v>0.2</v>
      </c>
      <c r="Q35" s="174"/>
    </row>
    <row r="36" spans="2:17" ht="13.5" customHeight="1" x14ac:dyDescent="0.3">
      <c r="B36" s="252"/>
      <c r="C36" s="253"/>
      <c r="D36" s="215"/>
      <c r="E36" s="215"/>
      <c r="F36" s="43">
        <v>5076100</v>
      </c>
      <c r="G36" s="43" t="s">
        <v>1683</v>
      </c>
      <c r="H36" s="24">
        <v>3</v>
      </c>
      <c r="I36" s="24">
        <f t="shared" si="6"/>
        <v>0.17780000000000001</v>
      </c>
      <c r="J36" s="25">
        <f t="shared" ref="J36" si="7">I36</f>
        <v>0.17780000000000001</v>
      </c>
      <c r="K36" s="240"/>
      <c r="L36" s="24">
        <f t="shared" ref="L36" si="8">1/I36*$C$4</f>
        <v>168.72890888638918</v>
      </c>
      <c r="M36" s="24"/>
      <c r="N36" s="215">
        <v>45</v>
      </c>
      <c r="O36" s="215"/>
      <c r="P36" s="93">
        <v>0.2</v>
      </c>
    </row>
    <row r="37" spans="2:17" ht="13.5" customHeight="1" x14ac:dyDescent="0.3">
      <c r="B37" s="252"/>
      <c r="C37" s="253"/>
      <c r="D37" s="214"/>
      <c r="E37" s="214"/>
      <c r="F37" s="216">
        <v>5520002</v>
      </c>
      <c r="G37" s="216" t="s">
        <v>2092</v>
      </c>
      <c r="H37" s="24">
        <v>1</v>
      </c>
      <c r="I37" s="24">
        <f t="shared" si="6"/>
        <v>1.3335E-2</v>
      </c>
      <c r="J37" s="25">
        <f t="shared" si="0"/>
        <v>1.3335E-2</v>
      </c>
      <c r="K37" s="240"/>
      <c r="L37" s="24">
        <f t="shared" si="1"/>
        <v>2249.7187851518561</v>
      </c>
      <c r="M37" s="24"/>
      <c r="N37" s="215">
        <v>210</v>
      </c>
      <c r="O37" s="214"/>
      <c r="P37" s="93">
        <v>1.4999999999999999E-2</v>
      </c>
    </row>
    <row r="38" spans="2:17" ht="13.5" customHeight="1" x14ac:dyDescent="0.3">
      <c r="B38" s="246"/>
      <c r="C38" s="247"/>
      <c r="D38" s="247"/>
      <c r="E38" s="247"/>
      <c r="F38" s="247"/>
      <c r="G38" s="247"/>
      <c r="H38" s="248"/>
      <c r="I38" s="24">
        <f>SUM(I6:I37)</f>
        <v>0.99999999999999989</v>
      </c>
      <c r="J38" s="25">
        <f>SUM(J6:J37)</f>
        <v>0.99999999999999989</v>
      </c>
      <c r="K38" s="25">
        <v>1</v>
      </c>
      <c r="L38" s="24"/>
      <c r="M38" s="24"/>
      <c r="N38" s="214"/>
      <c r="O38" s="214"/>
      <c r="P38" s="93"/>
      <c r="Q38" s="174"/>
    </row>
  </sheetData>
  <mergeCells count="10">
    <mergeCell ref="B38:H38"/>
    <mergeCell ref="B5:C5"/>
    <mergeCell ref="B6:B20"/>
    <mergeCell ref="C6:C20"/>
    <mergeCell ref="K6:K20"/>
    <mergeCell ref="B21:B37"/>
    <mergeCell ref="C21:C27"/>
    <mergeCell ref="K21:K37"/>
    <mergeCell ref="C28:C34"/>
    <mergeCell ref="C35:C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D6A39-4F77-4AD3-89FB-188986CF7E2C}">
  <dimension ref="B2:T36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2093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214" t="s">
        <v>6</v>
      </c>
      <c r="C4" s="214">
        <v>30</v>
      </c>
    </row>
    <row r="5" spans="2:19" x14ac:dyDescent="0.3">
      <c r="B5" s="249" t="s">
        <v>0</v>
      </c>
      <c r="C5" s="249"/>
      <c r="D5" s="213" t="s">
        <v>45</v>
      </c>
      <c r="E5" s="213" t="s">
        <v>1304</v>
      </c>
      <c r="F5" s="213" t="s">
        <v>1</v>
      </c>
      <c r="G5" s="213" t="s">
        <v>62</v>
      </c>
      <c r="H5" s="13" t="s">
        <v>26</v>
      </c>
      <c r="I5" s="213" t="s">
        <v>27</v>
      </c>
      <c r="J5" s="213" t="s">
        <v>28</v>
      </c>
      <c r="K5" s="213" t="s">
        <v>43</v>
      </c>
      <c r="L5" s="213" t="s">
        <v>2</v>
      </c>
      <c r="M5" s="213" t="s">
        <v>3</v>
      </c>
      <c r="N5" s="213" t="s">
        <v>44</v>
      </c>
      <c r="O5" s="213" t="s">
        <v>86</v>
      </c>
    </row>
    <row r="6" spans="2:19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1005459</v>
      </c>
      <c r="G6" s="24" t="s">
        <v>2115</v>
      </c>
      <c r="H6" s="24">
        <v>1</v>
      </c>
      <c r="I6" s="24">
        <v>8.0000000000000002E-3</v>
      </c>
      <c r="J6" s="25">
        <f t="shared" ref="J6:J35" si="0">I6</f>
        <v>8.0000000000000002E-3</v>
      </c>
      <c r="K6" s="239">
        <f>SUM(J6:J18)</f>
        <v>0.10400000000000001</v>
      </c>
      <c r="L6" s="24">
        <f t="shared" ref="L6:L35" si="1">1/I6*$C$4</f>
        <v>3750</v>
      </c>
      <c r="M6" s="24" t="s">
        <v>2090</v>
      </c>
      <c r="N6" s="214"/>
      <c r="O6" s="214">
        <v>1</v>
      </c>
      <c r="P6"/>
      <c r="Q6"/>
      <c r="R6"/>
      <c r="S6"/>
    </row>
    <row r="7" spans="2:19" ht="27.75" customHeight="1" x14ac:dyDescent="0.3">
      <c r="B7" s="250"/>
      <c r="C7" s="244"/>
      <c r="D7" s="171" t="s">
        <v>119</v>
      </c>
      <c r="E7" s="24"/>
      <c r="F7" s="24">
        <v>1005460</v>
      </c>
      <c r="G7" s="24" t="s">
        <v>2077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 t="s">
        <v>2090</v>
      </c>
      <c r="N7" s="214"/>
      <c r="O7" s="214">
        <v>1</v>
      </c>
      <c r="P7"/>
      <c r="Q7"/>
      <c r="R7"/>
      <c r="S7"/>
    </row>
    <row r="8" spans="2:19" ht="27.75" customHeight="1" x14ac:dyDescent="0.3">
      <c r="B8" s="250"/>
      <c r="C8" s="244"/>
      <c r="D8" s="171" t="s">
        <v>100</v>
      </c>
      <c r="E8" s="24"/>
      <c r="F8" s="24">
        <v>1050537</v>
      </c>
      <c r="G8" s="24" t="s">
        <v>2078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24">
        <f t="shared" si="1"/>
        <v>3750</v>
      </c>
      <c r="M8" s="24" t="s">
        <v>2090</v>
      </c>
      <c r="N8" s="214"/>
      <c r="O8" s="214">
        <v>1</v>
      </c>
      <c r="P8"/>
      <c r="Q8"/>
      <c r="R8"/>
      <c r="S8"/>
    </row>
    <row r="9" spans="2:19" ht="27.75" customHeight="1" x14ac:dyDescent="0.3">
      <c r="B9" s="250"/>
      <c r="C9" s="244"/>
      <c r="D9" s="171" t="s">
        <v>100</v>
      </c>
      <c r="E9" s="24"/>
      <c r="F9" s="24">
        <v>1051607</v>
      </c>
      <c r="G9" s="24" t="s">
        <v>2079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 t="s">
        <v>2090</v>
      </c>
      <c r="N9" s="214"/>
      <c r="O9" s="214">
        <v>1</v>
      </c>
      <c r="P9"/>
      <c r="Q9"/>
      <c r="R9"/>
      <c r="S9"/>
    </row>
    <row r="10" spans="2:19" ht="27.75" customHeight="1" x14ac:dyDescent="0.3">
      <c r="B10" s="250"/>
      <c r="C10" s="244"/>
      <c r="D10" s="171" t="s">
        <v>107</v>
      </c>
      <c r="E10" s="24"/>
      <c r="F10" s="24">
        <v>1073404</v>
      </c>
      <c r="G10" s="24" t="s">
        <v>2080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214"/>
      <c r="O10" s="214">
        <v>1</v>
      </c>
      <c r="P10"/>
      <c r="Q10"/>
      <c r="R10"/>
      <c r="S10"/>
    </row>
    <row r="11" spans="2:19" ht="27.75" customHeight="1" x14ac:dyDescent="0.3">
      <c r="B11" s="250"/>
      <c r="C11" s="244"/>
      <c r="D11" s="171" t="s">
        <v>109</v>
      </c>
      <c r="E11" s="24"/>
      <c r="F11" s="24">
        <v>1702971</v>
      </c>
      <c r="G11" s="24" t="s">
        <v>2081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/>
      <c r="N11" s="214"/>
      <c r="O11" s="214">
        <v>1</v>
      </c>
      <c r="P11"/>
      <c r="Q11"/>
      <c r="R11"/>
      <c r="S11"/>
    </row>
    <row r="12" spans="2:19" ht="27.75" customHeight="1" x14ac:dyDescent="0.3">
      <c r="B12" s="250"/>
      <c r="C12" s="244"/>
      <c r="D12" s="171" t="s">
        <v>119</v>
      </c>
      <c r="E12" s="24"/>
      <c r="F12" s="24">
        <v>1005375</v>
      </c>
      <c r="G12" s="24" t="s">
        <v>2113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214"/>
      <c r="O12" s="214">
        <v>1</v>
      </c>
      <c r="P12"/>
      <c r="Q12"/>
      <c r="R12"/>
      <c r="S12"/>
    </row>
    <row r="13" spans="2:19" ht="27.75" customHeight="1" x14ac:dyDescent="0.3">
      <c r="B13" s="250"/>
      <c r="C13" s="244"/>
      <c r="D13" s="171" t="s">
        <v>100</v>
      </c>
      <c r="E13" s="24"/>
      <c r="F13" s="24">
        <v>1053446</v>
      </c>
      <c r="G13" s="24" t="s">
        <v>2114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14"/>
      <c r="O13" s="214">
        <v>1</v>
      </c>
      <c r="P13"/>
      <c r="Q13"/>
      <c r="R13"/>
    </row>
    <row r="14" spans="2:19" ht="27.75" customHeight="1" x14ac:dyDescent="0.3">
      <c r="B14" s="250"/>
      <c r="C14" s="244"/>
      <c r="D14" s="171" t="s">
        <v>119</v>
      </c>
      <c r="E14" s="24"/>
      <c r="F14" s="24">
        <v>1005430</v>
      </c>
      <c r="G14" s="24" t="s">
        <v>2110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24">
        <f t="shared" si="1"/>
        <v>4285.7142857142862</v>
      </c>
      <c r="M14" s="24"/>
      <c r="N14" s="214"/>
      <c r="O14" s="214">
        <v>1</v>
      </c>
      <c r="Q14"/>
      <c r="R14"/>
    </row>
    <row r="15" spans="2:19" ht="27.75" customHeight="1" x14ac:dyDescent="0.3">
      <c r="B15" s="250"/>
      <c r="C15" s="244"/>
      <c r="D15" s="171" t="s">
        <v>100</v>
      </c>
      <c r="E15" s="24"/>
      <c r="F15" s="24">
        <v>1053499</v>
      </c>
      <c r="G15" s="24" t="s">
        <v>2111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/>
      <c r="N15" s="214"/>
      <c r="O15" s="214">
        <v>1</v>
      </c>
      <c r="Q15"/>
      <c r="R15"/>
    </row>
    <row r="16" spans="2:19" ht="27.75" customHeight="1" x14ac:dyDescent="0.3">
      <c r="B16" s="250"/>
      <c r="C16" s="244"/>
      <c r="D16" s="171" t="s">
        <v>109</v>
      </c>
      <c r="E16" s="24"/>
      <c r="F16" s="24">
        <v>1702958</v>
      </c>
      <c r="G16" s="24" t="s">
        <v>2112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/>
      <c r="N16" s="214"/>
      <c r="O16" s="214">
        <v>1</v>
      </c>
      <c r="Q16"/>
      <c r="R16"/>
    </row>
    <row r="17" spans="2:20" ht="27.75" customHeight="1" x14ac:dyDescent="0.3">
      <c r="B17" s="250"/>
      <c r="C17" s="244"/>
      <c r="D17" s="171" t="s">
        <v>114</v>
      </c>
      <c r="E17" s="24"/>
      <c r="F17" s="24">
        <v>1012672</v>
      </c>
      <c r="G17" s="24" t="s">
        <v>2116</v>
      </c>
      <c r="H17" s="24">
        <v>1</v>
      </c>
      <c r="I17" s="24">
        <v>0.01</v>
      </c>
      <c r="J17" s="25">
        <f t="shared" ref="J17" si="2">I17</f>
        <v>0.01</v>
      </c>
      <c r="K17" s="240"/>
      <c r="L17" s="24">
        <f t="shared" ref="L17" si="3">1/I17*$C$4</f>
        <v>3000</v>
      </c>
      <c r="M17" s="24"/>
      <c r="N17" s="218"/>
      <c r="O17" s="218">
        <v>1</v>
      </c>
      <c r="Q17"/>
      <c r="R17"/>
    </row>
    <row r="18" spans="2:20" ht="27.75" customHeight="1" x14ac:dyDescent="0.3">
      <c r="B18" s="250"/>
      <c r="C18" s="244"/>
      <c r="D18" s="171" t="s">
        <v>114</v>
      </c>
      <c r="E18" s="24"/>
      <c r="F18" s="24">
        <v>1012716</v>
      </c>
      <c r="G18" s="24" t="s">
        <v>2117</v>
      </c>
      <c r="H18" s="24">
        <v>1</v>
      </c>
      <c r="I18" s="24">
        <v>0.01</v>
      </c>
      <c r="J18" s="25">
        <f t="shared" si="0"/>
        <v>0.01</v>
      </c>
      <c r="K18" s="241"/>
      <c r="L18" s="24">
        <f t="shared" si="1"/>
        <v>3000</v>
      </c>
      <c r="M18" s="24"/>
      <c r="N18" s="214"/>
      <c r="O18" s="214">
        <v>1</v>
      </c>
      <c r="Q18"/>
      <c r="R18"/>
    </row>
    <row r="19" spans="2:20" ht="13.5" customHeight="1" x14ac:dyDescent="0.3">
      <c r="B19" s="251" t="s">
        <v>42</v>
      </c>
      <c r="C19" s="243" t="s">
        <v>59</v>
      </c>
      <c r="D19" s="214"/>
      <c r="E19" s="214"/>
      <c r="F19" s="24">
        <v>1002186</v>
      </c>
      <c r="G19" s="24" t="s">
        <v>52</v>
      </c>
      <c r="H19" s="24">
        <v>1</v>
      </c>
      <c r="I19" s="24">
        <f t="shared" ref="I19:I35" si="4">$K$19*P19</f>
        <v>2.2400000000000003E-2</v>
      </c>
      <c r="J19" s="25">
        <f t="shared" si="0"/>
        <v>2.2400000000000003E-2</v>
      </c>
      <c r="K19" s="239">
        <f>K36-K6</f>
        <v>0.89600000000000002</v>
      </c>
      <c r="L19" s="24">
        <f t="shared" si="1"/>
        <v>1339.2857142857142</v>
      </c>
      <c r="M19" s="24"/>
      <c r="N19" s="214">
        <v>60</v>
      </c>
      <c r="O19" s="214"/>
      <c r="P19" s="93">
        <v>2.5000000000000001E-2</v>
      </c>
    </row>
    <row r="20" spans="2:20" ht="13.5" customHeight="1" x14ac:dyDescent="0.3">
      <c r="B20" s="252"/>
      <c r="C20" s="244"/>
      <c r="D20" s="214"/>
      <c r="E20" s="214"/>
      <c r="F20" s="24">
        <v>1012057</v>
      </c>
      <c r="G20" s="24" t="s">
        <v>53</v>
      </c>
      <c r="H20" s="24">
        <v>1</v>
      </c>
      <c r="I20" s="24">
        <f t="shared" si="4"/>
        <v>2.2400000000000003E-2</v>
      </c>
      <c r="J20" s="25">
        <f t="shared" si="0"/>
        <v>2.2400000000000003E-2</v>
      </c>
      <c r="K20" s="240"/>
      <c r="L20" s="24">
        <f t="shared" si="1"/>
        <v>1339.2857142857142</v>
      </c>
      <c r="M20" s="24"/>
      <c r="N20" s="214">
        <v>60</v>
      </c>
      <c r="O20" s="214"/>
      <c r="P20" s="93">
        <v>2.5000000000000001E-2</v>
      </c>
    </row>
    <row r="21" spans="2:20" ht="13.5" customHeight="1" x14ac:dyDescent="0.3">
      <c r="B21" s="252"/>
      <c r="C21" s="244"/>
      <c r="D21" s="214"/>
      <c r="E21" s="214"/>
      <c r="F21" s="24">
        <v>1022048</v>
      </c>
      <c r="G21" s="24" t="s">
        <v>54</v>
      </c>
      <c r="H21" s="24">
        <v>1</v>
      </c>
      <c r="I21" s="24">
        <f t="shared" si="4"/>
        <v>2.2400000000000003E-2</v>
      </c>
      <c r="J21" s="25">
        <f t="shared" si="0"/>
        <v>2.2400000000000003E-2</v>
      </c>
      <c r="K21" s="240"/>
      <c r="L21" s="24">
        <f t="shared" si="1"/>
        <v>1339.2857142857142</v>
      </c>
      <c r="M21" s="24"/>
      <c r="N21" s="214">
        <v>60</v>
      </c>
      <c r="O21" s="214"/>
      <c r="P21" s="93">
        <v>2.5000000000000001E-2</v>
      </c>
      <c r="Q21"/>
    </row>
    <row r="22" spans="2:20" ht="13.5" customHeight="1" x14ac:dyDescent="0.3">
      <c r="B22" s="252"/>
      <c r="C22" s="244"/>
      <c r="D22" s="214"/>
      <c r="E22" s="214"/>
      <c r="F22" s="24">
        <v>1102039</v>
      </c>
      <c r="G22" s="24" t="s">
        <v>55</v>
      </c>
      <c r="H22" s="24">
        <v>1</v>
      </c>
      <c r="I22" s="24">
        <f t="shared" si="4"/>
        <v>2.2400000000000003E-2</v>
      </c>
      <c r="J22" s="25">
        <f t="shared" si="0"/>
        <v>2.2400000000000003E-2</v>
      </c>
      <c r="K22" s="240"/>
      <c r="L22" s="24">
        <f t="shared" si="1"/>
        <v>1339.2857142857142</v>
      </c>
      <c r="M22" s="24"/>
      <c r="N22" s="214">
        <v>60</v>
      </c>
      <c r="O22" s="214"/>
      <c r="P22" s="93">
        <v>2.5000000000000001E-2</v>
      </c>
      <c r="S22"/>
    </row>
    <row r="23" spans="2:20" ht="13.5" customHeight="1" x14ac:dyDescent="0.3">
      <c r="B23" s="252"/>
      <c r="C23" s="244"/>
      <c r="D23" s="214"/>
      <c r="E23" s="214"/>
      <c r="F23" s="24">
        <v>1082102</v>
      </c>
      <c r="G23" s="24" t="s">
        <v>56</v>
      </c>
      <c r="H23" s="24">
        <v>1</v>
      </c>
      <c r="I23" s="24">
        <f t="shared" si="4"/>
        <v>2.2400000000000003E-2</v>
      </c>
      <c r="J23" s="25">
        <f t="shared" si="0"/>
        <v>2.2400000000000003E-2</v>
      </c>
      <c r="K23" s="240"/>
      <c r="L23" s="24">
        <f t="shared" si="1"/>
        <v>1339.2857142857142</v>
      </c>
      <c r="M23" s="24"/>
      <c r="N23" s="214">
        <v>30</v>
      </c>
      <c r="O23" s="214"/>
      <c r="P23" s="93">
        <v>2.5000000000000001E-2</v>
      </c>
      <c r="T23"/>
    </row>
    <row r="24" spans="2:20" ht="13.5" customHeight="1" x14ac:dyDescent="0.3">
      <c r="B24" s="252"/>
      <c r="C24" s="244"/>
      <c r="D24" s="214"/>
      <c r="E24" s="214"/>
      <c r="F24" s="24">
        <v>1072153</v>
      </c>
      <c r="G24" s="24" t="s">
        <v>57</v>
      </c>
      <c r="H24" s="24">
        <v>1</v>
      </c>
      <c r="I24" s="24">
        <f t="shared" si="4"/>
        <v>2.2400000000000003E-2</v>
      </c>
      <c r="J24" s="25">
        <f t="shared" si="0"/>
        <v>2.2400000000000003E-2</v>
      </c>
      <c r="K24" s="240"/>
      <c r="L24" s="24">
        <f t="shared" si="1"/>
        <v>1339.2857142857142</v>
      </c>
      <c r="M24" s="24"/>
      <c r="N24" s="214">
        <v>30</v>
      </c>
      <c r="O24" s="214"/>
      <c r="P24" s="93">
        <v>2.5000000000000001E-2</v>
      </c>
    </row>
    <row r="25" spans="2:20" ht="13.5" customHeight="1" x14ac:dyDescent="0.3">
      <c r="B25" s="252"/>
      <c r="C25" s="245"/>
      <c r="D25" s="214"/>
      <c r="E25" s="214"/>
      <c r="F25" s="24">
        <v>1032024</v>
      </c>
      <c r="G25" s="24" t="s">
        <v>58</v>
      </c>
      <c r="H25" s="24">
        <v>1</v>
      </c>
      <c r="I25" s="24">
        <f t="shared" si="4"/>
        <v>2.2400000000000003E-2</v>
      </c>
      <c r="J25" s="25">
        <f t="shared" si="0"/>
        <v>2.2400000000000003E-2</v>
      </c>
      <c r="K25" s="240"/>
      <c r="L25" s="24">
        <f t="shared" si="1"/>
        <v>1339.2857142857142</v>
      </c>
      <c r="M25" s="24"/>
      <c r="N25" s="214">
        <v>40</v>
      </c>
      <c r="O25" s="214"/>
      <c r="P25" s="93">
        <v>2.5000000000000001E-2</v>
      </c>
    </row>
    <row r="26" spans="2:20" ht="13.5" customHeight="1" x14ac:dyDescent="0.3">
      <c r="B26" s="252"/>
      <c r="C26" s="253" t="s">
        <v>25</v>
      </c>
      <c r="D26" s="214"/>
      <c r="E26" s="214"/>
      <c r="F26" s="24">
        <v>5150042</v>
      </c>
      <c r="G26" s="24" t="s">
        <v>9</v>
      </c>
      <c r="H26" s="24">
        <v>1</v>
      </c>
      <c r="I26" s="24">
        <f t="shared" si="4"/>
        <v>3.1360000000000006E-2</v>
      </c>
      <c r="J26" s="25">
        <f t="shared" si="0"/>
        <v>3.1360000000000006E-2</v>
      </c>
      <c r="K26" s="240"/>
      <c r="L26" s="24">
        <f t="shared" si="1"/>
        <v>956.63265306122435</v>
      </c>
      <c r="M26" s="24"/>
      <c r="N26" s="214">
        <v>30</v>
      </c>
      <c r="O26" s="214"/>
      <c r="P26" s="93">
        <v>3.5000000000000003E-2</v>
      </c>
    </row>
    <row r="27" spans="2:20" ht="13.5" customHeight="1" x14ac:dyDescent="0.3">
      <c r="B27" s="252"/>
      <c r="C27" s="253"/>
      <c r="D27" s="214"/>
      <c r="E27" s="214"/>
      <c r="F27" s="24">
        <v>5150043</v>
      </c>
      <c r="G27" s="24" t="s">
        <v>10</v>
      </c>
      <c r="H27" s="24">
        <v>1</v>
      </c>
      <c r="I27" s="24">
        <f t="shared" si="4"/>
        <v>2.6880000000000001E-2</v>
      </c>
      <c r="J27" s="25">
        <f t="shared" si="0"/>
        <v>2.6880000000000001E-2</v>
      </c>
      <c r="K27" s="240"/>
      <c r="L27" s="24">
        <f t="shared" si="1"/>
        <v>1116.0714285714284</v>
      </c>
      <c r="M27" s="24"/>
      <c r="N27" s="214">
        <v>75</v>
      </c>
      <c r="O27" s="6"/>
      <c r="P27" s="93">
        <v>0.03</v>
      </c>
    </row>
    <row r="28" spans="2:20" ht="13.5" customHeight="1" x14ac:dyDescent="0.3">
      <c r="B28" s="252"/>
      <c r="C28" s="253"/>
      <c r="D28" s="214"/>
      <c r="E28" s="214"/>
      <c r="F28" s="24">
        <v>5152049</v>
      </c>
      <c r="G28" s="24" t="s">
        <v>11</v>
      </c>
      <c r="H28" s="24">
        <v>1</v>
      </c>
      <c r="I28" s="24">
        <f t="shared" si="4"/>
        <v>3.1360000000000006E-2</v>
      </c>
      <c r="J28" s="25">
        <f t="shared" si="0"/>
        <v>3.1360000000000006E-2</v>
      </c>
      <c r="K28" s="240"/>
      <c r="L28" s="24">
        <f t="shared" si="1"/>
        <v>956.63265306122435</v>
      </c>
      <c r="M28" s="24"/>
      <c r="N28" s="6">
        <v>30</v>
      </c>
      <c r="O28" s="6"/>
      <c r="P28" s="93">
        <v>3.5000000000000003E-2</v>
      </c>
    </row>
    <row r="29" spans="2:20" ht="13.5" customHeight="1" x14ac:dyDescent="0.3">
      <c r="B29" s="252"/>
      <c r="C29" s="253"/>
      <c r="D29" s="214"/>
      <c r="E29" s="214"/>
      <c r="F29" s="24">
        <v>5152050</v>
      </c>
      <c r="G29" s="24" t="s">
        <v>12</v>
      </c>
      <c r="H29" s="24">
        <v>1</v>
      </c>
      <c r="I29" s="24">
        <f t="shared" si="4"/>
        <v>2.6880000000000001E-2</v>
      </c>
      <c r="J29" s="25">
        <f t="shared" si="0"/>
        <v>2.6880000000000001E-2</v>
      </c>
      <c r="K29" s="240"/>
      <c r="L29" s="24">
        <f t="shared" si="1"/>
        <v>1116.0714285714284</v>
      </c>
      <c r="M29" s="24"/>
      <c r="N29" s="6">
        <v>75</v>
      </c>
      <c r="O29" s="214"/>
      <c r="P29" s="93">
        <v>0.03</v>
      </c>
    </row>
    <row r="30" spans="2:20" ht="13.5" customHeight="1" x14ac:dyDescent="0.3">
      <c r="B30" s="252"/>
      <c r="C30" s="253"/>
      <c r="D30" s="214"/>
      <c r="E30" s="214"/>
      <c r="F30" s="24">
        <v>5153013</v>
      </c>
      <c r="G30" s="24" t="s">
        <v>23</v>
      </c>
      <c r="H30" s="24">
        <v>1</v>
      </c>
      <c r="I30" s="24">
        <f t="shared" si="4"/>
        <v>8.0640000000000003E-2</v>
      </c>
      <c r="J30" s="25">
        <f t="shared" si="0"/>
        <v>8.0640000000000003E-2</v>
      </c>
      <c r="K30" s="240"/>
      <c r="L30" s="24">
        <f t="shared" si="1"/>
        <v>372.02380952380952</v>
      </c>
      <c r="M30" s="24"/>
      <c r="N30" s="214">
        <v>65</v>
      </c>
      <c r="O30" s="214"/>
      <c r="P30" s="93">
        <v>0.09</v>
      </c>
    </row>
    <row r="31" spans="2:20" ht="13.5" customHeight="1" x14ac:dyDescent="0.3">
      <c r="B31" s="252"/>
      <c r="C31" s="253"/>
      <c r="D31" s="214"/>
      <c r="E31" s="214"/>
      <c r="F31" s="24">
        <v>5151033</v>
      </c>
      <c r="G31" s="24" t="s">
        <v>41</v>
      </c>
      <c r="H31" s="24">
        <v>1</v>
      </c>
      <c r="I31" s="24">
        <f t="shared" si="4"/>
        <v>8.0640000000000003E-2</v>
      </c>
      <c r="J31" s="25">
        <f t="shared" si="0"/>
        <v>8.0640000000000003E-2</v>
      </c>
      <c r="K31" s="240"/>
      <c r="L31" s="24">
        <f t="shared" si="1"/>
        <v>372.02380952380952</v>
      </c>
      <c r="M31" s="24"/>
      <c r="N31" s="214">
        <v>70</v>
      </c>
      <c r="O31" s="214"/>
      <c r="P31" s="93">
        <v>0.09</v>
      </c>
    </row>
    <row r="32" spans="2:20" ht="13.5" customHeight="1" x14ac:dyDescent="0.3">
      <c r="B32" s="252"/>
      <c r="C32" s="253"/>
      <c r="D32" s="214"/>
      <c r="E32" s="214"/>
      <c r="F32" s="24">
        <v>5152111</v>
      </c>
      <c r="G32" s="24" t="s">
        <v>2065</v>
      </c>
      <c r="H32" s="24">
        <v>1</v>
      </c>
      <c r="I32" s="24">
        <f t="shared" si="4"/>
        <v>8.9600000000000013E-2</v>
      </c>
      <c r="J32" s="25">
        <f t="shared" si="0"/>
        <v>8.9600000000000013E-2</v>
      </c>
      <c r="K32" s="240"/>
      <c r="L32" s="24">
        <f t="shared" si="1"/>
        <v>334.82142857142856</v>
      </c>
      <c r="M32" s="24"/>
      <c r="N32" s="214">
        <v>35</v>
      </c>
      <c r="O32" s="6"/>
      <c r="P32" s="93">
        <v>0.1</v>
      </c>
    </row>
    <row r="33" spans="2:17" ht="13.5" customHeight="1" x14ac:dyDescent="0.3">
      <c r="B33" s="252"/>
      <c r="C33" s="253" t="s">
        <v>8</v>
      </c>
      <c r="D33" s="214"/>
      <c r="E33" s="214"/>
      <c r="F33" s="43">
        <v>5680505</v>
      </c>
      <c r="G33" s="43" t="s">
        <v>986</v>
      </c>
      <c r="H33" s="24">
        <v>1</v>
      </c>
      <c r="I33" s="24">
        <f t="shared" si="4"/>
        <v>0.17920000000000003</v>
      </c>
      <c r="J33" s="25">
        <f t="shared" si="0"/>
        <v>0.17920000000000003</v>
      </c>
      <c r="K33" s="240"/>
      <c r="L33" s="24">
        <f t="shared" si="1"/>
        <v>167.41071428571428</v>
      </c>
      <c r="M33" s="24"/>
      <c r="N33" s="214"/>
      <c r="O33" s="214"/>
      <c r="P33" s="93">
        <v>0.2</v>
      </c>
      <c r="Q33" s="174"/>
    </row>
    <row r="34" spans="2:17" ht="13.5" customHeight="1" x14ac:dyDescent="0.3">
      <c r="B34" s="252"/>
      <c r="C34" s="253"/>
      <c r="D34" s="215"/>
      <c r="E34" s="215"/>
      <c r="F34" s="43">
        <v>5076100</v>
      </c>
      <c r="G34" s="43" t="s">
        <v>1683</v>
      </c>
      <c r="H34" s="24">
        <v>3</v>
      </c>
      <c r="I34" s="24">
        <f t="shared" si="4"/>
        <v>0.17920000000000003</v>
      </c>
      <c r="J34" s="25">
        <f t="shared" ref="J34" si="5">I34</f>
        <v>0.17920000000000003</v>
      </c>
      <c r="K34" s="240"/>
      <c r="L34" s="24">
        <f t="shared" ref="L34" si="6">1/I34*$C$4</f>
        <v>167.41071428571428</v>
      </c>
      <c r="M34" s="24"/>
      <c r="N34" s="215">
        <v>45</v>
      </c>
      <c r="O34" s="215"/>
      <c r="P34" s="93">
        <v>0.2</v>
      </c>
    </row>
    <row r="35" spans="2:17" ht="13.5" customHeight="1" x14ac:dyDescent="0.3">
      <c r="B35" s="252"/>
      <c r="C35" s="253"/>
      <c r="D35" s="214"/>
      <c r="E35" s="214"/>
      <c r="F35" s="216">
        <v>5520002</v>
      </c>
      <c r="G35" s="216" t="s">
        <v>2092</v>
      </c>
      <c r="H35" s="24">
        <v>1</v>
      </c>
      <c r="I35" s="24">
        <f t="shared" si="4"/>
        <v>1.3440000000000001E-2</v>
      </c>
      <c r="J35" s="25">
        <f t="shared" si="0"/>
        <v>1.3440000000000001E-2</v>
      </c>
      <c r="K35" s="240"/>
      <c r="L35" s="24">
        <f t="shared" si="1"/>
        <v>2232.1428571428569</v>
      </c>
      <c r="M35" s="24"/>
      <c r="N35" s="214">
        <v>210</v>
      </c>
      <c r="O35" s="214"/>
      <c r="P35" s="93">
        <v>1.4999999999999999E-2</v>
      </c>
    </row>
    <row r="36" spans="2:17" x14ac:dyDescent="0.3">
      <c r="B36" s="246"/>
      <c r="C36" s="247"/>
      <c r="D36" s="247"/>
      <c r="E36" s="247"/>
      <c r="F36" s="247"/>
      <c r="G36" s="247"/>
      <c r="H36" s="248"/>
      <c r="I36" s="24">
        <f>SUM(I6:I35)</f>
        <v>1</v>
      </c>
      <c r="J36" s="25">
        <f>SUM(J6:J35)</f>
        <v>1</v>
      </c>
      <c r="K36" s="25">
        <v>1</v>
      </c>
      <c r="L36" s="24"/>
      <c r="M36" s="24"/>
      <c r="N36" s="214"/>
      <c r="O36" s="214"/>
      <c r="P36" s="96"/>
      <c r="Q36" s="174"/>
    </row>
  </sheetData>
  <mergeCells count="10">
    <mergeCell ref="B36:H36"/>
    <mergeCell ref="B5:C5"/>
    <mergeCell ref="B6:B18"/>
    <mergeCell ref="C6:C18"/>
    <mergeCell ref="K6:K18"/>
    <mergeCell ref="B19:B35"/>
    <mergeCell ref="C19:C25"/>
    <mergeCell ref="K19:K35"/>
    <mergeCell ref="C26:C32"/>
    <mergeCell ref="C33:C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B7594-63F1-4967-8834-0671C1455258}">
  <dimension ref="B2:S36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2020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207" t="s">
        <v>6</v>
      </c>
      <c r="C4" s="207">
        <v>30</v>
      </c>
    </row>
    <row r="5" spans="2:19" x14ac:dyDescent="0.3">
      <c r="B5" s="249" t="s">
        <v>0</v>
      </c>
      <c r="C5" s="249"/>
      <c r="D5" s="206" t="s">
        <v>45</v>
      </c>
      <c r="E5" s="206" t="s">
        <v>1304</v>
      </c>
      <c r="F5" s="206" t="s">
        <v>1</v>
      </c>
      <c r="G5" s="206" t="s">
        <v>62</v>
      </c>
      <c r="H5" s="13" t="s">
        <v>26</v>
      </c>
      <c r="I5" s="206" t="s">
        <v>27</v>
      </c>
      <c r="J5" s="206" t="s">
        <v>28</v>
      </c>
      <c r="K5" s="206" t="s">
        <v>43</v>
      </c>
      <c r="L5" s="206" t="s">
        <v>2</v>
      </c>
      <c r="M5" s="206" t="s">
        <v>3</v>
      </c>
      <c r="N5" s="206" t="s">
        <v>44</v>
      </c>
      <c r="O5" s="206" t="s">
        <v>86</v>
      </c>
    </row>
    <row r="6" spans="2:19" ht="27.75" customHeight="1" x14ac:dyDescent="0.3">
      <c r="B6" s="250" t="s">
        <v>1912</v>
      </c>
      <c r="C6" s="244" t="s">
        <v>7</v>
      </c>
      <c r="D6" s="171" t="s">
        <v>119</v>
      </c>
      <c r="E6" s="43"/>
      <c r="F6" s="24">
        <v>1005412</v>
      </c>
      <c r="G6" s="24" t="s">
        <v>2032</v>
      </c>
      <c r="H6" s="24">
        <v>1</v>
      </c>
      <c r="I6" s="24">
        <v>7.0000000000000001E-3</v>
      </c>
      <c r="J6" s="25">
        <f t="shared" ref="J6:J35" si="0">I6</f>
        <v>7.0000000000000001E-3</v>
      </c>
      <c r="K6" s="239">
        <f>SUM(J6:J19)</f>
        <v>0.112</v>
      </c>
      <c r="L6" s="24">
        <f t="shared" ref="L6:L35" si="1">1/I6*$C$4</f>
        <v>4285.7142857142862</v>
      </c>
      <c r="M6" s="24" t="s">
        <v>1258</v>
      </c>
      <c r="N6" s="211"/>
      <c r="O6" s="211">
        <v>1</v>
      </c>
      <c r="P6"/>
      <c r="Q6"/>
      <c r="R6"/>
      <c r="S6"/>
    </row>
    <row r="7" spans="2:19" ht="27.75" customHeight="1" x14ac:dyDescent="0.3">
      <c r="B7" s="250"/>
      <c r="C7" s="244"/>
      <c r="D7" s="171" t="s">
        <v>100</v>
      </c>
      <c r="E7" s="43"/>
      <c r="F7" s="24">
        <v>1050531</v>
      </c>
      <c r="G7" s="24" t="s">
        <v>2063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 t="s">
        <v>1258</v>
      </c>
      <c r="N7" s="211"/>
      <c r="O7" s="211">
        <v>1</v>
      </c>
      <c r="P7"/>
      <c r="Q7"/>
      <c r="R7"/>
      <c r="S7"/>
    </row>
    <row r="8" spans="2:19" ht="27.75" customHeight="1" x14ac:dyDescent="0.3">
      <c r="B8" s="250"/>
      <c r="C8" s="244"/>
      <c r="D8" s="171" t="s">
        <v>100</v>
      </c>
      <c r="E8" s="43"/>
      <c r="F8" s="24">
        <v>1051602</v>
      </c>
      <c r="G8" s="24" t="s">
        <v>2033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 t="s">
        <v>1258</v>
      </c>
      <c r="N8" s="211"/>
      <c r="O8" s="211">
        <v>1</v>
      </c>
      <c r="P8"/>
      <c r="Q8"/>
      <c r="R8"/>
      <c r="S8"/>
    </row>
    <row r="9" spans="2:19" ht="27.75" customHeight="1" x14ac:dyDescent="0.3">
      <c r="B9" s="250"/>
      <c r="C9" s="244"/>
      <c r="D9" s="171" t="s">
        <v>107</v>
      </c>
      <c r="E9" s="43"/>
      <c r="F9" s="24">
        <v>1073362</v>
      </c>
      <c r="G9" s="24" t="s">
        <v>2034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 t="s">
        <v>1258</v>
      </c>
      <c r="N9" s="211"/>
      <c r="O9" s="211">
        <v>1</v>
      </c>
      <c r="P9"/>
      <c r="Q9"/>
      <c r="R9"/>
      <c r="S9"/>
    </row>
    <row r="10" spans="2:19" ht="27.75" customHeight="1" x14ac:dyDescent="0.3">
      <c r="B10" s="250"/>
      <c r="C10" s="244"/>
      <c r="D10" s="171" t="s">
        <v>105</v>
      </c>
      <c r="E10" s="43"/>
      <c r="F10" s="24">
        <v>1103219</v>
      </c>
      <c r="G10" s="24" t="s">
        <v>2035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 t="s">
        <v>2064</v>
      </c>
      <c r="N10" s="211"/>
      <c r="O10" s="211">
        <v>1</v>
      </c>
      <c r="P10"/>
      <c r="Q10"/>
      <c r="R10"/>
      <c r="S10"/>
    </row>
    <row r="11" spans="2:19" ht="27.75" customHeight="1" x14ac:dyDescent="0.3">
      <c r="B11" s="250"/>
      <c r="C11" s="244"/>
      <c r="D11" s="171" t="s">
        <v>109</v>
      </c>
      <c r="E11" s="43"/>
      <c r="F11" s="24">
        <v>1702951</v>
      </c>
      <c r="G11" s="24" t="s">
        <v>2036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24">
        <f t="shared" si="1"/>
        <v>5000</v>
      </c>
      <c r="M11" s="24" t="s">
        <v>1258</v>
      </c>
      <c r="N11" s="211"/>
      <c r="O11" s="211">
        <v>1</v>
      </c>
      <c r="P11"/>
      <c r="Q11"/>
      <c r="R11"/>
      <c r="S11"/>
    </row>
    <row r="12" spans="2:19" ht="27.75" customHeight="1" x14ac:dyDescent="0.3">
      <c r="B12" s="250"/>
      <c r="C12" s="244"/>
      <c r="D12" s="171" t="s">
        <v>119</v>
      </c>
      <c r="E12" s="43"/>
      <c r="F12" s="24">
        <v>1005534</v>
      </c>
      <c r="G12" s="24" t="s">
        <v>2057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207"/>
      <c r="O12" s="207">
        <v>1</v>
      </c>
      <c r="P12"/>
      <c r="Q12"/>
      <c r="R12"/>
      <c r="S12"/>
    </row>
    <row r="13" spans="2:19" ht="27.75" customHeight="1" x14ac:dyDescent="0.3">
      <c r="B13" s="250"/>
      <c r="C13" s="244"/>
      <c r="D13" s="171" t="s">
        <v>100</v>
      </c>
      <c r="E13" s="43"/>
      <c r="F13" s="24">
        <v>1053575</v>
      </c>
      <c r="G13" s="24" t="s">
        <v>2058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/>
      <c r="N13" s="207"/>
      <c r="O13" s="207">
        <v>1</v>
      </c>
      <c r="Q13"/>
      <c r="R13"/>
    </row>
    <row r="14" spans="2:19" ht="27.75" customHeight="1" x14ac:dyDescent="0.3">
      <c r="B14" s="250"/>
      <c r="C14" s="244"/>
      <c r="D14" s="171" t="s">
        <v>107</v>
      </c>
      <c r="E14" s="43"/>
      <c r="F14" s="24">
        <v>1073439</v>
      </c>
      <c r="G14" s="24" t="s">
        <v>2059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07"/>
      <c r="O14" s="207">
        <v>1</v>
      </c>
      <c r="Q14"/>
      <c r="R14"/>
    </row>
    <row r="15" spans="2:19" ht="27.75" customHeight="1" x14ac:dyDescent="0.3">
      <c r="B15" s="250"/>
      <c r="C15" s="244"/>
      <c r="D15" s="171" t="s">
        <v>105</v>
      </c>
      <c r="E15" s="43"/>
      <c r="F15" s="24">
        <v>1103251</v>
      </c>
      <c r="G15" s="24" t="s">
        <v>2060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/>
      <c r="N15" s="207"/>
      <c r="O15" s="207">
        <v>1</v>
      </c>
      <c r="Q15"/>
      <c r="R15"/>
    </row>
    <row r="16" spans="2:19" ht="27.75" customHeight="1" x14ac:dyDescent="0.3">
      <c r="B16" s="250"/>
      <c r="C16" s="244"/>
      <c r="D16" s="171" t="s">
        <v>109</v>
      </c>
      <c r="E16" s="43"/>
      <c r="F16" s="24">
        <v>1702998</v>
      </c>
      <c r="G16" s="24" t="s">
        <v>2061</v>
      </c>
      <c r="H16" s="24">
        <v>1</v>
      </c>
      <c r="I16" s="24">
        <v>6.0000000000000001E-3</v>
      </c>
      <c r="J16" s="25">
        <f t="shared" si="0"/>
        <v>6.0000000000000001E-3</v>
      </c>
      <c r="K16" s="240"/>
      <c r="L16" s="24">
        <f t="shared" si="1"/>
        <v>5000</v>
      </c>
      <c r="M16" s="24"/>
      <c r="N16" s="207"/>
      <c r="O16" s="207">
        <v>1</v>
      </c>
      <c r="Q16"/>
      <c r="R16"/>
    </row>
    <row r="17" spans="2:18" ht="27.75" customHeight="1" x14ac:dyDescent="0.3">
      <c r="B17" s="250"/>
      <c r="C17" s="244"/>
      <c r="D17" s="171" t="s">
        <v>114</v>
      </c>
      <c r="E17" s="43"/>
      <c r="F17" s="24">
        <v>1012718</v>
      </c>
      <c r="G17" s="24" t="s">
        <v>2062</v>
      </c>
      <c r="H17" s="24">
        <v>1</v>
      </c>
      <c r="I17" s="24">
        <v>1.0999999999999999E-2</v>
      </c>
      <c r="J17" s="25">
        <f t="shared" si="0"/>
        <v>1.0999999999999999E-2</v>
      </c>
      <c r="K17" s="240"/>
      <c r="L17" s="24">
        <f t="shared" si="1"/>
        <v>2727.2727272727275</v>
      </c>
      <c r="M17" s="24"/>
      <c r="N17" s="207"/>
      <c r="O17" s="207">
        <v>1</v>
      </c>
      <c r="Q17"/>
      <c r="R17"/>
    </row>
    <row r="18" spans="2:18" ht="27.75" customHeight="1" x14ac:dyDescent="0.3">
      <c r="B18" s="250"/>
      <c r="C18" s="244"/>
      <c r="D18" s="171" t="s">
        <v>116</v>
      </c>
      <c r="E18" s="24"/>
      <c r="F18" s="24">
        <v>1115307</v>
      </c>
      <c r="G18" s="24" t="s">
        <v>2048</v>
      </c>
      <c r="H18" s="24">
        <v>1</v>
      </c>
      <c r="I18" s="24">
        <v>0.01</v>
      </c>
      <c r="J18" s="25">
        <f t="shared" si="0"/>
        <v>0.01</v>
      </c>
      <c r="K18" s="240"/>
      <c r="L18" s="24">
        <f t="shared" si="1"/>
        <v>3000</v>
      </c>
      <c r="M18" s="24"/>
      <c r="N18" s="207"/>
      <c r="O18" s="207">
        <v>1</v>
      </c>
      <c r="Q18"/>
      <c r="R18"/>
    </row>
    <row r="19" spans="2:18" ht="27.75" customHeight="1" x14ac:dyDescent="0.3">
      <c r="B19" s="250"/>
      <c r="C19" s="244"/>
      <c r="D19" s="171" t="s">
        <v>116</v>
      </c>
      <c r="E19" s="24"/>
      <c r="F19" s="24">
        <v>1115206</v>
      </c>
      <c r="G19" s="24" t="s">
        <v>2049</v>
      </c>
      <c r="H19" s="24">
        <v>1</v>
      </c>
      <c r="I19" s="24">
        <v>0.01</v>
      </c>
      <c r="J19" s="25">
        <f t="shared" si="0"/>
        <v>0.01</v>
      </c>
      <c r="K19" s="241"/>
      <c r="L19" s="24">
        <f t="shared" si="1"/>
        <v>3000</v>
      </c>
      <c r="M19" s="24"/>
      <c r="N19" s="207"/>
      <c r="O19" s="207">
        <v>1</v>
      </c>
      <c r="Q19"/>
      <c r="R19"/>
    </row>
    <row r="20" spans="2:18" x14ac:dyDescent="0.3">
      <c r="B20" s="251" t="s">
        <v>42</v>
      </c>
      <c r="C20" s="243" t="s">
        <v>59</v>
      </c>
      <c r="D20" s="207"/>
      <c r="E20" s="207"/>
      <c r="F20" s="24">
        <v>1002186</v>
      </c>
      <c r="G20" s="24" t="s">
        <v>52</v>
      </c>
      <c r="H20" s="24">
        <v>1</v>
      </c>
      <c r="I20" s="24">
        <f t="shared" ref="I20:I35" si="2">$K$20*P20</f>
        <v>1.7760000000000001E-2</v>
      </c>
      <c r="J20" s="25">
        <f t="shared" si="0"/>
        <v>1.7760000000000001E-2</v>
      </c>
      <c r="K20" s="239">
        <f>K36-K6</f>
        <v>0.88800000000000001</v>
      </c>
      <c r="L20" s="24">
        <f t="shared" si="1"/>
        <v>1689.1891891891892</v>
      </c>
      <c r="M20" s="24"/>
      <c r="N20" s="207">
        <v>60</v>
      </c>
      <c r="O20" s="207"/>
      <c r="P20" s="93">
        <v>0.02</v>
      </c>
    </row>
    <row r="21" spans="2:18" x14ac:dyDescent="0.3">
      <c r="B21" s="252"/>
      <c r="C21" s="244"/>
      <c r="D21" s="207"/>
      <c r="E21" s="207"/>
      <c r="F21" s="24">
        <v>1012057</v>
      </c>
      <c r="G21" s="24" t="s">
        <v>53</v>
      </c>
      <c r="H21" s="24">
        <v>1</v>
      </c>
      <c r="I21" s="24">
        <f t="shared" si="2"/>
        <v>1.7760000000000001E-2</v>
      </c>
      <c r="J21" s="25">
        <f t="shared" si="0"/>
        <v>1.7760000000000001E-2</v>
      </c>
      <c r="K21" s="240"/>
      <c r="L21" s="24">
        <f t="shared" si="1"/>
        <v>1689.1891891891892</v>
      </c>
      <c r="M21" s="24"/>
      <c r="N21" s="207">
        <v>60</v>
      </c>
      <c r="O21" s="207"/>
      <c r="P21" s="93">
        <v>0.02</v>
      </c>
    </row>
    <row r="22" spans="2:18" x14ac:dyDescent="0.3">
      <c r="B22" s="252"/>
      <c r="C22" s="244"/>
      <c r="D22" s="207"/>
      <c r="E22" s="207"/>
      <c r="F22" s="24">
        <v>1022048</v>
      </c>
      <c r="G22" s="24" t="s">
        <v>54</v>
      </c>
      <c r="H22" s="24">
        <v>1</v>
      </c>
      <c r="I22" s="24">
        <f t="shared" si="2"/>
        <v>1.7760000000000001E-2</v>
      </c>
      <c r="J22" s="25">
        <f t="shared" si="0"/>
        <v>1.7760000000000001E-2</v>
      </c>
      <c r="K22" s="240"/>
      <c r="L22" s="24">
        <f t="shared" si="1"/>
        <v>1689.1891891891892</v>
      </c>
      <c r="M22" s="24"/>
      <c r="N22" s="207">
        <v>60</v>
      </c>
      <c r="O22" s="207"/>
      <c r="P22" s="93">
        <v>0.02</v>
      </c>
    </row>
    <row r="23" spans="2:18" x14ac:dyDescent="0.3">
      <c r="B23" s="252"/>
      <c r="C23" s="244"/>
      <c r="D23" s="207"/>
      <c r="E23" s="207"/>
      <c r="F23" s="24">
        <v>1102039</v>
      </c>
      <c r="G23" s="24" t="s">
        <v>55</v>
      </c>
      <c r="H23" s="24">
        <v>1</v>
      </c>
      <c r="I23" s="24">
        <f t="shared" si="2"/>
        <v>1.7760000000000001E-2</v>
      </c>
      <c r="J23" s="25">
        <f t="shared" si="0"/>
        <v>1.7760000000000001E-2</v>
      </c>
      <c r="K23" s="240"/>
      <c r="L23" s="24">
        <f t="shared" si="1"/>
        <v>1689.1891891891892</v>
      </c>
      <c r="M23" s="24"/>
      <c r="N23" s="207">
        <v>60</v>
      </c>
      <c r="O23" s="207"/>
      <c r="P23" s="93">
        <v>0.02</v>
      </c>
    </row>
    <row r="24" spans="2:18" x14ac:dyDescent="0.3">
      <c r="B24" s="252"/>
      <c r="C24" s="244"/>
      <c r="D24" s="207"/>
      <c r="E24" s="207"/>
      <c r="F24" s="24">
        <v>1082102</v>
      </c>
      <c r="G24" s="24" t="s">
        <v>56</v>
      </c>
      <c r="H24" s="24">
        <v>1</v>
      </c>
      <c r="I24" s="24">
        <f t="shared" si="2"/>
        <v>1.7760000000000001E-2</v>
      </c>
      <c r="J24" s="25">
        <f t="shared" si="0"/>
        <v>1.7760000000000001E-2</v>
      </c>
      <c r="K24" s="240"/>
      <c r="L24" s="24">
        <f t="shared" si="1"/>
        <v>1689.1891891891892</v>
      </c>
      <c r="M24" s="24"/>
      <c r="N24" s="207">
        <v>30</v>
      </c>
      <c r="O24" s="207"/>
      <c r="P24" s="93">
        <v>0.02</v>
      </c>
    </row>
    <row r="25" spans="2:18" x14ac:dyDescent="0.3">
      <c r="B25" s="252"/>
      <c r="C25" s="244"/>
      <c r="D25" s="207"/>
      <c r="E25" s="207"/>
      <c r="F25" s="24">
        <v>1072153</v>
      </c>
      <c r="G25" s="24" t="s">
        <v>57</v>
      </c>
      <c r="H25" s="24">
        <v>1</v>
      </c>
      <c r="I25" s="24">
        <f t="shared" si="2"/>
        <v>1.7760000000000001E-2</v>
      </c>
      <c r="J25" s="25">
        <f t="shared" si="0"/>
        <v>1.7760000000000001E-2</v>
      </c>
      <c r="K25" s="240"/>
      <c r="L25" s="24">
        <f t="shared" si="1"/>
        <v>1689.1891891891892</v>
      </c>
      <c r="M25" s="24"/>
      <c r="N25" s="207">
        <v>30</v>
      </c>
      <c r="O25" s="207"/>
      <c r="P25" s="93">
        <v>0.02</v>
      </c>
    </row>
    <row r="26" spans="2:18" x14ac:dyDescent="0.3">
      <c r="B26" s="252"/>
      <c r="C26" s="245"/>
      <c r="D26" s="207"/>
      <c r="E26" s="207"/>
      <c r="F26" s="24">
        <v>1032024</v>
      </c>
      <c r="G26" s="24" t="s">
        <v>58</v>
      </c>
      <c r="H26" s="24">
        <v>1</v>
      </c>
      <c r="I26" s="24">
        <f t="shared" si="2"/>
        <v>1.7760000000000001E-2</v>
      </c>
      <c r="J26" s="25">
        <f t="shared" si="0"/>
        <v>1.7760000000000001E-2</v>
      </c>
      <c r="K26" s="240"/>
      <c r="L26" s="24">
        <f t="shared" si="1"/>
        <v>1689.1891891891892</v>
      </c>
      <c r="M26" s="24"/>
      <c r="N26" s="207">
        <v>40</v>
      </c>
      <c r="O26" s="207"/>
      <c r="P26" s="93">
        <v>0.02</v>
      </c>
    </row>
    <row r="27" spans="2:18" x14ac:dyDescent="0.3">
      <c r="B27" s="252"/>
      <c r="C27" s="253" t="s">
        <v>25</v>
      </c>
      <c r="D27" s="207"/>
      <c r="E27" s="207"/>
      <c r="F27" s="24">
        <v>5150042</v>
      </c>
      <c r="G27" s="24" t="s">
        <v>9</v>
      </c>
      <c r="H27" s="24">
        <v>1</v>
      </c>
      <c r="I27" s="24">
        <f t="shared" si="2"/>
        <v>2.664E-2</v>
      </c>
      <c r="J27" s="25">
        <f t="shared" si="0"/>
        <v>2.664E-2</v>
      </c>
      <c r="K27" s="240"/>
      <c r="L27" s="24">
        <f t="shared" si="1"/>
        <v>1126.1261261261261</v>
      </c>
      <c r="M27" s="24"/>
      <c r="N27" s="207">
        <v>30</v>
      </c>
      <c r="O27" s="207"/>
      <c r="P27" s="93">
        <v>0.03</v>
      </c>
    </row>
    <row r="28" spans="2:18" x14ac:dyDescent="0.3">
      <c r="B28" s="252"/>
      <c r="C28" s="253"/>
      <c r="D28" s="207"/>
      <c r="E28" s="207"/>
      <c r="F28" s="24">
        <v>5150043</v>
      </c>
      <c r="G28" s="24" t="s">
        <v>10</v>
      </c>
      <c r="H28" s="24">
        <v>1</v>
      </c>
      <c r="I28" s="24">
        <f t="shared" si="2"/>
        <v>2.664E-2</v>
      </c>
      <c r="J28" s="25">
        <f t="shared" si="0"/>
        <v>2.664E-2</v>
      </c>
      <c r="K28" s="240"/>
      <c r="L28" s="24">
        <f t="shared" si="1"/>
        <v>1126.1261261261261</v>
      </c>
      <c r="M28" s="24"/>
      <c r="N28" s="207">
        <v>75</v>
      </c>
      <c r="O28" s="6"/>
      <c r="P28" s="93">
        <v>0.03</v>
      </c>
    </row>
    <row r="29" spans="2:18" x14ac:dyDescent="0.3">
      <c r="B29" s="252"/>
      <c r="C29" s="253"/>
      <c r="D29" s="207"/>
      <c r="E29" s="207"/>
      <c r="F29" s="24">
        <v>5152049</v>
      </c>
      <c r="G29" s="24" t="s">
        <v>11</v>
      </c>
      <c r="H29" s="24">
        <v>1</v>
      </c>
      <c r="I29" s="24">
        <f t="shared" si="2"/>
        <v>2.664E-2</v>
      </c>
      <c r="J29" s="25">
        <f t="shared" si="0"/>
        <v>2.664E-2</v>
      </c>
      <c r="K29" s="240"/>
      <c r="L29" s="24">
        <f t="shared" si="1"/>
        <v>1126.1261261261261</v>
      </c>
      <c r="M29" s="24"/>
      <c r="N29" s="6">
        <v>30</v>
      </c>
      <c r="O29" s="6"/>
      <c r="P29" s="93">
        <v>0.03</v>
      </c>
    </row>
    <row r="30" spans="2:18" x14ac:dyDescent="0.3">
      <c r="B30" s="252"/>
      <c r="C30" s="253"/>
      <c r="D30" s="207"/>
      <c r="E30" s="207"/>
      <c r="F30" s="24">
        <v>5152050</v>
      </c>
      <c r="G30" s="24" t="s">
        <v>12</v>
      </c>
      <c r="H30" s="24">
        <v>1</v>
      </c>
      <c r="I30" s="24">
        <f t="shared" si="2"/>
        <v>2.664E-2</v>
      </c>
      <c r="J30" s="25">
        <f t="shared" si="0"/>
        <v>2.664E-2</v>
      </c>
      <c r="K30" s="240"/>
      <c r="L30" s="24">
        <f t="shared" si="1"/>
        <v>1126.1261261261261</v>
      </c>
      <c r="M30" s="24"/>
      <c r="N30" s="6">
        <v>75</v>
      </c>
      <c r="O30" s="207"/>
      <c r="P30" s="93">
        <v>0.03</v>
      </c>
    </row>
    <row r="31" spans="2:18" x14ac:dyDescent="0.3">
      <c r="B31" s="252"/>
      <c r="C31" s="253"/>
      <c r="D31" s="207"/>
      <c r="E31" s="207"/>
      <c r="F31" s="24">
        <v>5153013</v>
      </c>
      <c r="G31" s="24" t="s">
        <v>23</v>
      </c>
      <c r="H31" s="24">
        <v>1</v>
      </c>
      <c r="I31" s="24">
        <f t="shared" si="2"/>
        <v>9.7680000000000003E-2</v>
      </c>
      <c r="J31" s="25">
        <f t="shared" si="0"/>
        <v>9.7680000000000003E-2</v>
      </c>
      <c r="K31" s="240"/>
      <c r="L31" s="24">
        <f t="shared" si="1"/>
        <v>307.12530712530713</v>
      </c>
      <c r="M31" s="24"/>
      <c r="N31" s="207">
        <v>65</v>
      </c>
      <c r="O31" s="207"/>
      <c r="P31" s="93">
        <v>0.11</v>
      </c>
    </row>
    <row r="32" spans="2:18" x14ac:dyDescent="0.3">
      <c r="B32" s="252"/>
      <c r="C32" s="253"/>
      <c r="D32" s="207"/>
      <c r="E32" s="207"/>
      <c r="F32" s="24">
        <v>5151033</v>
      </c>
      <c r="G32" s="24" t="s">
        <v>41</v>
      </c>
      <c r="H32" s="24">
        <v>1</v>
      </c>
      <c r="I32" s="24">
        <f t="shared" si="2"/>
        <v>9.7680000000000003E-2</v>
      </c>
      <c r="J32" s="25">
        <f t="shared" si="0"/>
        <v>9.7680000000000003E-2</v>
      </c>
      <c r="K32" s="240"/>
      <c r="L32" s="24">
        <f t="shared" si="1"/>
        <v>307.12530712530713</v>
      </c>
      <c r="M32" s="24"/>
      <c r="N32" s="207">
        <v>70</v>
      </c>
      <c r="O32" s="207"/>
      <c r="P32" s="93">
        <v>0.11</v>
      </c>
    </row>
    <row r="33" spans="2:17" x14ac:dyDescent="0.3">
      <c r="B33" s="252"/>
      <c r="C33" s="253"/>
      <c r="D33" s="207"/>
      <c r="E33" s="207"/>
      <c r="F33" s="24">
        <v>5152111</v>
      </c>
      <c r="G33" s="24" t="s">
        <v>2065</v>
      </c>
      <c r="H33" s="24">
        <v>1</v>
      </c>
      <c r="I33" s="24">
        <f t="shared" si="2"/>
        <v>0.10656</v>
      </c>
      <c r="J33" s="25">
        <f t="shared" si="0"/>
        <v>0.10656</v>
      </c>
      <c r="K33" s="240"/>
      <c r="L33" s="24">
        <f t="shared" si="1"/>
        <v>281.53153153153153</v>
      </c>
      <c r="M33" s="24"/>
      <c r="N33" s="207">
        <v>35</v>
      </c>
      <c r="O33" s="6"/>
      <c r="P33" s="93">
        <v>0.12</v>
      </c>
    </row>
    <row r="34" spans="2:17" x14ac:dyDescent="0.3">
      <c r="B34" s="252"/>
      <c r="C34" s="253" t="s">
        <v>8</v>
      </c>
      <c r="D34" s="207"/>
      <c r="E34" s="207"/>
      <c r="F34" s="43">
        <v>5680505</v>
      </c>
      <c r="G34" s="43" t="s">
        <v>986</v>
      </c>
      <c r="H34" s="24">
        <v>1</v>
      </c>
      <c r="I34" s="24">
        <f t="shared" si="2"/>
        <v>0.17760000000000001</v>
      </c>
      <c r="J34" s="25">
        <f t="shared" si="0"/>
        <v>0.17760000000000001</v>
      </c>
      <c r="K34" s="240"/>
      <c r="L34" s="24">
        <f t="shared" si="1"/>
        <v>168.91891891891891</v>
      </c>
      <c r="M34" s="24"/>
      <c r="N34" s="207"/>
      <c r="O34" s="207"/>
      <c r="P34" s="93">
        <v>0.2</v>
      </c>
      <c r="Q34" s="174"/>
    </row>
    <row r="35" spans="2:17" x14ac:dyDescent="0.3">
      <c r="B35" s="252"/>
      <c r="C35" s="253"/>
      <c r="D35" s="207"/>
      <c r="E35" s="207"/>
      <c r="F35" s="43">
        <v>5076100</v>
      </c>
      <c r="G35" s="43" t="s">
        <v>1683</v>
      </c>
      <c r="H35" s="24">
        <v>3</v>
      </c>
      <c r="I35" s="24">
        <f t="shared" si="2"/>
        <v>0.17760000000000001</v>
      </c>
      <c r="J35" s="25">
        <f t="shared" si="0"/>
        <v>0.17760000000000001</v>
      </c>
      <c r="K35" s="240"/>
      <c r="L35" s="24">
        <f t="shared" si="1"/>
        <v>168.91891891891891</v>
      </c>
      <c r="M35" s="24"/>
      <c r="N35" s="207">
        <v>45</v>
      </c>
      <c r="O35" s="207"/>
      <c r="P35" s="93">
        <v>0.2</v>
      </c>
    </row>
    <row r="36" spans="2:17" x14ac:dyDescent="0.3">
      <c r="B36" s="246"/>
      <c r="C36" s="247"/>
      <c r="D36" s="247"/>
      <c r="E36" s="247"/>
      <c r="F36" s="247"/>
      <c r="G36" s="247"/>
      <c r="H36" s="248"/>
      <c r="I36" s="24">
        <f>SUM(I6:I35)</f>
        <v>1</v>
      </c>
      <c r="J36" s="25">
        <f>SUM(J6:J35)</f>
        <v>1</v>
      </c>
      <c r="K36" s="25">
        <v>1</v>
      </c>
      <c r="L36" s="24"/>
      <c r="M36" s="24"/>
      <c r="N36" s="207"/>
      <c r="O36" s="207"/>
      <c r="P36" s="93"/>
      <c r="Q36" s="174"/>
    </row>
  </sheetData>
  <mergeCells count="10">
    <mergeCell ref="K20:K35"/>
    <mergeCell ref="C27:C33"/>
    <mergeCell ref="C34:C35"/>
    <mergeCell ref="K6:K19"/>
    <mergeCell ref="B36:H36"/>
    <mergeCell ref="B5:C5"/>
    <mergeCell ref="B6:B19"/>
    <mergeCell ref="C6:C19"/>
    <mergeCell ref="B20:B35"/>
    <mergeCell ref="C20:C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EF1F4-927B-4FD3-AEA7-FC92B2EB6E98}">
  <dimension ref="B2:U39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2019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07" t="s">
        <v>6</v>
      </c>
      <c r="C4" s="207">
        <v>30</v>
      </c>
    </row>
    <row r="5" spans="2:21" x14ac:dyDescent="0.3">
      <c r="B5" s="249" t="s">
        <v>0</v>
      </c>
      <c r="C5" s="249"/>
      <c r="D5" s="206" t="s">
        <v>45</v>
      </c>
      <c r="E5" s="206" t="s">
        <v>1304</v>
      </c>
      <c r="F5" s="206" t="s">
        <v>1</v>
      </c>
      <c r="G5" s="206" t="s">
        <v>62</v>
      </c>
      <c r="H5" s="13" t="s">
        <v>26</v>
      </c>
      <c r="I5" s="206" t="s">
        <v>27</v>
      </c>
      <c r="J5" s="206" t="s">
        <v>28</v>
      </c>
      <c r="K5" s="206" t="s">
        <v>43</v>
      </c>
      <c r="L5" s="206" t="s">
        <v>2</v>
      </c>
      <c r="M5" s="206" t="s">
        <v>3</v>
      </c>
      <c r="N5" s="206" t="s">
        <v>44</v>
      </c>
      <c r="O5" s="206" t="s">
        <v>86</v>
      </c>
    </row>
    <row r="6" spans="2:21" ht="27.75" customHeight="1" x14ac:dyDescent="0.3">
      <c r="B6" s="254" t="s">
        <v>4</v>
      </c>
      <c r="C6" s="243" t="s">
        <v>7</v>
      </c>
      <c r="D6" s="171" t="s">
        <v>119</v>
      </c>
      <c r="E6" s="43"/>
      <c r="F6" s="24">
        <v>1005419</v>
      </c>
      <c r="G6" s="24" t="s">
        <v>2056</v>
      </c>
      <c r="H6" s="24">
        <v>1</v>
      </c>
      <c r="I6" s="24">
        <v>7.0000000000000001E-3</v>
      </c>
      <c r="J6" s="25">
        <f>I6</f>
        <v>7.0000000000000001E-3</v>
      </c>
      <c r="K6" s="239">
        <f>SUM(J6:J22)</f>
        <v>0.12400000000000005</v>
      </c>
      <c r="L6" s="24">
        <f t="shared" ref="L6:L12" si="0">1/I6*$C$4</f>
        <v>4285.7142857142862</v>
      </c>
      <c r="M6" s="24" t="s">
        <v>1258</v>
      </c>
      <c r="N6" s="207"/>
      <c r="O6" s="207">
        <v>1</v>
      </c>
      <c r="P6"/>
      <c r="Q6"/>
      <c r="R6"/>
    </row>
    <row r="7" spans="2:21" ht="27.75" customHeight="1" x14ac:dyDescent="0.3">
      <c r="B7" s="250"/>
      <c r="C7" s="244"/>
      <c r="D7" s="171" t="s">
        <v>119</v>
      </c>
      <c r="E7" s="43"/>
      <c r="F7" s="24">
        <v>1005420</v>
      </c>
      <c r="G7" s="24" t="s">
        <v>2050</v>
      </c>
      <c r="H7" s="24">
        <v>1</v>
      </c>
      <c r="I7" s="24">
        <v>7.0000000000000001E-3</v>
      </c>
      <c r="J7" s="25">
        <f t="shared" ref="J7:J12" si="1">I7</f>
        <v>7.0000000000000001E-3</v>
      </c>
      <c r="K7" s="240"/>
      <c r="L7" s="24">
        <f t="shared" ref="L7" si="2">1/I7*$C$4</f>
        <v>4285.7142857142862</v>
      </c>
      <c r="M7" s="24" t="s">
        <v>1258</v>
      </c>
      <c r="N7" s="211"/>
      <c r="O7" s="211">
        <v>1</v>
      </c>
      <c r="R7"/>
      <c r="U7"/>
    </row>
    <row r="8" spans="2:21" ht="27.75" customHeight="1" x14ac:dyDescent="0.3">
      <c r="B8" s="250"/>
      <c r="C8" s="244"/>
      <c r="D8" s="171" t="s">
        <v>100</v>
      </c>
      <c r="E8" s="43"/>
      <c r="F8" s="24">
        <v>1050534</v>
      </c>
      <c r="G8" s="24" t="s">
        <v>2051</v>
      </c>
      <c r="H8" s="24">
        <v>1</v>
      </c>
      <c r="I8" s="24">
        <v>8.0000000000000002E-3</v>
      </c>
      <c r="J8" s="25">
        <f t="shared" si="1"/>
        <v>8.0000000000000002E-3</v>
      </c>
      <c r="K8" s="240"/>
      <c r="L8" s="24">
        <f t="shared" si="0"/>
        <v>3750</v>
      </c>
      <c r="M8" s="24" t="s">
        <v>1258</v>
      </c>
      <c r="N8" s="207"/>
      <c r="O8" s="207">
        <v>1</v>
      </c>
      <c r="R8"/>
      <c r="U8"/>
    </row>
    <row r="9" spans="2:21" ht="27.75" customHeight="1" x14ac:dyDescent="0.3">
      <c r="B9" s="250"/>
      <c r="C9" s="244"/>
      <c r="D9" s="171" t="s">
        <v>100</v>
      </c>
      <c r="E9" s="43"/>
      <c r="F9" s="24">
        <v>1051605</v>
      </c>
      <c r="G9" s="24" t="s">
        <v>2052</v>
      </c>
      <c r="H9" s="24">
        <v>1</v>
      </c>
      <c r="I9" s="24">
        <v>7.0000000000000001E-3</v>
      </c>
      <c r="J9" s="25">
        <f t="shared" si="1"/>
        <v>7.0000000000000001E-3</v>
      </c>
      <c r="K9" s="240"/>
      <c r="L9" s="24">
        <f t="shared" si="0"/>
        <v>4285.7142857142862</v>
      </c>
      <c r="M9" s="24" t="s">
        <v>1258</v>
      </c>
      <c r="N9" s="207"/>
      <c r="O9" s="207">
        <v>1</v>
      </c>
      <c r="R9"/>
      <c r="S9"/>
    </row>
    <row r="10" spans="2:21" ht="27.75" customHeight="1" x14ac:dyDescent="0.3">
      <c r="B10" s="250"/>
      <c r="C10" s="244"/>
      <c r="D10" s="171" t="s">
        <v>107</v>
      </c>
      <c r="E10" s="43"/>
      <c r="F10" s="24">
        <v>1073390</v>
      </c>
      <c r="G10" s="24" t="s">
        <v>2053</v>
      </c>
      <c r="H10" s="24">
        <v>1</v>
      </c>
      <c r="I10" s="24">
        <v>8.0000000000000002E-3</v>
      </c>
      <c r="J10" s="25">
        <f t="shared" si="1"/>
        <v>8.0000000000000002E-3</v>
      </c>
      <c r="K10" s="240"/>
      <c r="L10" s="24">
        <f t="shared" si="0"/>
        <v>3750</v>
      </c>
      <c r="M10" s="24" t="s">
        <v>1258</v>
      </c>
      <c r="N10" s="207"/>
      <c r="O10" s="207">
        <v>1</v>
      </c>
      <c r="R10"/>
      <c r="S10"/>
    </row>
    <row r="11" spans="2:21" ht="27.75" customHeight="1" x14ac:dyDescent="0.3">
      <c r="B11" s="250"/>
      <c r="C11" s="244"/>
      <c r="D11" s="171" t="s">
        <v>105</v>
      </c>
      <c r="E11" s="43"/>
      <c r="F11" s="24">
        <v>1103221</v>
      </c>
      <c r="G11" s="24" t="s">
        <v>2054</v>
      </c>
      <c r="H11" s="24">
        <v>1</v>
      </c>
      <c r="I11" s="24">
        <v>7.0000000000000001E-3</v>
      </c>
      <c r="J11" s="25">
        <f t="shared" si="1"/>
        <v>7.0000000000000001E-3</v>
      </c>
      <c r="K11" s="240"/>
      <c r="L11" s="24">
        <f t="shared" si="0"/>
        <v>4285.7142857142862</v>
      </c>
      <c r="M11" s="24"/>
      <c r="N11" s="207"/>
      <c r="O11" s="207">
        <v>1</v>
      </c>
      <c r="P11"/>
    </row>
    <row r="12" spans="2:21" ht="27.75" customHeight="1" x14ac:dyDescent="0.3">
      <c r="B12" s="250"/>
      <c r="C12" s="244"/>
      <c r="D12" s="171" t="s">
        <v>109</v>
      </c>
      <c r="E12" s="43"/>
      <c r="F12" s="24">
        <v>1702956</v>
      </c>
      <c r="G12" s="24" t="s">
        <v>2055</v>
      </c>
      <c r="H12" s="24">
        <v>1</v>
      </c>
      <c r="I12" s="24">
        <v>6.0000000000000001E-3</v>
      </c>
      <c r="J12" s="25">
        <f t="shared" si="1"/>
        <v>6.0000000000000001E-3</v>
      </c>
      <c r="K12" s="240"/>
      <c r="L12" s="24">
        <f t="shared" si="0"/>
        <v>5000</v>
      </c>
      <c r="M12" s="24" t="s">
        <v>1258</v>
      </c>
      <c r="N12" s="207"/>
      <c r="O12" s="207">
        <v>1</v>
      </c>
      <c r="S12"/>
    </row>
    <row r="13" spans="2:21" ht="27.75" customHeight="1" x14ac:dyDescent="0.3">
      <c r="B13" s="250"/>
      <c r="C13" s="244"/>
      <c r="D13" s="171" t="s">
        <v>119</v>
      </c>
      <c r="E13" s="24"/>
      <c r="F13" s="24">
        <v>1005576</v>
      </c>
      <c r="G13" s="24" t="s">
        <v>2038</v>
      </c>
      <c r="H13" s="24">
        <v>1</v>
      </c>
      <c r="I13" s="24">
        <v>8.0000000000000002E-3</v>
      </c>
      <c r="J13" s="25">
        <f t="shared" ref="J13:J18" si="3">I13</f>
        <v>8.0000000000000002E-3</v>
      </c>
      <c r="K13" s="240"/>
      <c r="L13" s="24">
        <f t="shared" ref="L13:L18" si="4">1/I13*$C$4</f>
        <v>3750</v>
      </c>
      <c r="M13" s="24"/>
      <c r="N13" s="207"/>
      <c r="O13" s="207">
        <v>1</v>
      </c>
      <c r="Q13"/>
      <c r="S13"/>
    </row>
    <row r="14" spans="2:21" ht="27.75" customHeight="1" x14ac:dyDescent="0.3">
      <c r="B14" s="250"/>
      <c r="C14" s="244"/>
      <c r="D14" s="171" t="s">
        <v>100</v>
      </c>
      <c r="E14" s="24"/>
      <c r="F14" s="24">
        <v>1053610</v>
      </c>
      <c r="G14" s="24" t="s">
        <v>2039</v>
      </c>
      <c r="H14" s="24">
        <v>1</v>
      </c>
      <c r="I14" s="24">
        <v>7.0000000000000001E-3</v>
      </c>
      <c r="J14" s="25">
        <f t="shared" si="3"/>
        <v>7.0000000000000001E-3</v>
      </c>
      <c r="K14" s="240"/>
      <c r="L14" s="24">
        <f t="shared" si="4"/>
        <v>4285.7142857142862</v>
      </c>
      <c r="M14" s="24"/>
      <c r="N14" s="207"/>
      <c r="O14" s="207">
        <v>1</v>
      </c>
      <c r="P14"/>
      <c r="Q14"/>
      <c r="R14"/>
      <c r="S14"/>
    </row>
    <row r="15" spans="2:21" ht="27.75" customHeight="1" x14ac:dyDescent="0.3">
      <c r="B15" s="250"/>
      <c r="C15" s="244"/>
      <c r="D15" s="171" t="s">
        <v>105</v>
      </c>
      <c r="E15" s="24"/>
      <c r="F15" s="24">
        <v>1103275</v>
      </c>
      <c r="G15" s="24" t="s">
        <v>2040</v>
      </c>
      <c r="H15" s="24">
        <v>1</v>
      </c>
      <c r="I15" s="24">
        <v>7.0000000000000001E-3</v>
      </c>
      <c r="J15" s="25">
        <f t="shared" si="3"/>
        <v>7.0000000000000001E-3</v>
      </c>
      <c r="K15" s="240"/>
      <c r="L15" s="24">
        <f t="shared" si="4"/>
        <v>4285.7142857142862</v>
      </c>
      <c r="M15" s="24"/>
      <c r="N15" s="207"/>
      <c r="O15" s="207">
        <v>1</v>
      </c>
      <c r="Q15"/>
      <c r="R15"/>
    </row>
    <row r="16" spans="2:21" ht="27.75" customHeight="1" x14ac:dyDescent="0.3">
      <c r="B16" s="250"/>
      <c r="C16" s="244"/>
      <c r="D16" s="171" t="s">
        <v>107</v>
      </c>
      <c r="E16" s="24"/>
      <c r="F16" s="24">
        <v>1073460</v>
      </c>
      <c r="G16" s="24" t="s">
        <v>2041</v>
      </c>
      <c r="H16" s="24">
        <v>1</v>
      </c>
      <c r="I16" s="24">
        <v>8.0000000000000002E-3</v>
      </c>
      <c r="J16" s="25">
        <f t="shared" si="3"/>
        <v>8.0000000000000002E-3</v>
      </c>
      <c r="K16" s="240"/>
      <c r="L16" s="24">
        <f t="shared" si="4"/>
        <v>3750</v>
      </c>
      <c r="M16" s="24"/>
      <c r="N16" s="207"/>
      <c r="O16" s="207">
        <v>1</v>
      </c>
      <c r="Q16"/>
      <c r="R16"/>
    </row>
    <row r="17" spans="2:18" ht="27.75" customHeight="1" x14ac:dyDescent="0.3">
      <c r="B17" s="250"/>
      <c r="C17" s="244"/>
      <c r="D17" s="171" t="s">
        <v>109</v>
      </c>
      <c r="E17" s="24"/>
      <c r="F17" s="24">
        <v>1703019</v>
      </c>
      <c r="G17" s="24" t="s">
        <v>2042</v>
      </c>
      <c r="H17" s="24">
        <v>1</v>
      </c>
      <c r="I17" s="24">
        <v>7.0000000000000001E-3</v>
      </c>
      <c r="J17" s="25">
        <f t="shared" si="3"/>
        <v>7.0000000000000001E-3</v>
      </c>
      <c r="K17" s="240"/>
      <c r="L17" s="24">
        <f t="shared" si="4"/>
        <v>4285.7142857142862</v>
      </c>
      <c r="M17" s="24"/>
      <c r="N17" s="207"/>
      <c r="O17" s="207">
        <v>1</v>
      </c>
      <c r="Q17"/>
      <c r="R17"/>
    </row>
    <row r="18" spans="2:18" ht="27.75" customHeight="1" x14ac:dyDescent="0.3">
      <c r="B18" s="250"/>
      <c r="C18" s="244"/>
      <c r="D18" s="171" t="s">
        <v>119</v>
      </c>
      <c r="E18" s="24"/>
      <c r="F18" s="24">
        <v>1005577</v>
      </c>
      <c r="G18" s="24" t="s">
        <v>2043</v>
      </c>
      <c r="H18" s="24">
        <v>1</v>
      </c>
      <c r="I18" s="24">
        <v>8.0000000000000002E-3</v>
      </c>
      <c r="J18" s="25">
        <f t="shared" si="3"/>
        <v>8.0000000000000002E-3</v>
      </c>
      <c r="K18" s="240"/>
      <c r="L18" s="24">
        <f t="shared" si="4"/>
        <v>3750</v>
      </c>
      <c r="M18" s="24"/>
      <c r="N18" s="207"/>
      <c r="O18" s="207">
        <v>1</v>
      </c>
      <c r="Q18"/>
      <c r="R18"/>
    </row>
    <row r="19" spans="2:18" ht="27.75" customHeight="1" x14ac:dyDescent="0.3">
      <c r="B19" s="250"/>
      <c r="C19" s="244"/>
      <c r="D19" s="171" t="s">
        <v>100</v>
      </c>
      <c r="E19" s="24"/>
      <c r="F19" s="24">
        <v>1053611</v>
      </c>
      <c r="G19" s="24" t="s">
        <v>2044</v>
      </c>
      <c r="H19" s="24">
        <v>1</v>
      </c>
      <c r="I19" s="24">
        <v>7.0000000000000001E-3</v>
      </c>
      <c r="J19" s="25">
        <f t="shared" ref="J19" si="5">I19</f>
        <v>7.0000000000000001E-3</v>
      </c>
      <c r="K19" s="240"/>
      <c r="L19" s="24">
        <f t="shared" ref="L19" si="6">1/I19*$C$4</f>
        <v>4285.7142857142862</v>
      </c>
      <c r="M19" s="24"/>
      <c r="N19" s="207"/>
      <c r="O19" s="207">
        <v>1</v>
      </c>
      <c r="Q19"/>
      <c r="R19"/>
    </row>
    <row r="20" spans="2:18" ht="27.75" customHeight="1" x14ac:dyDescent="0.3">
      <c r="B20" s="250"/>
      <c r="C20" s="244"/>
      <c r="D20" s="171" t="s">
        <v>105</v>
      </c>
      <c r="E20" s="24"/>
      <c r="F20" s="24">
        <v>1103276</v>
      </c>
      <c r="G20" s="24" t="s">
        <v>2045</v>
      </c>
      <c r="H20" s="24">
        <v>1</v>
      </c>
      <c r="I20" s="24">
        <v>7.0000000000000001E-3</v>
      </c>
      <c r="J20" s="25">
        <f>I20</f>
        <v>7.0000000000000001E-3</v>
      </c>
      <c r="K20" s="240"/>
      <c r="L20" s="24">
        <f>1/I20*$C$4</f>
        <v>4285.7142857142862</v>
      </c>
      <c r="M20" s="24"/>
      <c r="N20" s="207"/>
      <c r="O20" s="207">
        <v>1</v>
      </c>
      <c r="Q20"/>
      <c r="R20"/>
    </row>
    <row r="21" spans="2:18" ht="27.75" customHeight="1" x14ac:dyDescent="0.3">
      <c r="B21" s="250"/>
      <c r="C21" s="244"/>
      <c r="D21" s="171" t="s">
        <v>107</v>
      </c>
      <c r="E21" s="24"/>
      <c r="F21" s="24">
        <v>1073461</v>
      </c>
      <c r="G21" s="24" t="s">
        <v>2046</v>
      </c>
      <c r="H21" s="24">
        <v>1</v>
      </c>
      <c r="I21" s="24">
        <v>8.0000000000000002E-3</v>
      </c>
      <c r="J21" s="25">
        <f t="shared" ref="J21" si="7">I21</f>
        <v>8.0000000000000002E-3</v>
      </c>
      <c r="K21" s="240"/>
      <c r="L21" s="24">
        <f t="shared" ref="L21" si="8">1/I21*$C$4</f>
        <v>3750</v>
      </c>
      <c r="M21" s="24"/>
      <c r="N21" s="207"/>
      <c r="O21" s="207">
        <v>1</v>
      </c>
      <c r="Q21"/>
      <c r="R21"/>
    </row>
    <row r="22" spans="2:18" ht="27.75" customHeight="1" x14ac:dyDescent="0.3">
      <c r="B22" s="250"/>
      <c r="C22" s="244"/>
      <c r="D22" s="171" t="s">
        <v>109</v>
      </c>
      <c r="E22" s="24"/>
      <c r="F22" s="24">
        <v>1703020</v>
      </c>
      <c r="G22" s="24" t="s">
        <v>2047</v>
      </c>
      <c r="H22" s="24">
        <v>1</v>
      </c>
      <c r="I22" s="24">
        <v>7.0000000000000001E-3</v>
      </c>
      <c r="J22" s="25">
        <f t="shared" ref="J22:J38" si="9">I22</f>
        <v>7.0000000000000001E-3</v>
      </c>
      <c r="K22" s="241"/>
      <c r="L22" s="24">
        <f t="shared" ref="L22:L38" si="10">1/I22*$C$4</f>
        <v>4285.7142857142862</v>
      </c>
      <c r="M22" s="24"/>
      <c r="N22" s="207"/>
      <c r="O22" s="207">
        <v>1</v>
      </c>
      <c r="Q22"/>
      <c r="R22"/>
    </row>
    <row r="23" spans="2:18" x14ac:dyDescent="0.3">
      <c r="B23" s="251" t="s">
        <v>42</v>
      </c>
      <c r="C23" s="243" t="s">
        <v>59</v>
      </c>
      <c r="D23" s="207"/>
      <c r="E23" s="207"/>
      <c r="F23" s="24">
        <v>1002186</v>
      </c>
      <c r="G23" s="24" t="s">
        <v>52</v>
      </c>
      <c r="H23" s="24">
        <v>1</v>
      </c>
      <c r="I23" s="24">
        <f t="shared" ref="I23:I38" si="11">$K$23*P23</f>
        <v>1.7519999999999997E-2</v>
      </c>
      <c r="J23" s="25">
        <f t="shared" si="9"/>
        <v>1.7519999999999997E-2</v>
      </c>
      <c r="K23" s="239">
        <f>K39-K6</f>
        <v>0.87599999999999989</v>
      </c>
      <c r="L23" s="147">
        <f t="shared" si="10"/>
        <v>1712.3287671232879</v>
      </c>
      <c r="M23" s="24"/>
      <c r="N23" s="207">
        <v>60</v>
      </c>
      <c r="O23" s="207"/>
      <c r="P23" s="93">
        <v>0.02</v>
      </c>
    </row>
    <row r="24" spans="2:18" x14ac:dyDescent="0.3">
      <c r="B24" s="252"/>
      <c r="C24" s="244"/>
      <c r="D24" s="207"/>
      <c r="E24" s="207"/>
      <c r="F24" s="24">
        <v>1012057</v>
      </c>
      <c r="G24" s="24" t="s">
        <v>53</v>
      </c>
      <c r="H24" s="24">
        <v>1</v>
      </c>
      <c r="I24" s="24">
        <f t="shared" si="11"/>
        <v>1.7519999999999997E-2</v>
      </c>
      <c r="J24" s="25">
        <f t="shared" si="9"/>
        <v>1.7519999999999997E-2</v>
      </c>
      <c r="K24" s="240"/>
      <c r="L24" s="147">
        <f t="shared" si="10"/>
        <v>1712.3287671232879</v>
      </c>
      <c r="M24" s="24"/>
      <c r="N24" s="207">
        <v>60</v>
      </c>
      <c r="O24" s="207"/>
      <c r="P24" s="93">
        <v>0.02</v>
      </c>
    </row>
    <row r="25" spans="2:18" x14ac:dyDescent="0.3">
      <c r="B25" s="252"/>
      <c r="C25" s="244"/>
      <c r="D25" s="207"/>
      <c r="E25" s="207"/>
      <c r="F25" s="24">
        <v>1022048</v>
      </c>
      <c r="G25" s="24" t="s">
        <v>54</v>
      </c>
      <c r="H25" s="24">
        <v>1</v>
      </c>
      <c r="I25" s="24">
        <f t="shared" si="11"/>
        <v>1.7519999999999997E-2</v>
      </c>
      <c r="J25" s="25">
        <f t="shared" si="9"/>
        <v>1.7519999999999997E-2</v>
      </c>
      <c r="K25" s="240"/>
      <c r="L25" s="147">
        <f t="shared" si="10"/>
        <v>1712.3287671232879</v>
      </c>
      <c r="M25" s="24"/>
      <c r="N25" s="207">
        <v>60</v>
      </c>
      <c r="O25" s="207"/>
      <c r="P25" s="93">
        <v>0.02</v>
      </c>
    </row>
    <row r="26" spans="2:18" x14ac:dyDescent="0.3">
      <c r="B26" s="252"/>
      <c r="C26" s="244"/>
      <c r="D26" s="207"/>
      <c r="E26" s="207"/>
      <c r="F26" s="24">
        <v>1102039</v>
      </c>
      <c r="G26" s="24" t="s">
        <v>55</v>
      </c>
      <c r="H26" s="24">
        <v>1</v>
      </c>
      <c r="I26" s="24">
        <f t="shared" si="11"/>
        <v>1.7519999999999997E-2</v>
      </c>
      <c r="J26" s="25">
        <f t="shared" si="9"/>
        <v>1.7519999999999997E-2</v>
      </c>
      <c r="K26" s="240"/>
      <c r="L26" s="147">
        <f t="shared" si="10"/>
        <v>1712.3287671232879</v>
      </c>
      <c r="M26" s="24"/>
      <c r="N26" s="207">
        <v>60</v>
      </c>
      <c r="O26" s="207"/>
      <c r="P26" s="93">
        <v>0.02</v>
      </c>
    </row>
    <row r="27" spans="2:18" x14ac:dyDescent="0.3">
      <c r="B27" s="252"/>
      <c r="C27" s="244"/>
      <c r="D27" s="207"/>
      <c r="E27" s="207"/>
      <c r="F27" s="24">
        <v>1082102</v>
      </c>
      <c r="G27" s="24" t="s">
        <v>56</v>
      </c>
      <c r="H27" s="24">
        <v>1</v>
      </c>
      <c r="I27" s="24">
        <f t="shared" si="11"/>
        <v>1.7519999999999997E-2</v>
      </c>
      <c r="J27" s="25">
        <f t="shared" si="9"/>
        <v>1.7519999999999997E-2</v>
      </c>
      <c r="K27" s="240"/>
      <c r="L27" s="147">
        <f t="shared" si="10"/>
        <v>1712.3287671232879</v>
      </c>
      <c r="M27" s="24"/>
      <c r="N27" s="207">
        <v>30</v>
      </c>
      <c r="O27" s="207"/>
      <c r="P27" s="93">
        <v>0.02</v>
      </c>
    </row>
    <row r="28" spans="2:18" x14ac:dyDescent="0.3">
      <c r="B28" s="252"/>
      <c r="C28" s="244"/>
      <c r="D28" s="207"/>
      <c r="E28" s="207"/>
      <c r="F28" s="24">
        <v>1072153</v>
      </c>
      <c r="G28" s="24" t="s">
        <v>57</v>
      </c>
      <c r="H28" s="24">
        <v>1</v>
      </c>
      <c r="I28" s="24">
        <f t="shared" si="11"/>
        <v>1.7519999999999997E-2</v>
      </c>
      <c r="J28" s="25">
        <f t="shared" si="9"/>
        <v>1.7519999999999997E-2</v>
      </c>
      <c r="K28" s="240"/>
      <c r="L28" s="147">
        <f t="shared" si="10"/>
        <v>1712.3287671232879</v>
      </c>
      <c r="M28" s="24"/>
      <c r="N28" s="207">
        <v>30</v>
      </c>
      <c r="O28" s="207"/>
      <c r="P28" s="93">
        <v>0.02</v>
      </c>
    </row>
    <row r="29" spans="2:18" x14ac:dyDescent="0.3">
      <c r="B29" s="252"/>
      <c r="C29" s="245"/>
      <c r="D29" s="207"/>
      <c r="E29" s="207"/>
      <c r="F29" s="24">
        <v>1032024</v>
      </c>
      <c r="G29" s="24" t="s">
        <v>58</v>
      </c>
      <c r="H29" s="24">
        <v>1</v>
      </c>
      <c r="I29" s="24">
        <f t="shared" si="11"/>
        <v>1.7519999999999997E-2</v>
      </c>
      <c r="J29" s="25">
        <f t="shared" si="9"/>
        <v>1.7519999999999997E-2</v>
      </c>
      <c r="K29" s="240"/>
      <c r="L29" s="147">
        <f t="shared" si="10"/>
        <v>1712.3287671232879</v>
      </c>
      <c r="M29" s="24"/>
      <c r="N29" s="207">
        <v>40</v>
      </c>
      <c r="O29" s="207"/>
      <c r="P29" s="93">
        <v>0.02</v>
      </c>
    </row>
    <row r="30" spans="2:18" x14ac:dyDescent="0.3">
      <c r="B30" s="252"/>
      <c r="C30" s="253" t="s">
        <v>25</v>
      </c>
      <c r="D30" s="207"/>
      <c r="E30" s="207"/>
      <c r="F30" s="24">
        <v>5150042</v>
      </c>
      <c r="G30" s="24" t="s">
        <v>9</v>
      </c>
      <c r="H30" s="24">
        <v>1</v>
      </c>
      <c r="I30" s="24">
        <f t="shared" si="11"/>
        <v>2.6279999999999994E-2</v>
      </c>
      <c r="J30" s="25">
        <f t="shared" si="9"/>
        <v>2.6279999999999994E-2</v>
      </c>
      <c r="K30" s="240"/>
      <c r="L30" s="147">
        <f t="shared" si="10"/>
        <v>1141.5525114155253</v>
      </c>
      <c r="M30" s="24"/>
      <c r="N30" s="207">
        <v>30</v>
      </c>
      <c r="O30" s="207"/>
      <c r="P30" s="93">
        <v>0.03</v>
      </c>
    </row>
    <row r="31" spans="2:18" x14ac:dyDescent="0.3">
      <c r="B31" s="252"/>
      <c r="C31" s="253"/>
      <c r="D31" s="207"/>
      <c r="E31" s="207"/>
      <c r="F31" s="24">
        <v>5150043</v>
      </c>
      <c r="G31" s="24" t="s">
        <v>10</v>
      </c>
      <c r="H31" s="24">
        <v>1</v>
      </c>
      <c r="I31" s="24">
        <f t="shared" si="11"/>
        <v>2.6279999999999994E-2</v>
      </c>
      <c r="J31" s="25">
        <f t="shared" si="9"/>
        <v>2.6279999999999994E-2</v>
      </c>
      <c r="K31" s="240"/>
      <c r="L31" s="147">
        <f t="shared" si="10"/>
        <v>1141.5525114155253</v>
      </c>
      <c r="M31" s="24"/>
      <c r="N31" s="207">
        <v>75</v>
      </c>
      <c r="O31" s="6"/>
      <c r="P31" s="93">
        <v>0.03</v>
      </c>
    </row>
    <row r="32" spans="2:18" x14ac:dyDescent="0.3">
      <c r="B32" s="252"/>
      <c r="C32" s="253"/>
      <c r="D32" s="207"/>
      <c r="E32" s="207"/>
      <c r="F32" s="24">
        <v>5152049</v>
      </c>
      <c r="G32" s="24" t="s">
        <v>11</v>
      </c>
      <c r="H32" s="24">
        <v>1</v>
      </c>
      <c r="I32" s="24">
        <f t="shared" si="11"/>
        <v>2.6279999999999994E-2</v>
      </c>
      <c r="J32" s="25">
        <f t="shared" si="9"/>
        <v>2.6279999999999994E-2</v>
      </c>
      <c r="K32" s="240"/>
      <c r="L32" s="147">
        <f t="shared" si="10"/>
        <v>1141.5525114155253</v>
      </c>
      <c r="M32" s="24"/>
      <c r="N32" s="6">
        <v>30</v>
      </c>
      <c r="O32" s="6"/>
      <c r="P32" s="93">
        <v>0.03</v>
      </c>
    </row>
    <row r="33" spans="2:17" x14ac:dyDescent="0.3">
      <c r="B33" s="252"/>
      <c r="C33" s="253"/>
      <c r="D33" s="207"/>
      <c r="E33" s="207"/>
      <c r="F33" s="24">
        <v>5152050</v>
      </c>
      <c r="G33" s="24" t="s">
        <v>12</v>
      </c>
      <c r="H33" s="24">
        <v>1</v>
      </c>
      <c r="I33" s="24">
        <f t="shared" si="11"/>
        <v>2.6279999999999994E-2</v>
      </c>
      <c r="J33" s="25">
        <f t="shared" si="9"/>
        <v>2.6279999999999994E-2</v>
      </c>
      <c r="K33" s="240"/>
      <c r="L33" s="147">
        <f t="shared" si="10"/>
        <v>1141.5525114155253</v>
      </c>
      <c r="M33" s="24"/>
      <c r="N33" s="6">
        <v>75</v>
      </c>
      <c r="O33" s="207"/>
      <c r="P33" s="93">
        <v>0.03</v>
      </c>
    </row>
    <row r="34" spans="2:17" x14ac:dyDescent="0.3">
      <c r="B34" s="252"/>
      <c r="C34" s="253"/>
      <c r="D34" s="207"/>
      <c r="E34" s="207"/>
      <c r="F34" s="24">
        <v>5153013</v>
      </c>
      <c r="G34" s="24" t="s">
        <v>23</v>
      </c>
      <c r="H34" s="24">
        <v>1</v>
      </c>
      <c r="I34" s="24">
        <f t="shared" si="11"/>
        <v>9.6359999999999987E-2</v>
      </c>
      <c r="J34" s="25">
        <f t="shared" si="9"/>
        <v>9.6359999999999987E-2</v>
      </c>
      <c r="K34" s="240"/>
      <c r="L34" s="147">
        <f t="shared" si="10"/>
        <v>311.33250311332506</v>
      </c>
      <c r="M34" s="24"/>
      <c r="N34" s="207">
        <v>65</v>
      </c>
      <c r="O34" s="207"/>
      <c r="P34" s="93">
        <v>0.11</v>
      </c>
    </row>
    <row r="35" spans="2:17" x14ac:dyDescent="0.3">
      <c r="B35" s="252"/>
      <c r="C35" s="253"/>
      <c r="D35" s="207"/>
      <c r="E35" s="207"/>
      <c r="F35" s="24">
        <v>5151033</v>
      </c>
      <c r="G35" s="24" t="s">
        <v>41</v>
      </c>
      <c r="H35" s="24">
        <v>1</v>
      </c>
      <c r="I35" s="24">
        <f t="shared" si="11"/>
        <v>9.6359999999999987E-2</v>
      </c>
      <c r="J35" s="25">
        <f t="shared" si="9"/>
        <v>9.6359999999999987E-2</v>
      </c>
      <c r="K35" s="240"/>
      <c r="L35" s="147">
        <f t="shared" si="10"/>
        <v>311.33250311332506</v>
      </c>
      <c r="M35" s="24"/>
      <c r="N35" s="207">
        <v>70</v>
      </c>
      <c r="O35" s="207"/>
      <c r="P35" s="93">
        <v>0.11</v>
      </c>
    </row>
    <row r="36" spans="2:17" x14ac:dyDescent="0.3">
      <c r="B36" s="252"/>
      <c r="C36" s="253"/>
      <c r="D36" s="207"/>
      <c r="E36" s="207"/>
      <c r="F36" s="24">
        <v>5152111</v>
      </c>
      <c r="G36" s="24" t="s">
        <v>2065</v>
      </c>
      <c r="H36" s="24">
        <v>1</v>
      </c>
      <c r="I36" s="24">
        <f t="shared" si="11"/>
        <v>0.10511999999999998</v>
      </c>
      <c r="J36" s="25">
        <f t="shared" si="9"/>
        <v>0.10511999999999998</v>
      </c>
      <c r="K36" s="240"/>
      <c r="L36" s="147">
        <f t="shared" si="10"/>
        <v>285.38812785388131</v>
      </c>
      <c r="M36" s="24"/>
      <c r="N36" s="207">
        <v>35</v>
      </c>
      <c r="O36" s="6"/>
      <c r="P36" s="93">
        <v>0.12</v>
      </c>
    </row>
    <row r="37" spans="2:17" x14ac:dyDescent="0.3">
      <c r="B37" s="252"/>
      <c r="C37" s="253" t="s">
        <v>8</v>
      </c>
      <c r="D37" s="207"/>
      <c r="E37" s="207"/>
      <c r="F37" s="43">
        <v>5680505</v>
      </c>
      <c r="G37" s="43" t="s">
        <v>986</v>
      </c>
      <c r="H37" s="24">
        <v>1</v>
      </c>
      <c r="I37" s="24">
        <f t="shared" si="11"/>
        <v>0.17519999999999999</v>
      </c>
      <c r="J37" s="25">
        <f t="shared" si="9"/>
        <v>0.17519999999999999</v>
      </c>
      <c r="K37" s="240"/>
      <c r="L37" s="147">
        <f t="shared" si="10"/>
        <v>171.23287671232876</v>
      </c>
      <c r="M37" s="24"/>
      <c r="N37" s="207"/>
      <c r="O37" s="207"/>
      <c r="P37" s="93">
        <v>0.2</v>
      </c>
      <c r="Q37" s="174"/>
    </row>
    <row r="38" spans="2:17" x14ac:dyDescent="0.3">
      <c r="B38" s="252"/>
      <c r="C38" s="253"/>
      <c r="D38" s="207"/>
      <c r="E38" s="207"/>
      <c r="F38" s="43">
        <v>5076100</v>
      </c>
      <c r="G38" s="43" t="s">
        <v>1683</v>
      </c>
      <c r="H38" s="24">
        <v>3</v>
      </c>
      <c r="I38" s="24">
        <f t="shared" si="11"/>
        <v>0.17519999999999999</v>
      </c>
      <c r="J38" s="25">
        <f t="shared" si="9"/>
        <v>0.17519999999999999</v>
      </c>
      <c r="K38" s="240"/>
      <c r="L38" s="147">
        <f t="shared" si="10"/>
        <v>171.23287671232876</v>
      </c>
      <c r="M38" s="24"/>
      <c r="N38" s="207">
        <v>45</v>
      </c>
      <c r="O38" s="207"/>
      <c r="P38" s="93">
        <v>0.2</v>
      </c>
    </row>
    <row r="39" spans="2:17" x14ac:dyDescent="0.3">
      <c r="B39" s="246"/>
      <c r="C39" s="247"/>
      <c r="D39" s="247"/>
      <c r="E39" s="247"/>
      <c r="F39" s="247"/>
      <c r="G39" s="247"/>
      <c r="H39" s="248"/>
      <c r="I39" s="24">
        <f>SUM(I13:I38)</f>
        <v>0.95</v>
      </c>
      <c r="J39" s="25">
        <f>SUM(J6:J38)</f>
        <v>1</v>
      </c>
      <c r="K39" s="25">
        <v>1</v>
      </c>
      <c r="L39" s="24"/>
      <c r="M39" s="24"/>
      <c r="N39" s="207"/>
      <c r="O39" s="207"/>
      <c r="P39" s="93"/>
      <c r="Q39" s="174"/>
    </row>
  </sheetData>
  <mergeCells count="10">
    <mergeCell ref="B39:H39"/>
    <mergeCell ref="B5:C5"/>
    <mergeCell ref="B6:B22"/>
    <mergeCell ref="C6:C22"/>
    <mergeCell ref="K6:K22"/>
    <mergeCell ref="B23:B38"/>
    <mergeCell ref="C23:C29"/>
    <mergeCell ref="K23:K38"/>
    <mergeCell ref="C30:C36"/>
    <mergeCell ref="C37:C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B432E-2E78-4C56-B748-505977986FDF}">
  <dimension ref="B2:U42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2018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07" t="s">
        <v>6</v>
      </c>
      <c r="C4" s="207">
        <v>30</v>
      </c>
    </row>
    <row r="5" spans="2:21" x14ac:dyDescent="0.3">
      <c r="B5" s="249" t="s">
        <v>0</v>
      </c>
      <c r="C5" s="249"/>
      <c r="D5" s="206" t="s">
        <v>45</v>
      </c>
      <c r="E5" s="206" t="s">
        <v>1304</v>
      </c>
      <c r="F5" s="206" t="s">
        <v>1</v>
      </c>
      <c r="G5" s="206" t="s">
        <v>62</v>
      </c>
      <c r="H5" s="13" t="s">
        <v>26</v>
      </c>
      <c r="I5" s="206" t="s">
        <v>27</v>
      </c>
      <c r="J5" s="206" t="s">
        <v>28</v>
      </c>
      <c r="K5" s="206" t="s">
        <v>43</v>
      </c>
      <c r="L5" s="206" t="s">
        <v>2</v>
      </c>
      <c r="M5" s="206" t="s">
        <v>3</v>
      </c>
      <c r="N5" s="206" t="s">
        <v>44</v>
      </c>
      <c r="O5" s="206" t="s">
        <v>86</v>
      </c>
    </row>
    <row r="6" spans="2:21" ht="27.75" customHeight="1" x14ac:dyDescent="0.3">
      <c r="B6" s="254" t="s">
        <v>4</v>
      </c>
      <c r="C6" s="243" t="s">
        <v>7</v>
      </c>
      <c r="D6" s="171" t="s">
        <v>119</v>
      </c>
      <c r="E6" s="24"/>
      <c r="F6" s="24">
        <v>1005587</v>
      </c>
      <c r="G6" s="24" t="s">
        <v>2021</v>
      </c>
      <c r="H6" s="24">
        <v>1</v>
      </c>
      <c r="I6" s="24">
        <v>7.0000000000000001E-3</v>
      </c>
      <c r="J6" s="25">
        <f>I6</f>
        <v>7.0000000000000001E-3</v>
      </c>
      <c r="K6" s="239">
        <f>SUM(J6:J21)</f>
        <v>0.11400000000000005</v>
      </c>
      <c r="L6" s="24">
        <f>1/I6*$C$4</f>
        <v>4285.7142857142862</v>
      </c>
      <c r="M6" s="24" t="s">
        <v>1258</v>
      </c>
      <c r="N6" s="207"/>
      <c r="O6" s="207">
        <v>1</v>
      </c>
      <c r="P6"/>
      <c r="Q6"/>
      <c r="R6"/>
    </row>
    <row r="7" spans="2:21" ht="27.75" customHeight="1" x14ac:dyDescent="0.3">
      <c r="B7" s="250"/>
      <c r="C7" s="244"/>
      <c r="D7" s="171" t="s">
        <v>100</v>
      </c>
      <c r="E7" s="24"/>
      <c r="F7" s="24">
        <v>1053619</v>
      </c>
      <c r="G7" s="24" t="s">
        <v>2022</v>
      </c>
      <c r="H7" s="24">
        <v>1</v>
      </c>
      <c r="I7" s="24">
        <v>6.0000000000000001E-3</v>
      </c>
      <c r="J7" s="25">
        <f t="shared" ref="J7:J37" si="0">I7</f>
        <v>6.0000000000000001E-3</v>
      </c>
      <c r="K7" s="240"/>
      <c r="L7" s="24">
        <f t="shared" ref="L7:L37" si="1">1/I7*$C$4</f>
        <v>5000</v>
      </c>
      <c r="M7" s="24" t="s">
        <v>1258</v>
      </c>
      <c r="N7" s="207"/>
      <c r="O7" s="207">
        <v>1</v>
      </c>
      <c r="R7"/>
      <c r="U7"/>
    </row>
    <row r="8" spans="2:21" ht="27.75" customHeight="1" x14ac:dyDescent="0.3">
      <c r="B8" s="250"/>
      <c r="C8" s="244"/>
      <c r="D8" s="171" t="s">
        <v>105</v>
      </c>
      <c r="E8" s="24"/>
      <c r="F8" s="24">
        <v>1103286</v>
      </c>
      <c r="G8" s="24" t="s">
        <v>2023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207"/>
      <c r="O8" s="207">
        <v>1</v>
      </c>
      <c r="R8"/>
      <c r="S8"/>
    </row>
    <row r="9" spans="2:21" ht="27.75" customHeight="1" x14ac:dyDescent="0.3">
      <c r="B9" s="250"/>
      <c r="C9" s="244"/>
      <c r="D9" s="171" t="s">
        <v>107</v>
      </c>
      <c r="E9" s="24"/>
      <c r="F9" s="24">
        <v>1073465</v>
      </c>
      <c r="G9" s="24" t="s">
        <v>2024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 t="s">
        <v>1258</v>
      </c>
      <c r="N9" s="207"/>
      <c r="O9" s="207">
        <v>1</v>
      </c>
      <c r="R9"/>
      <c r="S9"/>
    </row>
    <row r="10" spans="2:21" ht="27.75" customHeight="1" x14ac:dyDescent="0.3">
      <c r="B10" s="250"/>
      <c r="C10" s="244"/>
      <c r="D10" s="171" t="s">
        <v>109</v>
      </c>
      <c r="E10" s="24"/>
      <c r="F10" s="24">
        <v>1703025</v>
      </c>
      <c r="G10" s="24" t="s">
        <v>2025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24">
        <f t="shared" si="1"/>
        <v>5000</v>
      </c>
      <c r="M10" s="24" t="s">
        <v>1258</v>
      </c>
      <c r="N10" s="207"/>
      <c r="O10" s="207">
        <v>1</v>
      </c>
      <c r="P10"/>
    </row>
    <row r="11" spans="2:21" ht="27.75" customHeight="1" x14ac:dyDescent="0.3">
      <c r="B11" s="250"/>
      <c r="C11" s="244"/>
      <c r="D11" s="171" t="s">
        <v>119</v>
      </c>
      <c r="E11" s="24"/>
      <c r="F11" s="24">
        <v>1005508</v>
      </c>
      <c r="G11" s="24" t="s">
        <v>2026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 t="s">
        <v>1258</v>
      </c>
      <c r="N11" s="207"/>
      <c r="O11" s="207">
        <v>1</v>
      </c>
      <c r="S11"/>
    </row>
    <row r="12" spans="2:21" ht="27.75" customHeight="1" x14ac:dyDescent="0.3">
      <c r="B12" s="250"/>
      <c r="C12" s="244"/>
      <c r="D12" s="171" t="s">
        <v>100</v>
      </c>
      <c r="E12" s="24"/>
      <c r="F12" s="24">
        <v>1053552</v>
      </c>
      <c r="G12" s="24" t="s">
        <v>2027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24">
        <f t="shared" si="1"/>
        <v>4285.7142857142862</v>
      </c>
      <c r="M12" s="24"/>
      <c r="N12" s="207"/>
      <c r="O12" s="207">
        <v>1</v>
      </c>
      <c r="Q12"/>
      <c r="S12"/>
    </row>
    <row r="13" spans="2:21" ht="27.75" customHeight="1" x14ac:dyDescent="0.3">
      <c r="B13" s="250"/>
      <c r="C13" s="244"/>
      <c r="D13" s="171" t="s">
        <v>100</v>
      </c>
      <c r="E13" s="24"/>
      <c r="F13" s="24">
        <v>1053553</v>
      </c>
      <c r="G13" s="24" t="s">
        <v>2028</v>
      </c>
      <c r="H13" s="24">
        <v>1</v>
      </c>
      <c r="I13" s="24">
        <v>6.0000000000000001E-3</v>
      </c>
      <c r="J13" s="25">
        <f t="shared" si="0"/>
        <v>6.0000000000000001E-3</v>
      </c>
      <c r="K13" s="240"/>
      <c r="L13" s="24">
        <f t="shared" si="1"/>
        <v>5000</v>
      </c>
      <c r="M13" s="24"/>
      <c r="N13" s="207"/>
      <c r="O13" s="207">
        <v>1</v>
      </c>
      <c r="P13"/>
      <c r="Q13"/>
      <c r="R13"/>
      <c r="S13"/>
    </row>
    <row r="14" spans="2:21" ht="27.75" customHeight="1" x14ac:dyDescent="0.3">
      <c r="B14" s="250"/>
      <c r="C14" s="244"/>
      <c r="D14" s="171" t="s">
        <v>107</v>
      </c>
      <c r="E14" s="24"/>
      <c r="F14" s="24">
        <v>1073431</v>
      </c>
      <c r="G14" s="24" t="s">
        <v>2029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207"/>
      <c r="O14" s="207">
        <v>1</v>
      </c>
      <c r="Q14"/>
      <c r="R14"/>
    </row>
    <row r="15" spans="2:21" ht="27.75" customHeight="1" x14ac:dyDescent="0.3">
      <c r="B15" s="250"/>
      <c r="C15" s="244"/>
      <c r="D15" s="171" t="s">
        <v>114</v>
      </c>
      <c r="E15" s="24"/>
      <c r="F15" s="24">
        <v>1012712</v>
      </c>
      <c r="G15" s="24" t="s">
        <v>2030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/>
      <c r="N15" s="207"/>
      <c r="O15" s="207">
        <v>1</v>
      </c>
      <c r="Q15"/>
      <c r="R15"/>
    </row>
    <row r="16" spans="2:21" ht="27.75" customHeight="1" x14ac:dyDescent="0.3">
      <c r="B16" s="250"/>
      <c r="C16" s="244"/>
      <c r="D16" s="171" t="s">
        <v>109</v>
      </c>
      <c r="E16" s="24"/>
      <c r="F16" s="24">
        <v>1702985</v>
      </c>
      <c r="G16" s="24" t="s">
        <v>2031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 t="s">
        <v>1258</v>
      </c>
      <c r="N16" s="207"/>
      <c r="O16" s="207">
        <v>1</v>
      </c>
      <c r="Q16"/>
      <c r="R16"/>
    </row>
    <row r="17" spans="2:18" ht="27.75" customHeight="1" x14ac:dyDescent="0.3">
      <c r="B17" s="250"/>
      <c r="C17" s="244"/>
      <c r="D17" s="171" t="s">
        <v>119</v>
      </c>
      <c r="E17" s="43"/>
      <c r="F17" s="24">
        <v>1005167</v>
      </c>
      <c r="G17" s="24" t="s">
        <v>2066</v>
      </c>
      <c r="H17" s="24">
        <v>1</v>
      </c>
      <c r="I17" s="24">
        <v>8.0000000000000002E-3</v>
      </c>
      <c r="J17" s="25">
        <f t="shared" ref="J17" si="2">I17</f>
        <v>8.0000000000000002E-3</v>
      </c>
      <c r="K17" s="240"/>
      <c r="L17" s="24">
        <f t="shared" ref="L17" si="3">1/I17*$C$4</f>
        <v>3750</v>
      </c>
      <c r="M17" s="24"/>
      <c r="N17" s="212"/>
      <c r="O17" s="212">
        <v>1</v>
      </c>
      <c r="Q17"/>
      <c r="R17"/>
    </row>
    <row r="18" spans="2:18" ht="27.75" customHeight="1" x14ac:dyDescent="0.3">
      <c r="B18" s="250"/>
      <c r="C18" s="244"/>
      <c r="D18" s="171" t="s">
        <v>100</v>
      </c>
      <c r="E18" s="24"/>
      <c r="F18" s="24">
        <v>1053315</v>
      </c>
      <c r="G18" s="24" t="s">
        <v>2067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12"/>
      <c r="O18" s="212">
        <v>1</v>
      </c>
      <c r="P18"/>
      <c r="Q18"/>
      <c r="R18"/>
    </row>
    <row r="19" spans="2:18" ht="27.75" customHeight="1" x14ac:dyDescent="0.3">
      <c r="B19" s="250"/>
      <c r="C19" s="244"/>
      <c r="D19" s="171" t="s">
        <v>109</v>
      </c>
      <c r="E19" s="24"/>
      <c r="F19" s="24">
        <v>1702838</v>
      </c>
      <c r="G19" s="24" t="s">
        <v>2068</v>
      </c>
      <c r="H19" s="24">
        <v>1</v>
      </c>
      <c r="I19" s="24">
        <v>6.0000000000000001E-3</v>
      </c>
      <c r="J19" s="25">
        <f t="shared" ref="J19" si="4">I19</f>
        <v>6.0000000000000001E-3</v>
      </c>
      <c r="K19" s="240"/>
      <c r="L19" s="24">
        <f t="shared" ref="L19" si="5">1/I19*$C$4</f>
        <v>5000</v>
      </c>
      <c r="M19" s="24"/>
      <c r="N19" s="212"/>
      <c r="O19" s="212">
        <v>1</v>
      </c>
      <c r="Q19"/>
      <c r="R19"/>
    </row>
    <row r="20" spans="2:18" ht="27.75" customHeight="1" x14ac:dyDescent="0.3">
      <c r="B20" s="250"/>
      <c r="C20" s="244"/>
      <c r="D20" s="171" t="s">
        <v>107</v>
      </c>
      <c r="E20" s="24"/>
      <c r="F20" s="24">
        <v>1073282</v>
      </c>
      <c r="G20" s="24" t="s">
        <v>2069</v>
      </c>
      <c r="H20" s="24">
        <v>1</v>
      </c>
      <c r="I20" s="24">
        <v>8.0000000000000002E-3</v>
      </c>
      <c r="J20" s="25">
        <f t="shared" si="0"/>
        <v>8.0000000000000002E-3</v>
      </c>
      <c r="K20" s="240"/>
      <c r="L20" s="24">
        <f t="shared" si="1"/>
        <v>3750</v>
      </c>
      <c r="M20" s="24"/>
      <c r="N20" s="207"/>
      <c r="O20" s="207">
        <v>1</v>
      </c>
      <c r="Q20"/>
      <c r="R20"/>
    </row>
    <row r="21" spans="2:18" ht="27.75" customHeight="1" x14ac:dyDescent="0.3">
      <c r="B21" s="250"/>
      <c r="C21" s="244"/>
      <c r="D21" s="171" t="s">
        <v>100</v>
      </c>
      <c r="E21" s="24"/>
      <c r="F21" s="24">
        <v>1053258</v>
      </c>
      <c r="G21" s="24" t="s">
        <v>2037</v>
      </c>
      <c r="H21" s="24">
        <v>1</v>
      </c>
      <c r="I21" s="24">
        <v>8.0000000000000002E-3</v>
      </c>
      <c r="J21" s="25">
        <f t="shared" ref="J21" si="6">I21</f>
        <v>8.0000000000000002E-3</v>
      </c>
      <c r="K21" s="240"/>
      <c r="L21" s="24">
        <f t="shared" ref="L21" si="7">1/I21*$C$4</f>
        <v>3750</v>
      </c>
      <c r="M21" s="24"/>
      <c r="N21" s="207"/>
      <c r="O21" s="207">
        <v>1</v>
      </c>
      <c r="Q21"/>
      <c r="R21"/>
    </row>
    <row r="22" spans="2:18" x14ac:dyDescent="0.3">
      <c r="B22" s="251" t="s">
        <v>42</v>
      </c>
      <c r="C22" s="243" t="s">
        <v>59</v>
      </c>
      <c r="D22" s="207"/>
      <c r="E22" s="207"/>
      <c r="F22" s="24">
        <v>1002186</v>
      </c>
      <c r="G22" s="24" t="s">
        <v>52</v>
      </c>
      <c r="H22" s="24">
        <v>1</v>
      </c>
      <c r="I22" s="24">
        <f t="shared" ref="I22:I37" si="8">$K$22*P22</f>
        <v>1.772E-2</v>
      </c>
      <c r="J22" s="25">
        <f t="shared" si="0"/>
        <v>1.772E-2</v>
      </c>
      <c r="K22" s="239">
        <f>K38-K6</f>
        <v>0.8859999999999999</v>
      </c>
      <c r="L22" s="147">
        <f t="shared" si="1"/>
        <v>1693.0022573363431</v>
      </c>
      <c r="M22" s="24"/>
      <c r="N22" s="207">
        <v>60</v>
      </c>
      <c r="O22" s="207"/>
      <c r="P22" s="93">
        <v>0.02</v>
      </c>
    </row>
    <row r="23" spans="2:18" x14ac:dyDescent="0.3">
      <c r="B23" s="252"/>
      <c r="C23" s="244"/>
      <c r="D23" s="207"/>
      <c r="E23" s="207"/>
      <c r="F23" s="24">
        <v>1012057</v>
      </c>
      <c r="G23" s="24" t="s">
        <v>53</v>
      </c>
      <c r="H23" s="24">
        <v>1</v>
      </c>
      <c r="I23" s="24">
        <f t="shared" si="8"/>
        <v>1.772E-2</v>
      </c>
      <c r="J23" s="25">
        <f t="shared" si="0"/>
        <v>1.772E-2</v>
      </c>
      <c r="K23" s="240"/>
      <c r="L23" s="147">
        <f t="shared" si="1"/>
        <v>1693.0022573363431</v>
      </c>
      <c r="M23" s="24"/>
      <c r="N23" s="207">
        <v>60</v>
      </c>
      <c r="O23" s="207"/>
      <c r="P23" s="93">
        <v>0.02</v>
      </c>
    </row>
    <row r="24" spans="2:18" x14ac:dyDescent="0.3">
      <c r="B24" s="252"/>
      <c r="C24" s="244"/>
      <c r="D24" s="207"/>
      <c r="E24" s="207"/>
      <c r="F24" s="24">
        <v>1022048</v>
      </c>
      <c r="G24" s="24" t="s">
        <v>54</v>
      </c>
      <c r="H24" s="24">
        <v>1</v>
      </c>
      <c r="I24" s="24">
        <f t="shared" si="8"/>
        <v>1.772E-2</v>
      </c>
      <c r="J24" s="25">
        <f t="shared" si="0"/>
        <v>1.772E-2</v>
      </c>
      <c r="K24" s="240"/>
      <c r="L24" s="147">
        <f t="shared" si="1"/>
        <v>1693.0022573363431</v>
      </c>
      <c r="M24" s="24"/>
      <c r="N24" s="207">
        <v>60</v>
      </c>
      <c r="O24" s="207"/>
      <c r="P24" s="93">
        <v>0.02</v>
      </c>
    </row>
    <row r="25" spans="2:18" x14ac:dyDescent="0.3">
      <c r="B25" s="252"/>
      <c r="C25" s="244"/>
      <c r="D25" s="207"/>
      <c r="E25" s="207"/>
      <c r="F25" s="24">
        <v>1102039</v>
      </c>
      <c r="G25" s="24" t="s">
        <v>55</v>
      </c>
      <c r="H25" s="24">
        <v>1</v>
      </c>
      <c r="I25" s="24">
        <f t="shared" si="8"/>
        <v>1.772E-2</v>
      </c>
      <c r="J25" s="25">
        <f t="shared" si="0"/>
        <v>1.772E-2</v>
      </c>
      <c r="K25" s="240"/>
      <c r="L25" s="147">
        <f t="shared" si="1"/>
        <v>1693.0022573363431</v>
      </c>
      <c r="M25" s="24"/>
      <c r="N25" s="207">
        <v>60</v>
      </c>
      <c r="O25" s="207"/>
      <c r="P25" s="93">
        <v>0.02</v>
      </c>
    </row>
    <row r="26" spans="2:18" x14ac:dyDescent="0.3">
      <c r="B26" s="252"/>
      <c r="C26" s="244"/>
      <c r="D26" s="207"/>
      <c r="E26" s="207"/>
      <c r="F26" s="24">
        <v>1082102</v>
      </c>
      <c r="G26" s="24" t="s">
        <v>56</v>
      </c>
      <c r="H26" s="24">
        <v>1</v>
      </c>
      <c r="I26" s="24">
        <f t="shared" si="8"/>
        <v>1.772E-2</v>
      </c>
      <c r="J26" s="25">
        <f t="shared" si="0"/>
        <v>1.772E-2</v>
      </c>
      <c r="K26" s="240"/>
      <c r="L26" s="147">
        <f t="shared" si="1"/>
        <v>1693.0022573363431</v>
      </c>
      <c r="M26" s="24"/>
      <c r="N26" s="207">
        <v>30</v>
      </c>
      <c r="O26" s="207"/>
      <c r="P26" s="93">
        <v>0.02</v>
      </c>
    </row>
    <row r="27" spans="2:18" x14ac:dyDescent="0.3">
      <c r="B27" s="252"/>
      <c r="C27" s="244"/>
      <c r="D27" s="207"/>
      <c r="E27" s="207"/>
      <c r="F27" s="24">
        <v>1072153</v>
      </c>
      <c r="G27" s="24" t="s">
        <v>57</v>
      </c>
      <c r="H27" s="24">
        <v>1</v>
      </c>
      <c r="I27" s="24">
        <f t="shared" si="8"/>
        <v>1.772E-2</v>
      </c>
      <c r="J27" s="25">
        <f t="shared" si="0"/>
        <v>1.772E-2</v>
      </c>
      <c r="K27" s="240"/>
      <c r="L27" s="147">
        <f t="shared" si="1"/>
        <v>1693.0022573363431</v>
      </c>
      <c r="M27" s="24"/>
      <c r="N27" s="207">
        <v>30</v>
      </c>
      <c r="O27" s="207"/>
      <c r="P27" s="93">
        <v>0.02</v>
      </c>
    </row>
    <row r="28" spans="2:18" x14ac:dyDescent="0.3">
      <c r="B28" s="252"/>
      <c r="C28" s="245"/>
      <c r="D28" s="207"/>
      <c r="E28" s="207"/>
      <c r="F28" s="24">
        <v>1032024</v>
      </c>
      <c r="G28" s="24" t="s">
        <v>58</v>
      </c>
      <c r="H28" s="24">
        <v>1</v>
      </c>
      <c r="I28" s="24">
        <f t="shared" si="8"/>
        <v>1.772E-2</v>
      </c>
      <c r="J28" s="25">
        <f t="shared" si="0"/>
        <v>1.772E-2</v>
      </c>
      <c r="K28" s="240"/>
      <c r="L28" s="147">
        <f t="shared" si="1"/>
        <v>1693.0022573363431</v>
      </c>
      <c r="M28" s="24"/>
      <c r="N28" s="207">
        <v>40</v>
      </c>
      <c r="O28" s="207"/>
      <c r="P28" s="93">
        <v>0.02</v>
      </c>
    </row>
    <row r="29" spans="2:18" x14ac:dyDescent="0.3">
      <c r="B29" s="252"/>
      <c r="C29" s="253" t="s">
        <v>25</v>
      </c>
      <c r="D29" s="207"/>
      <c r="E29" s="207"/>
      <c r="F29" s="24">
        <v>5150042</v>
      </c>
      <c r="G29" s="24" t="s">
        <v>9</v>
      </c>
      <c r="H29" s="24">
        <v>1</v>
      </c>
      <c r="I29" s="24">
        <f t="shared" si="8"/>
        <v>2.6579999999999996E-2</v>
      </c>
      <c r="J29" s="25">
        <f t="shared" si="0"/>
        <v>2.6579999999999996E-2</v>
      </c>
      <c r="K29" s="240"/>
      <c r="L29" s="147">
        <f t="shared" si="1"/>
        <v>1128.6681715575623</v>
      </c>
      <c r="M29" s="24"/>
      <c r="N29" s="207">
        <v>30</v>
      </c>
      <c r="O29" s="207"/>
      <c r="P29" s="93">
        <v>0.03</v>
      </c>
    </row>
    <row r="30" spans="2:18" x14ac:dyDescent="0.3">
      <c r="B30" s="252"/>
      <c r="C30" s="253"/>
      <c r="D30" s="207"/>
      <c r="E30" s="207"/>
      <c r="F30" s="24">
        <v>5150043</v>
      </c>
      <c r="G30" s="24" t="s">
        <v>10</v>
      </c>
      <c r="H30" s="24">
        <v>1</v>
      </c>
      <c r="I30" s="24">
        <f t="shared" si="8"/>
        <v>2.6579999999999996E-2</v>
      </c>
      <c r="J30" s="25">
        <f t="shared" si="0"/>
        <v>2.6579999999999996E-2</v>
      </c>
      <c r="K30" s="240"/>
      <c r="L30" s="147">
        <f t="shared" si="1"/>
        <v>1128.6681715575623</v>
      </c>
      <c r="M30" s="24"/>
      <c r="N30" s="207">
        <v>75</v>
      </c>
      <c r="O30" s="6"/>
      <c r="P30" s="93">
        <v>0.03</v>
      </c>
    </row>
    <row r="31" spans="2:18" x14ac:dyDescent="0.3">
      <c r="B31" s="252"/>
      <c r="C31" s="253"/>
      <c r="D31" s="207"/>
      <c r="E31" s="207"/>
      <c r="F31" s="24">
        <v>5152049</v>
      </c>
      <c r="G31" s="24" t="s">
        <v>11</v>
      </c>
      <c r="H31" s="24">
        <v>1</v>
      </c>
      <c r="I31" s="24">
        <f t="shared" si="8"/>
        <v>2.6579999999999996E-2</v>
      </c>
      <c r="J31" s="25">
        <f t="shared" si="0"/>
        <v>2.6579999999999996E-2</v>
      </c>
      <c r="K31" s="240"/>
      <c r="L31" s="147">
        <f t="shared" si="1"/>
        <v>1128.6681715575623</v>
      </c>
      <c r="M31" s="24"/>
      <c r="N31" s="6">
        <v>30</v>
      </c>
      <c r="O31" s="6"/>
      <c r="P31" s="93">
        <v>0.03</v>
      </c>
    </row>
    <row r="32" spans="2:18" x14ac:dyDescent="0.3">
      <c r="B32" s="252"/>
      <c r="C32" s="253"/>
      <c r="D32" s="207"/>
      <c r="E32" s="207"/>
      <c r="F32" s="24">
        <v>5152050</v>
      </c>
      <c r="G32" s="24" t="s">
        <v>12</v>
      </c>
      <c r="H32" s="24">
        <v>1</v>
      </c>
      <c r="I32" s="24">
        <f t="shared" si="8"/>
        <v>2.6579999999999996E-2</v>
      </c>
      <c r="J32" s="25">
        <f t="shared" si="0"/>
        <v>2.6579999999999996E-2</v>
      </c>
      <c r="K32" s="240"/>
      <c r="L32" s="147">
        <f t="shared" si="1"/>
        <v>1128.6681715575623</v>
      </c>
      <c r="M32" s="24"/>
      <c r="N32" s="6">
        <v>75</v>
      </c>
      <c r="O32" s="207"/>
      <c r="P32" s="93">
        <v>0.03</v>
      </c>
    </row>
    <row r="33" spans="2:17" x14ac:dyDescent="0.3">
      <c r="B33" s="252"/>
      <c r="C33" s="253"/>
      <c r="D33" s="207"/>
      <c r="E33" s="207"/>
      <c r="F33" s="24">
        <v>5153013</v>
      </c>
      <c r="G33" s="24" t="s">
        <v>23</v>
      </c>
      <c r="H33" s="24">
        <v>1</v>
      </c>
      <c r="I33" s="24">
        <f t="shared" si="8"/>
        <v>9.7459999999999991E-2</v>
      </c>
      <c r="J33" s="25">
        <f t="shared" si="0"/>
        <v>9.7459999999999991E-2</v>
      </c>
      <c r="K33" s="240"/>
      <c r="L33" s="147">
        <f t="shared" si="1"/>
        <v>307.81859224297153</v>
      </c>
      <c r="M33" s="24"/>
      <c r="N33" s="207">
        <v>65</v>
      </c>
      <c r="O33" s="207"/>
      <c r="P33" s="93">
        <v>0.11</v>
      </c>
    </row>
    <row r="34" spans="2:17" x14ac:dyDescent="0.3">
      <c r="B34" s="252"/>
      <c r="C34" s="253"/>
      <c r="D34" s="207"/>
      <c r="E34" s="207"/>
      <c r="F34" s="24">
        <v>5151033</v>
      </c>
      <c r="G34" s="24" t="s">
        <v>41</v>
      </c>
      <c r="H34" s="24">
        <v>1</v>
      </c>
      <c r="I34" s="24">
        <f t="shared" si="8"/>
        <v>9.7459999999999991E-2</v>
      </c>
      <c r="J34" s="25">
        <f t="shared" si="0"/>
        <v>9.7459999999999991E-2</v>
      </c>
      <c r="K34" s="240"/>
      <c r="L34" s="147">
        <f t="shared" si="1"/>
        <v>307.81859224297153</v>
      </c>
      <c r="M34" s="24"/>
      <c r="N34" s="207">
        <v>70</v>
      </c>
      <c r="O34" s="207"/>
      <c r="P34" s="93">
        <v>0.11</v>
      </c>
    </row>
    <row r="35" spans="2:17" x14ac:dyDescent="0.3">
      <c r="B35" s="252"/>
      <c r="C35" s="253"/>
      <c r="D35" s="207"/>
      <c r="E35" s="207"/>
      <c r="F35" s="24">
        <v>5152111</v>
      </c>
      <c r="G35" s="24" t="s">
        <v>2065</v>
      </c>
      <c r="H35" s="24">
        <v>1</v>
      </c>
      <c r="I35" s="24">
        <f t="shared" si="8"/>
        <v>0.10631999999999998</v>
      </c>
      <c r="J35" s="25">
        <f t="shared" si="0"/>
        <v>0.10631999999999998</v>
      </c>
      <c r="K35" s="240"/>
      <c r="L35" s="147">
        <f t="shared" si="1"/>
        <v>282.16704288939059</v>
      </c>
      <c r="M35" s="24"/>
      <c r="N35" s="207">
        <v>35</v>
      </c>
      <c r="O35" s="6"/>
      <c r="P35" s="93">
        <v>0.12</v>
      </c>
    </row>
    <row r="36" spans="2:17" x14ac:dyDescent="0.3">
      <c r="B36" s="252"/>
      <c r="C36" s="253" t="s">
        <v>8</v>
      </c>
      <c r="D36" s="207"/>
      <c r="E36" s="207"/>
      <c r="F36" s="43">
        <v>5680505</v>
      </c>
      <c r="G36" s="43" t="s">
        <v>986</v>
      </c>
      <c r="H36" s="24">
        <v>1</v>
      </c>
      <c r="I36" s="24">
        <f t="shared" si="8"/>
        <v>0.1772</v>
      </c>
      <c r="J36" s="25">
        <f t="shared" si="0"/>
        <v>0.1772</v>
      </c>
      <c r="K36" s="240"/>
      <c r="L36" s="147">
        <f t="shared" si="1"/>
        <v>169.30022573363433</v>
      </c>
      <c r="M36" s="24"/>
      <c r="N36" s="207"/>
      <c r="O36" s="207"/>
      <c r="P36" s="93">
        <v>0.2</v>
      </c>
      <c r="Q36" s="174"/>
    </row>
    <row r="37" spans="2:17" x14ac:dyDescent="0.3">
      <c r="B37" s="252"/>
      <c r="C37" s="253"/>
      <c r="D37" s="207"/>
      <c r="E37" s="207"/>
      <c r="F37" s="43">
        <v>5076100</v>
      </c>
      <c r="G37" s="43" t="s">
        <v>1683</v>
      </c>
      <c r="H37" s="24">
        <v>3</v>
      </c>
      <c r="I37" s="24">
        <f t="shared" si="8"/>
        <v>0.1772</v>
      </c>
      <c r="J37" s="25">
        <f t="shared" si="0"/>
        <v>0.1772</v>
      </c>
      <c r="K37" s="240"/>
      <c r="L37" s="147">
        <f t="shared" si="1"/>
        <v>169.30022573363433</v>
      </c>
      <c r="M37" s="24"/>
      <c r="N37" s="207">
        <v>45</v>
      </c>
      <c r="O37" s="207"/>
      <c r="P37" s="93">
        <v>0.2</v>
      </c>
    </row>
    <row r="38" spans="2:17" x14ac:dyDescent="0.3">
      <c r="B38" s="246"/>
      <c r="C38" s="247"/>
      <c r="D38" s="247"/>
      <c r="E38" s="247"/>
      <c r="F38" s="247"/>
      <c r="G38" s="247"/>
      <c r="H38" s="248"/>
      <c r="I38" s="24">
        <f>SUM(I6:I37)</f>
        <v>1</v>
      </c>
      <c r="J38" s="25">
        <f>SUM(J6:J37)</f>
        <v>1</v>
      </c>
      <c r="K38" s="25">
        <v>1</v>
      </c>
      <c r="L38" s="24"/>
      <c r="M38" s="24"/>
      <c r="N38" s="207"/>
      <c r="O38" s="207"/>
      <c r="P38" s="96"/>
      <c r="Q38" s="174"/>
    </row>
    <row r="40" spans="2:17" x14ac:dyDescent="0.3">
      <c r="J40" s="14"/>
    </row>
    <row r="42" spans="2:17" x14ac:dyDescent="0.3">
      <c r="J42" s="14"/>
    </row>
  </sheetData>
  <mergeCells count="10">
    <mergeCell ref="B38:H38"/>
    <mergeCell ref="B5:C5"/>
    <mergeCell ref="B6:B21"/>
    <mergeCell ref="C6:C21"/>
    <mergeCell ref="K6:K21"/>
    <mergeCell ref="B22:B37"/>
    <mergeCell ref="C22:C28"/>
    <mergeCell ref="K22:K37"/>
    <mergeCell ref="C29:C35"/>
    <mergeCell ref="C36:C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F9E38-F73C-4463-9AB0-24902B462084}">
  <dimension ref="B2:U42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304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04" t="s">
        <v>6</v>
      </c>
      <c r="C4" s="204">
        <v>30</v>
      </c>
    </row>
    <row r="5" spans="2:21" x14ac:dyDescent="0.3">
      <c r="B5" s="249" t="s">
        <v>0</v>
      </c>
      <c r="C5" s="249"/>
      <c r="D5" s="203" t="s">
        <v>45</v>
      </c>
      <c r="E5" s="203" t="s">
        <v>1304</v>
      </c>
      <c r="F5" s="203" t="s">
        <v>1</v>
      </c>
      <c r="G5" s="203" t="s">
        <v>62</v>
      </c>
      <c r="H5" s="13" t="s">
        <v>26</v>
      </c>
      <c r="I5" s="203" t="s">
        <v>27</v>
      </c>
      <c r="J5" s="203" t="s">
        <v>28</v>
      </c>
      <c r="K5" s="203" t="s">
        <v>43</v>
      </c>
      <c r="L5" s="203" t="s">
        <v>2</v>
      </c>
      <c r="M5" s="203" t="s">
        <v>3</v>
      </c>
      <c r="N5" s="203" t="s">
        <v>44</v>
      </c>
      <c r="O5" s="203" t="s">
        <v>86</v>
      </c>
    </row>
    <row r="6" spans="2:21" ht="27.75" customHeight="1" x14ac:dyDescent="0.3">
      <c r="B6" s="254" t="s">
        <v>4</v>
      </c>
      <c r="C6" s="243" t="s">
        <v>7</v>
      </c>
      <c r="D6" s="171" t="s">
        <v>46</v>
      </c>
      <c r="E6" s="24"/>
      <c r="F6" s="205">
        <v>1005560</v>
      </c>
      <c r="G6" s="24" t="s">
        <v>2005</v>
      </c>
      <c r="H6" s="24">
        <v>1</v>
      </c>
      <c r="I6" s="24">
        <v>8.0000000000000002E-3</v>
      </c>
      <c r="J6" s="25">
        <f>I6</f>
        <v>8.0000000000000002E-3</v>
      </c>
      <c r="K6" s="239">
        <f>SUM(J6:J18)</f>
        <v>0.10700000000000001</v>
      </c>
      <c r="L6" s="24">
        <f>1/I6*$C$4</f>
        <v>3750</v>
      </c>
      <c r="M6" s="24"/>
      <c r="N6" s="204"/>
      <c r="O6" s="204">
        <v>1</v>
      </c>
      <c r="P6"/>
      <c r="Q6"/>
      <c r="R6"/>
    </row>
    <row r="7" spans="2:21" ht="27.75" customHeight="1" x14ac:dyDescent="0.3">
      <c r="B7" s="250"/>
      <c r="C7" s="244"/>
      <c r="D7" s="171" t="s">
        <v>47</v>
      </c>
      <c r="E7" s="24"/>
      <c r="F7" s="205">
        <v>1053597</v>
      </c>
      <c r="G7" s="24" t="s">
        <v>2006</v>
      </c>
      <c r="H7" s="24">
        <v>1</v>
      </c>
      <c r="I7" s="24">
        <v>7.0000000000000001E-3</v>
      </c>
      <c r="J7" s="25">
        <f t="shared" ref="J7:J41" si="0">I7</f>
        <v>7.0000000000000001E-3</v>
      </c>
      <c r="K7" s="240"/>
      <c r="L7" s="24">
        <f t="shared" ref="L7:L41" si="1">1/I7*$C$4</f>
        <v>4285.7142857142862</v>
      </c>
      <c r="M7" s="24"/>
      <c r="N7" s="204"/>
      <c r="O7" s="204">
        <v>1</v>
      </c>
      <c r="R7"/>
      <c r="U7"/>
    </row>
    <row r="8" spans="2:21" ht="27.75" customHeight="1" x14ac:dyDescent="0.3">
      <c r="B8" s="250"/>
      <c r="C8" s="244"/>
      <c r="D8" s="171" t="s">
        <v>47</v>
      </c>
      <c r="E8" s="24"/>
      <c r="F8" s="205">
        <v>1053598</v>
      </c>
      <c r="G8" s="24" t="s">
        <v>2007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/>
      <c r="N8" s="204"/>
      <c r="O8" s="204">
        <v>1</v>
      </c>
      <c r="R8"/>
      <c r="S8"/>
    </row>
    <row r="9" spans="2:21" ht="27.75" customHeight="1" x14ac:dyDescent="0.3">
      <c r="B9" s="250"/>
      <c r="C9" s="244"/>
      <c r="D9" s="171" t="s">
        <v>139</v>
      </c>
      <c r="E9" s="24"/>
      <c r="F9" s="205">
        <v>1103265</v>
      </c>
      <c r="G9" s="24" t="s">
        <v>2008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24">
        <f t="shared" si="1"/>
        <v>3750</v>
      </c>
      <c r="M9" s="24"/>
      <c r="N9" s="204"/>
      <c r="O9" s="204">
        <v>1</v>
      </c>
      <c r="R9"/>
      <c r="S9"/>
    </row>
    <row r="10" spans="2:21" ht="27.75" customHeight="1" x14ac:dyDescent="0.3">
      <c r="B10" s="250"/>
      <c r="C10" s="244"/>
      <c r="D10" s="171" t="s">
        <v>48</v>
      </c>
      <c r="E10" s="24"/>
      <c r="F10" s="205">
        <v>1073453</v>
      </c>
      <c r="G10" s="24" t="s">
        <v>2009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24">
        <f t="shared" si="1"/>
        <v>3333.3333333333335</v>
      </c>
      <c r="M10" s="24"/>
      <c r="N10" s="204"/>
      <c r="O10" s="204">
        <v>1</v>
      </c>
      <c r="P10"/>
    </row>
    <row r="11" spans="2:21" ht="27.75" customHeight="1" x14ac:dyDescent="0.3">
      <c r="B11" s="250"/>
      <c r="C11" s="244"/>
      <c r="D11" s="171" t="s">
        <v>78</v>
      </c>
      <c r="E11" s="24"/>
      <c r="F11" s="205">
        <v>1703012</v>
      </c>
      <c r="G11" s="24" t="s">
        <v>2010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 t="s">
        <v>1258</v>
      </c>
      <c r="N11" s="204"/>
      <c r="O11" s="204">
        <v>1</v>
      </c>
      <c r="S11"/>
    </row>
    <row r="12" spans="2:21" ht="27.75" customHeight="1" x14ac:dyDescent="0.3">
      <c r="B12" s="250"/>
      <c r="C12" s="244"/>
      <c r="D12" s="171" t="s">
        <v>46</v>
      </c>
      <c r="E12" s="24"/>
      <c r="F12" s="205">
        <v>1000106</v>
      </c>
      <c r="G12" s="24" t="s">
        <v>2011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 t="s">
        <v>1258</v>
      </c>
      <c r="N12" s="204"/>
      <c r="O12" s="204">
        <v>1</v>
      </c>
      <c r="Q12"/>
      <c r="S12"/>
    </row>
    <row r="13" spans="2:21" ht="27.75" customHeight="1" x14ac:dyDescent="0.3">
      <c r="B13" s="250"/>
      <c r="C13" s="244"/>
      <c r="D13" s="171" t="s">
        <v>46</v>
      </c>
      <c r="E13" s="24"/>
      <c r="F13" s="205">
        <v>1001129</v>
      </c>
      <c r="G13" s="24" t="s">
        <v>2012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 t="s">
        <v>1258</v>
      </c>
      <c r="N13" s="204"/>
      <c r="O13" s="204">
        <v>1</v>
      </c>
      <c r="P13"/>
      <c r="Q13"/>
      <c r="R13"/>
      <c r="S13"/>
    </row>
    <row r="14" spans="2:21" ht="27.75" customHeight="1" x14ac:dyDescent="0.3">
      <c r="B14" s="250"/>
      <c r="C14" s="244"/>
      <c r="D14" s="171" t="s">
        <v>47</v>
      </c>
      <c r="E14" s="24"/>
      <c r="F14" s="205">
        <v>1050533</v>
      </c>
      <c r="G14" s="24" t="s">
        <v>2013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 t="s">
        <v>1258</v>
      </c>
      <c r="N14" s="204"/>
      <c r="O14" s="204">
        <v>1</v>
      </c>
      <c r="Q14"/>
      <c r="R14"/>
    </row>
    <row r="15" spans="2:21" ht="27.75" customHeight="1" x14ac:dyDescent="0.3">
      <c r="B15" s="250"/>
      <c r="C15" s="244"/>
      <c r="D15" s="171" t="s">
        <v>47</v>
      </c>
      <c r="E15" s="24"/>
      <c r="F15" s="205">
        <v>1051604</v>
      </c>
      <c r="G15" s="24" t="s">
        <v>2013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 t="s">
        <v>1258</v>
      </c>
      <c r="N15" s="204"/>
      <c r="O15" s="204">
        <v>1</v>
      </c>
      <c r="Q15"/>
      <c r="R15"/>
    </row>
    <row r="16" spans="2:21" ht="27.75" customHeight="1" x14ac:dyDescent="0.3">
      <c r="B16" s="250"/>
      <c r="C16" s="244"/>
      <c r="D16" s="171" t="s">
        <v>78</v>
      </c>
      <c r="E16" s="24"/>
      <c r="F16" s="205">
        <v>1702952</v>
      </c>
      <c r="G16" s="24" t="s">
        <v>2014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 t="s">
        <v>1258</v>
      </c>
      <c r="N16" s="204"/>
      <c r="O16" s="204">
        <v>1</v>
      </c>
      <c r="Q16"/>
      <c r="R16"/>
    </row>
    <row r="17" spans="2:18" ht="27.75" customHeight="1" x14ac:dyDescent="0.3">
      <c r="B17" s="250"/>
      <c r="C17" s="244"/>
      <c r="D17" s="171" t="s">
        <v>51</v>
      </c>
      <c r="E17" s="24"/>
      <c r="F17" s="205">
        <v>1115089</v>
      </c>
      <c r="G17" s="24" t="s">
        <v>2015</v>
      </c>
      <c r="H17" s="24">
        <v>1</v>
      </c>
      <c r="I17" s="24">
        <v>1.2E-2</v>
      </c>
      <c r="J17" s="25">
        <f t="shared" si="0"/>
        <v>1.2E-2</v>
      </c>
      <c r="K17" s="240"/>
      <c r="L17" s="24">
        <f t="shared" si="1"/>
        <v>2500</v>
      </c>
      <c r="M17" s="24"/>
      <c r="N17" s="204"/>
      <c r="O17" s="204">
        <v>1</v>
      </c>
      <c r="Q17"/>
      <c r="R17"/>
    </row>
    <row r="18" spans="2:18" ht="27.75" customHeight="1" x14ac:dyDescent="0.3">
      <c r="B18" s="250"/>
      <c r="C18" s="244"/>
      <c r="D18" s="171" t="s">
        <v>51</v>
      </c>
      <c r="E18" s="24"/>
      <c r="F18" s="205">
        <v>1115178</v>
      </c>
      <c r="G18" s="24" t="s">
        <v>2016</v>
      </c>
      <c r="H18" s="24">
        <v>1</v>
      </c>
      <c r="I18" s="24">
        <v>1.2E-2</v>
      </c>
      <c r="J18" s="25">
        <f t="shared" si="0"/>
        <v>1.2E-2</v>
      </c>
      <c r="K18" s="240"/>
      <c r="L18" s="24">
        <f t="shared" si="1"/>
        <v>2500</v>
      </c>
      <c r="M18" s="24"/>
      <c r="N18" s="204"/>
      <c r="O18" s="204">
        <v>1</v>
      </c>
      <c r="Q18"/>
      <c r="R18"/>
    </row>
    <row r="19" spans="2:18" x14ac:dyDescent="0.3">
      <c r="B19" s="251" t="s">
        <v>42</v>
      </c>
      <c r="C19" s="243" t="s">
        <v>59</v>
      </c>
      <c r="D19" s="204"/>
      <c r="E19" s="204"/>
      <c r="F19" s="24">
        <v>1002186</v>
      </c>
      <c r="G19" s="24" t="s">
        <v>52</v>
      </c>
      <c r="H19" s="24">
        <v>1</v>
      </c>
      <c r="I19" s="24">
        <f t="shared" ref="I19:I41" si="2">$K$19*P19</f>
        <v>8.9300000000000004E-3</v>
      </c>
      <c r="J19" s="25">
        <f t="shared" si="0"/>
        <v>8.9300000000000004E-3</v>
      </c>
      <c r="K19" s="239">
        <f>K42-K6</f>
        <v>0.89300000000000002</v>
      </c>
      <c r="L19" s="147">
        <f t="shared" si="1"/>
        <v>3359.4624860022395</v>
      </c>
      <c r="M19" s="24"/>
      <c r="N19" s="204">
        <v>60</v>
      </c>
      <c r="O19" s="204"/>
      <c r="P19" s="93">
        <v>0.01</v>
      </c>
    </row>
    <row r="20" spans="2:18" x14ac:dyDescent="0.3">
      <c r="B20" s="252"/>
      <c r="C20" s="244"/>
      <c r="D20" s="204"/>
      <c r="E20" s="204"/>
      <c r="F20" s="24">
        <v>1012057</v>
      </c>
      <c r="G20" s="24" t="s">
        <v>53</v>
      </c>
      <c r="H20" s="24">
        <v>1</v>
      </c>
      <c r="I20" s="24">
        <f t="shared" si="2"/>
        <v>8.9300000000000004E-3</v>
      </c>
      <c r="J20" s="25">
        <f t="shared" si="0"/>
        <v>8.9300000000000004E-3</v>
      </c>
      <c r="K20" s="240"/>
      <c r="L20" s="147">
        <f t="shared" si="1"/>
        <v>3359.4624860022395</v>
      </c>
      <c r="M20" s="24"/>
      <c r="N20" s="204">
        <v>60</v>
      </c>
      <c r="O20" s="204"/>
      <c r="P20" s="93">
        <v>0.01</v>
      </c>
    </row>
    <row r="21" spans="2:18" x14ac:dyDescent="0.3">
      <c r="B21" s="252"/>
      <c r="C21" s="244"/>
      <c r="D21" s="204"/>
      <c r="E21" s="204"/>
      <c r="F21" s="24">
        <v>1022048</v>
      </c>
      <c r="G21" s="24" t="s">
        <v>54</v>
      </c>
      <c r="H21" s="24">
        <v>1</v>
      </c>
      <c r="I21" s="24">
        <f t="shared" si="2"/>
        <v>8.9300000000000004E-3</v>
      </c>
      <c r="J21" s="25">
        <f t="shared" si="0"/>
        <v>8.9300000000000004E-3</v>
      </c>
      <c r="K21" s="240"/>
      <c r="L21" s="147">
        <f t="shared" si="1"/>
        <v>3359.4624860022395</v>
      </c>
      <c r="M21" s="24"/>
      <c r="N21" s="204">
        <v>60</v>
      </c>
      <c r="O21" s="204"/>
      <c r="P21" s="93">
        <v>0.01</v>
      </c>
    </row>
    <row r="22" spans="2:18" x14ac:dyDescent="0.3">
      <c r="B22" s="252"/>
      <c r="C22" s="244"/>
      <c r="D22" s="204"/>
      <c r="E22" s="204"/>
      <c r="F22" s="24">
        <v>1102039</v>
      </c>
      <c r="G22" s="24" t="s">
        <v>55</v>
      </c>
      <c r="H22" s="24">
        <v>1</v>
      </c>
      <c r="I22" s="24">
        <f t="shared" si="2"/>
        <v>8.9300000000000004E-3</v>
      </c>
      <c r="J22" s="25">
        <f t="shared" si="0"/>
        <v>8.9300000000000004E-3</v>
      </c>
      <c r="K22" s="240"/>
      <c r="L22" s="147">
        <f t="shared" si="1"/>
        <v>3359.4624860022395</v>
      </c>
      <c r="M22" s="24"/>
      <c r="N22" s="204">
        <v>60</v>
      </c>
      <c r="O22" s="204"/>
      <c r="P22" s="93">
        <v>0.01</v>
      </c>
    </row>
    <row r="23" spans="2:18" x14ac:dyDescent="0.3">
      <c r="B23" s="252"/>
      <c r="C23" s="244"/>
      <c r="D23" s="204"/>
      <c r="E23" s="204"/>
      <c r="F23" s="24">
        <v>1082102</v>
      </c>
      <c r="G23" s="24" t="s">
        <v>56</v>
      </c>
      <c r="H23" s="24">
        <v>1</v>
      </c>
      <c r="I23" s="24">
        <f t="shared" si="2"/>
        <v>8.9300000000000004E-3</v>
      </c>
      <c r="J23" s="25">
        <f t="shared" si="0"/>
        <v>8.9300000000000004E-3</v>
      </c>
      <c r="K23" s="240"/>
      <c r="L23" s="147">
        <f t="shared" si="1"/>
        <v>3359.4624860022395</v>
      </c>
      <c r="M23" s="24"/>
      <c r="N23" s="204">
        <v>30</v>
      </c>
      <c r="O23" s="204"/>
      <c r="P23" s="93">
        <v>0.01</v>
      </c>
    </row>
    <row r="24" spans="2:18" x14ac:dyDescent="0.3">
      <c r="B24" s="252"/>
      <c r="C24" s="244"/>
      <c r="D24" s="204"/>
      <c r="E24" s="204"/>
      <c r="F24" s="24">
        <v>1072153</v>
      </c>
      <c r="G24" s="24" t="s">
        <v>57</v>
      </c>
      <c r="H24" s="24">
        <v>1</v>
      </c>
      <c r="I24" s="24">
        <f t="shared" si="2"/>
        <v>8.9300000000000004E-3</v>
      </c>
      <c r="J24" s="25">
        <f t="shared" si="0"/>
        <v>8.9300000000000004E-3</v>
      </c>
      <c r="K24" s="240"/>
      <c r="L24" s="147">
        <f t="shared" si="1"/>
        <v>3359.4624860022395</v>
      </c>
      <c r="M24" s="24"/>
      <c r="N24" s="204">
        <v>30</v>
      </c>
      <c r="O24" s="204"/>
      <c r="P24" s="93">
        <v>0.01</v>
      </c>
    </row>
    <row r="25" spans="2:18" x14ac:dyDescent="0.3">
      <c r="B25" s="252"/>
      <c r="C25" s="245"/>
      <c r="D25" s="204"/>
      <c r="E25" s="204"/>
      <c r="F25" s="24">
        <v>1032024</v>
      </c>
      <c r="G25" s="24" t="s">
        <v>58</v>
      </c>
      <c r="H25" s="24">
        <v>1</v>
      </c>
      <c r="I25" s="24">
        <f t="shared" si="2"/>
        <v>8.9300000000000004E-3</v>
      </c>
      <c r="J25" s="25">
        <f t="shared" si="0"/>
        <v>8.9300000000000004E-3</v>
      </c>
      <c r="K25" s="240"/>
      <c r="L25" s="147">
        <f t="shared" si="1"/>
        <v>3359.4624860022395</v>
      </c>
      <c r="M25" s="24"/>
      <c r="N25" s="204">
        <v>40</v>
      </c>
      <c r="O25" s="204"/>
      <c r="P25" s="93">
        <v>0.01</v>
      </c>
    </row>
    <row r="26" spans="2:18" x14ac:dyDescent="0.3">
      <c r="B26" s="252"/>
      <c r="C26" s="253" t="s">
        <v>25</v>
      </c>
      <c r="D26" s="204"/>
      <c r="E26" s="204"/>
      <c r="F26" s="24">
        <v>5150042</v>
      </c>
      <c r="G26" s="24" t="s">
        <v>9</v>
      </c>
      <c r="H26" s="24">
        <v>1</v>
      </c>
      <c r="I26" s="24">
        <f t="shared" si="2"/>
        <v>2.2325000000000001E-2</v>
      </c>
      <c r="J26" s="25">
        <f t="shared" si="0"/>
        <v>2.2325000000000001E-2</v>
      </c>
      <c r="K26" s="240"/>
      <c r="L26" s="147">
        <f t="shared" si="1"/>
        <v>1343.7849944008958</v>
      </c>
      <c r="M26" s="24"/>
      <c r="N26" s="204">
        <v>30</v>
      </c>
      <c r="O26" s="204"/>
      <c r="P26" s="93">
        <v>2.5000000000000001E-2</v>
      </c>
    </row>
    <row r="27" spans="2:18" x14ac:dyDescent="0.3">
      <c r="B27" s="252"/>
      <c r="C27" s="253"/>
      <c r="D27" s="204"/>
      <c r="E27" s="204"/>
      <c r="F27" s="24">
        <v>5150043</v>
      </c>
      <c r="G27" s="24" t="s">
        <v>10</v>
      </c>
      <c r="H27" s="24">
        <v>1</v>
      </c>
      <c r="I27" s="24">
        <f t="shared" si="2"/>
        <v>2.2325000000000001E-2</v>
      </c>
      <c r="J27" s="25">
        <f t="shared" si="0"/>
        <v>2.2325000000000001E-2</v>
      </c>
      <c r="K27" s="240"/>
      <c r="L27" s="147">
        <f t="shared" si="1"/>
        <v>1343.7849944008958</v>
      </c>
      <c r="M27" s="24"/>
      <c r="N27" s="204">
        <v>75</v>
      </c>
      <c r="O27" s="6"/>
      <c r="P27" s="93">
        <v>2.5000000000000001E-2</v>
      </c>
    </row>
    <row r="28" spans="2:18" x14ac:dyDescent="0.3">
      <c r="B28" s="252"/>
      <c r="C28" s="253"/>
      <c r="D28" s="204"/>
      <c r="E28" s="204"/>
      <c r="F28" s="24">
        <v>5152049</v>
      </c>
      <c r="G28" s="24" t="s">
        <v>11</v>
      </c>
      <c r="H28" s="24">
        <v>1</v>
      </c>
      <c r="I28" s="24">
        <f t="shared" si="2"/>
        <v>2.2325000000000001E-2</v>
      </c>
      <c r="J28" s="25">
        <f t="shared" si="0"/>
        <v>2.2325000000000001E-2</v>
      </c>
      <c r="K28" s="240"/>
      <c r="L28" s="147">
        <f t="shared" si="1"/>
        <v>1343.7849944008958</v>
      </c>
      <c r="M28" s="24"/>
      <c r="N28" s="6">
        <v>30</v>
      </c>
      <c r="O28" s="6"/>
      <c r="P28" s="93">
        <v>2.5000000000000001E-2</v>
      </c>
    </row>
    <row r="29" spans="2:18" x14ac:dyDescent="0.3">
      <c r="B29" s="252"/>
      <c r="C29" s="253"/>
      <c r="D29" s="204"/>
      <c r="E29" s="204"/>
      <c r="F29" s="24">
        <v>5152050</v>
      </c>
      <c r="G29" s="24" t="s">
        <v>12</v>
      </c>
      <c r="H29" s="24">
        <v>1</v>
      </c>
      <c r="I29" s="24">
        <f t="shared" si="2"/>
        <v>2.2325000000000001E-2</v>
      </c>
      <c r="J29" s="25">
        <f t="shared" si="0"/>
        <v>2.2325000000000001E-2</v>
      </c>
      <c r="K29" s="240"/>
      <c r="L29" s="147">
        <f t="shared" si="1"/>
        <v>1343.7849944008958</v>
      </c>
      <c r="M29" s="24"/>
      <c r="N29" s="6">
        <v>75</v>
      </c>
      <c r="O29" s="204"/>
      <c r="P29" s="93">
        <v>2.5000000000000001E-2</v>
      </c>
    </row>
    <row r="30" spans="2:18" x14ac:dyDescent="0.3">
      <c r="B30" s="252"/>
      <c r="C30" s="253"/>
      <c r="D30" s="204"/>
      <c r="E30" s="204"/>
      <c r="F30" s="24">
        <v>5153013</v>
      </c>
      <c r="G30" s="24" t="s">
        <v>23</v>
      </c>
      <c r="H30" s="24">
        <v>1</v>
      </c>
      <c r="I30" s="24">
        <f t="shared" si="2"/>
        <v>3.8398999999999996E-2</v>
      </c>
      <c r="J30" s="25">
        <f t="shared" si="0"/>
        <v>3.8398999999999996E-2</v>
      </c>
      <c r="K30" s="240"/>
      <c r="L30" s="147">
        <f t="shared" si="1"/>
        <v>781.27034558191633</v>
      </c>
      <c r="M30" s="24"/>
      <c r="N30" s="204">
        <v>65</v>
      </c>
      <c r="O30" s="204"/>
      <c r="P30" s="93">
        <v>4.2999999999999997E-2</v>
      </c>
    </row>
    <row r="31" spans="2:18" x14ac:dyDescent="0.3">
      <c r="B31" s="252"/>
      <c r="C31" s="253"/>
      <c r="D31" s="204"/>
      <c r="E31" s="204"/>
      <c r="F31" s="24">
        <v>5151033</v>
      </c>
      <c r="G31" s="24" t="s">
        <v>41</v>
      </c>
      <c r="H31" s="24">
        <v>1</v>
      </c>
      <c r="I31" s="24">
        <f t="shared" si="2"/>
        <v>3.8398999999999996E-2</v>
      </c>
      <c r="J31" s="25">
        <f t="shared" si="0"/>
        <v>3.8398999999999996E-2</v>
      </c>
      <c r="K31" s="240"/>
      <c r="L31" s="147">
        <f t="shared" si="1"/>
        <v>781.27034558191633</v>
      </c>
      <c r="M31" s="24"/>
      <c r="N31" s="204">
        <v>70</v>
      </c>
      <c r="O31" s="204"/>
      <c r="P31" s="93">
        <v>4.2999999999999997E-2</v>
      </c>
    </row>
    <row r="32" spans="2:18" x14ac:dyDescent="0.3">
      <c r="B32" s="252"/>
      <c r="C32" s="253"/>
      <c r="D32" s="204"/>
      <c r="E32" s="204"/>
      <c r="F32" s="24">
        <v>5152100</v>
      </c>
      <c r="G32" s="24" t="s">
        <v>13</v>
      </c>
      <c r="H32" s="24">
        <v>1</v>
      </c>
      <c r="I32" s="24">
        <f t="shared" si="2"/>
        <v>3.8398999999999996E-2</v>
      </c>
      <c r="J32" s="25">
        <f t="shared" si="0"/>
        <v>3.8398999999999996E-2</v>
      </c>
      <c r="K32" s="240"/>
      <c r="L32" s="147">
        <f t="shared" si="1"/>
        <v>781.27034558191633</v>
      </c>
      <c r="M32" s="24"/>
      <c r="N32" s="204">
        <v>35</v>
      </c>
      <c r="O32" s="6"/>
      <c r="P32" s="93">
        <v>4.2999999999999997E-2</v>
      </c>
    </row>
    <row r="33" spans="2:17" x14ac:dyDescent="0.3">
      <c r="B33" s="252"/>
      <c r="C33" s="253"/>
      <c r="D33" s="204"/>
      <c r="E33" s="204"/>
      <c r="F33" s="24">
        <v>5152101</v>
      </c>
      <c r="G33" s="24" t="s">
        <v>14</v>
      </c>
      <c r="H33" s="24">
        <v>1</v>
      </c>
      <c r="I33" s="24">
        <f t="shared" si="2"/>
        <v>3.8398999999999996E-2</v>
      </c>
      <c r="J33" s="25">
        <f t="shared" si="0"/>
        <v>3.8398999999999996E-2</v>
      </c>
      <c r="K33" s="240"/>
      <c r="L33" s="147">
        <f t="shared" si="1"/>
        <v>781.27034558191633</v>
      </c>
      <c r="M33" s="24"/>
      <c r="N33" s="6">
        <v>35</v>
      </c>
      <c r="O33" s="6"/>
      <c r="P33" s="93">
        <v>4.2999999999999997E-2</v>
      </c>
    </row>
    <row r="34" spans="2:17" x14ac:dyDescent="0.3">
      <c r="B34" s="252"/>
      <c r="C34" s="253"/>
      <c r="D34" s="204"/>
      <c r="E34" s="204"/>
      <c r="F34" s="24">
        <v>5152102</v>
      </c>
      <c r="G34" s="24" t="s">
        <v>15</v>
      </c>
      <c r="H34" s="24">
        <v>1</v>
      </c>
      <c r="I34" s="24">
        <f t="shared" si="2"/>
        <v>3.8398999999999996E-2</v>
      </c>
      <c r="J34" s="25">
        <f t="shared" si="0"/>
        <v>3.8398999999999996E-2</v>
      </c>
      <c r="K34" s="240"/>
      <c r="L34" s="147">
        <f t="shared" si="1"/>
        <v>781.27034558191633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204"/>
      <c r="E35" s="204"/>
      <c r="F35" s="24">
        <v>5152103</v>
      </c>
      <c r="G35" s="24" t="s">
        <v>16</v>
      </c>
      <c r="H35" s="24">
        <v>1</v>
      </c>
      <c r="I35" s="24">
        <f t="shared" si="2"/>
        <v>3.8398999999999996E-2</v>
      </c>
      <c r="J35" s="25">
        <f t="shared" si="0"/>
        <v>3.8398999999999996E-2</v>
      </c>
      <c r="K35" s="240"/>
      <c r="L35" s="147">
        <f t="shared" si="1"/>
        <v>781.27034558191633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204"/>
      <c r="E36" s="204"/>
      <c r="F36" s="24">
        <v>5152104</v>
      </c>
      <c r="G36" s="24" t="s">
        <v>17</v>
      </c>
      <c r="H36" s="24">
        <v>1</v>
      </c>
      <c r="I36" s="24">
        <f t="shared" si="2"/>
        <v>3.8398999999999996E-2</v>
      </c>
      <c r="J36" s="25">
        <f t="shared" si="0"/>
        <v>3.8398999999999996E-2</v>
      </c>
      <c r="K36" s="240"/>
      <c r="L36" s="147">
        <f t="shared" si="1"/>
        <v>781.27034558191633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204"/>
      <c r="E37" s="204"/>
      <c r="F37" s="24">
        <v>5152105</v>
      </c>
      <c r="G37" s="24" t="s">
        <v>18</v>
      </c>
      <c r="H37" s="24">
        <v>1</v>
      </c>
      <c r="I37" s="24">
        <f t="shared" si="2"/>
        <v>3.8398999999999996E-2</v>
      </c>
      <c r="J37" s="25">
        <f t="shared" si="0"/>
        <v>3.8398999999999996E-2</v>
      </c>
      <c r="K37" s="240"/>
      <c r="L37" s="147">
        <f t="shared" si="1"/>
        <v>781.27034558191633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204"/>
      <c r="E38" s="204"/>
      <c r="F38" s="43">
        <v>5152106</v>
      </c>
      <c r="G38" s="43" t="s">
        <v>19</v>
      </c>
      <c r="H38" s="24">
        <v>1</v>
      </c>
      <c r="I38" s="24">
        <f t="shared" si="2"/>
        <v>3.8398999999999996E-2</v>
      </c>
      <c r="J38" s="25">
        <f t="shared" si="0"/>
        <v>3.8398999999999996E-2</v>
      </c>
      <c r="K38" s="240"/>
      <c r="L38" s="147">
        <f t="shared" si="1"/>
        <v>781.27034558191633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204"/>
      <c r="E39" s="204"/>
      <c r="F39" s="43">
        <v>5152107</v>
      </c>
      <c r="G39" s="43" t="s">
        <v>20</v>
      </c>
      <c r="H39" s="24">
        <v>1</v>
      </c>
      <c r="I39" s="24">
        <f t="shared" si="2"/>
        <v>3.8398999999999996E-2</v>
      </c>
      <c r="J39" s="25">
        <f t="shared" si="0"/>
        <v>3.8398999999999996E-2</v>
      </c>
      <c r="K39" s="240"/>
      <c r="L39" s="147">
        <f t="shared" si="1"/>
        <v>781.27034558191633</v>
      </c>
      <c r="M39" s="24"/>
      <c r="N39" s="6">
        <v>35</v>
      </c>
      <c r="O39" s="204"/>
      <c r="P39" s="93">
        <v>4.2999999999999997E-2</v>
      </c>
    </row>
    <row r="40" spans="2:17" x14ac:dyDescent="0.3">
      <c r="B40" s="252"/>
      <c r="C40" s="253" t="s">
        <v>8</v>
      </c>
      <c r="D40" s="204"/>
      <c r="E40" s="204"/>
      <c r="F40" s="43">
        <v>5680505</v>
      </c>
      <c r="G40" s="43" t="s">
        <v>986</v>
      </c>
      <c r="H40" s="24">
        <v>1</v>
      </c>
      <c r="I40" s="24">
        <f t="shared" si="2"/>
        <v>0.17860000000000001</v>
      </c>
      <c r="J40" s="25">
        <f t="shared" si="0"/>
        <v>0.17860000000000001</v>
      </c>
      <c r="K40" s="240"/>
      <c r="L40" s="147">
        <f t="shared" si="1"/>
        <v>167.97312430011198</v>
      </c>
      <c r="M40" s="24"/>
      <c r="N40" s="204"/>
      <c r="O40" s="204"/>
      <c r="P40" s="93">
        <v>0.2</v>
      </c>
      <c r="Q40" s="174"/>
    </row>
    <row r="41" spans="2:17" x14ac:dyDescent="0.3">
      <c r="B41" s="252"/>
      <c r="C41" s="253"/>
      <c r="D41" s="204"/>
      <c r="E41" s="204"/>
      <c r="F41" s="43">
        <v>5076100</v>
      </c>
      <c r="G41" s="43" t="s">
        <v>1683</v>
      </c>
      <c r="H41" s="24">
        <v>3</v>
      </c>
      <c r="I41" s="24">
        <f t="shared" si="2"/>
        <v>0.17860000000000001</v>
      </c>
      <c r="J41" s="25">
        <f t="shared" si="0"/>
        <v>0.17860000000000001</v>
      </c>
      <c r="K41" s="240"/>
      <c r="L41" s="147">
        <f t="shared" si="1"/>
        <v>167.97312430011198</v>
      </c>
      <c r="M41" s="24"/>
      <c r="N41" s="204">
        <v>45</v>
      </c>
      <c r="O41" s="204"/>
      <c r="P41" s="93">
        <v>0.2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0.99999999999999989</v>
      </c>
      <c r="J42" s="25">
        <f>SUM(J6:J41)</f>
        <v>0.99999999999999989</v>
      </c>
      <c r="K42" s="25">
        <v>1</v>
      </c>
      <c r="L42" s="24"/>
      <c r="M42" s="24"/>
      <c r="N42" s="204"/>
      <c r="O42" s="204"/>
      <c r="P42" s="93"/>
      <c r="Q42" s="174"/>
    </row>
  </sheetData>
  <mergeCells count="10">
    <mergeCell ref="B42:H42"/>
    <mergeCell ref="B5:C5"/>
    <mergeCell ref="B6:B18"/>
    <mergeCell ref="C6:C18"/>
    <mergeCell ref="K6:K18"/>
    <mergeCell ref="B19:B41"/>
    <mergeCell ref="C19:C25"/>
    <mergeCell ref="K19:K41"/>
    <mergeCell ref="C26:C39"/>
    <mergeCell ref="C40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527D3-14BE-4704-BF4A-ACF46714AC36}">
  <dimension ref="B2:U43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287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204" t="s">
        <v>6</v>
      </c>
      <c r="C4" s="204">
        <v>30</v>
      </c>
    </row>
    <row r="5" spans="2:21" x14ac:dyDescent="0.3">
      <c r="B5" s="249" t="s">
        <v>0</v>
      </c>
      <c r="C5" s="249"/>
      <c r="D5" s="203" t="s">
        <v>45</v>
      </c>
      <c r="E5" s="203" t="s">
        <v>1304</v>
      </c>
      <c r="F5" s="203" t="s">
        <v>1</v>
      </c>
      <c r="G5" s="203" t="s">
        <v>62</v>
      </c>
      <c r="H5" s="13" t="s">
        <v>26</v>
      </c>
      <c r="I5" s="203" t="s">
        <v>27</v>
      </c>
      <c r="J5" s="203" t="s">
        <v>28</v>
      </c>
      <c r="K5" s="203" t="s">
        <v>43</v>
      </c>
      <c r="L5" s="203" t="s">
        <v>2</v>
      </c>
      <c r="M5" s="203" t="s">
        <v>3</v>
      </c>
      <c r="N5" s="203" t="s">
        <v>44</v>
      </c>
      <c r="O5" s="203" t="s">
        <v>86</v>
      </c>
    </row>
    <row r="6" spans="2:21" ht="27.75" customHeight="1" x14ac:dyDescent="0.3">
      <c r="B6" s="254" t="s">
        <v>4</v>
      </c>
      <c r="C6" s="243" t="s">
        <v>7</v>
      </c>
      <c r="D6" s="171" t="s">
        <v>46</v>
      </c>
      <c r="E6" s="24"/>
      <c r="F6" s="205">
        <v>1005578</v>
      </c>
      <c r="G6" s="24" t="s">
        <v>1992</v>
      </c>
      <c r="H6" s="24">
        <v>1</v>
      </c>
      <c r="I6" s="24">
        <v>8.0000000000000002E-3</v>
      </c>
      <c r="J6" s="25">
        <f>I6</f>
        <v>8.0000000000000002E-3</v>
      </c>
      <c r="K6" s="239">
        <f>SUM(J6:J19)</f>
        <v>0.10500000000000002</v>
      </c>
      <c r="L6" s="24">
        <f>1/I6*$C$4</f>
        <v>3750</v>
      </c>
      <c r="M6" s="24"/>
      <c r="N6" s="204"/>
      <c r="O6" s="204">
        <v>1</v>
      </c>
      <c r="P6"/>
      <c r="Q6"/>
      <c r="R6"/>
    </row>
    <row r="7" spans="2:21" ht="27.75" customHeight="1" x14ac:dyDescent="0.3">
      <c r="B7" s="250"/>
      <c r="C7" s="244"/>
      <c r="D7" s="171" t="s">
        <v>46</v>
      </c>
      <c r="E7" s="24"/>
      <c r="F7" s="205">
        <v>1005581</v>
      </c>
      <c r="G7" s="24" t="s">
        <v>1993</v>
      </c>
      <c r="H7" s="24">
        <v>1</v>
      </c>
      <c r="I7" s="24">
        <v>7.0000000000000001E-3</v>
      </c>
      <c r="J7" s="25">
        <f t="shared" ref="J7:J42" si="0">I7</f>
        <v>7.0000000000000001E-3</v>
      </c>
      <c r="K7" s="240"/>
      <c r="L7" s="24">
        <f t="shared" ref="L7:L42" si="1">1/I7*$C$4</f>
        <v>4285.7142857142862</v>
      </c>
      <c r="M7" s="24"/>
      <c r="N7" s="204"/>
      <c r="O7" s="204">
        <v>1</v>
      </c>
      <c r="R7"/>
      <c r="U7"/>
    </row>
    <row r="8" spans="2:21" ht="27.75" customHeight="1" x14ac:dyDescent="0.3">
      <c r="B8" s="250"/>
      <c r="C8" s="244"/>
      <c r="D8" s="171" t="s">
        <v>47</v>
      </c>
      <c r="E8" s="24"/>
      <c r="F8" s="205">
        <v>1053612</v>
      </c>
      <c r="G8" s="24" t="s">
        <v>1994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/>
      <c r="N8" s="204"/>
      <c r="O8" s="204">
        <v>1</v>
      </c>
      <c r="R8"/>
      <c r="S8"/>
    </row>
    <row r="9" spans="2:21" ht="27.75" customHeight="1" x14ac:dyDescent="0.3">
      <c r="B9" s="250"/>
      <c r="C9" s="244"/>
      <c r="D9" s="171" t="s">
        <v>47</v>
      </c>
      <c r="E9" s="24"/>
      <c r="F9" s="205">
        <v>1053613</v>
      </c>
      <c r="G9" s="24" t="s">
        <v>1995</v>
      </c>
      <c r="H9" s="24">
        <v>1</v>
      </c>
      <c r="I9" s="24">
        <v>6.0000000000000001E-3</v>
      </c>
      <c r="J9" s="25">
        <f t="shared" si="0"/>
        <v>6.0000000000000001E-3</v>
      </c>
      <c r="K9" s="240"/>
      <c r="L9" s="24">
        <f t="shared" si="1"/>
        <v>5000</v>
      </c>
      <c r="M9" s="24"/>
      <c r="N9" s="204"/>
      <c r="O9" s="204">
        <v>1</v>
      </c>
      <c r="R9"/>
      <c r="S9"/>
    </row>
    <row r="10" spans="2:21" ht="27.75" customHeight="1" x14ac:dyDescent="0.3">
      <c r="B10" s="250"/>
      <c r="C10" s="244"/>
      <c r="D10" s="171" t="s">
        <v>139</v>
      </c>
      <c r="E10" s="24"/>
      <c r="F10" s="205">
        <v>1103277</v>
      </c>
      <c r="G10" s="24" t="s">
        <v>1996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24">
        <f t="shared" si="1"/>
        <v>4285.7142857142862</v>
      </c>
      <c r="M10" s="24"/>
      <c r="N10" s="204"/>
      <c r="O10" s="204">
        <v>1</v>
      </c>
      <c r="P10"/>
    </row>
    <row r="11" spans="2:21" ht="27.75" customHeight="1" x14ac:dyDescent="0.3">
      <c r="B11" s="250"/>
      <c r="C11" s="244"/>
      <c r="D11" s="171" t="s">
        <v>48</v>
      </c>
      <c r="E11" s="24"/>
      <c r="F11" s="205">
        <v>1073462</v>
      </c>
      <c r="G11" s="24" t="s">
        <v>1997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204"/>
      <c r="O11" s="204">
        <v>1</v>
      </c>
      <c r="S11"/>
    </row>
    <row r="12" spans="2:21" ht="27.75" customHeight="1" x14ac:dyDescent="0.3">
      <c r="B12" s="250"/>
      <c r="C12" s="244"/>
      <c r="D12" s="171" t="s">
        <v>78</v>
      </c>
      <c r="E12" s="24"/>
      <c r="F12" s="205">
        <v>1703021</v>
      </c>
      <c r="G12" s="24" t="s">
        <v>1998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24">
        <f t="shared" si="1"/>
        <v>4285.7142857142862</v>
      </c>
      <c r="M12" s="24"/>
      <c r="N12" s="204"/>
      <c r="O12" s="204">
        <v>1</v>
      </c>
      <c r="Q12"/>
      <c r="S12"/>
    </row>
    <row r="13" spans="2:21" ht="27.75" customHeight="1" x14ac:dyDescent="0.3">
      <c r="B13" s="250"/>
      <c r="C13" s="244"/>
      <c r="D13" s="171" t="s">
        <v>46</v>
      </c>
      <c r="E13" s="24"/>
      <c r="F13" s="205">
        <v>1005559</v>
      </c>
      <c r="G13" s="24" t="s">
        <v>1999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 t="s">
        <v>1258</v>
      </c>
      <c r="N13" s="204"/>
      <c r="O13" s="204">
        <v>1</v>
      </c>
      <c r="P13"/>
      <c r="Q13"/>
      <c r="R13"/>
      <c r="S13"/>
    </row>
    <row r="14" spans="2:21" ht="27.75" customHeight="1" x14ac:dyDescent="0.3">
      <c r="B14" s="250"/>
      <c r="C14" s="244"/>
      <c r="D14" s="171" t="s">
        <v>47</v>
      </c>
      <c r="E14" s="24"/>
      <c r="F14" s="205">
        <v>1053595</v>
      </c>
      <c r="G14" s="24" t="s">
        <v>2000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 t="s">
        <v>1258</v>
      </c>
      <c r="N14" s="204"/>
      <c r="O14" s="204">
        <v>1</v>
      </c>
      <c r="Q14"/>
      <c r="R14"/>
    </row>
    <row r="15" spans="2:21" ht="27.75" customHeight="1" x14ac:dyDescent="0.3">
      <c r="B15" s="250"/>
      <c r="C15" s="244"/>
      <c r="D15" s="171" t="s">
        <v>47</v>
      </c>
      <c r="E15" s="24"/>
      <c r="F15" s="205">
        <v>1053596</v>
      </c>
      <c r="G15" s="24" t="s">
        <v>2001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 t="s">
        <v>1258</v>
      </c>
      <c r="N15" s="204"/>
      <c r="O15" s="204">
        <v>1</v>
      </c>
      <c r="Q15"/>
      <c r="R15"/>
    </row>
    <row r="16" spans="2:21" ht="27.75" customHeight="1" x14ac:dyDescent="0.3">
      <c r="B16" s="250"/>
      <c r="C16" s="244"/>
      <c r="D16" s="171" t="s">
        <v>48</v>
      </c>
      <c r="E16" s="24"/>
      <c r="F16" s="205">
        <v>1073452</v>
      </c>
      <c r="G16" s="24" t="s">
        <v>2002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 t="s">
        <v>1258</v>
      </c>
      <c r="N16" s="204"/>
      <c r="O16" s="204">
        <v>1</v>
      </c>
      <c r="Q16"/>
      <c r="R16"/>
    </row>
    <row r="17" spans="2:18" ht="27.75" customHeight="1" x14ac:dyDescent="0.3">
      <c r="B17" s="250"/>
      <c r="C17" s="244"/>
      <c r="D17" s="171" t="s">
        <v>139</v>
      </c>
      <c r="E17" s="24"/>
      <c r="F17" s="205">
        <v>1103273</v>
      </c>
      <c r="G17" s="24" t="s">
        <v>2003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04"/>
      <c r="O17" s="204">
        <v>1</v>
      </c>
      <c r="Q17"/>
      <c r="R17"/>
    </row>
    <row r="18" spans="2:18" ht="27.75" customHeight="1" x14ac:dyDescent="0.3">
      <c r="B18" s="250"/>
      <c r="C18" s="244"/>
      <c r="D18" s="171" t="s">
        <v>78</v>
      </c>
      <c r="E18" s="24"/>
      <c r="F18" s="205">
        <v>1703011</v>
      </c>
      <c r="G18" s="24" t="s">
        <v>2004</v>
      </c>
      <c r="H18" s="24">
        <v>1</v>
      </c>
      <c r="I18" s="24">
        <v>7.0000000000000001E-3</v>
      </c>
      <c r="J18" s="25">
        <f t="shared" ref="J18" si="2">I18</f>
        <v>7.0000000000000001E-3</v>
      </c>
      <c r="K18" s="240"/>
      <c r="L18" s="24">
        <f t="shared" ref="L18" si="3">1/I18*$C$4</f>
        <v>4285.7142857142862</v>
      </c>
      <c r="M18" s="24" t="s">
        <v>1258</v>
      </c>
      <c r="N18" s="205"/>
      <c r="O18" s="205">
        <v>1</v>
      </c>
      <c r="Q18"/>
      <c r="R18"/>
    </row>
    <row r="19" spans="2:18" ht="27.75" customHeight="1" x14ac:dyDescent="0.3">
      <c r="B19" s="250"/>
      <c r="C19" s="244"/>
      <c r="D19" s="171" t="s">
        <v>80</v>
      </c>
      <c r="E19" s="24"/>
      <c r="F19" s="205">
        <v>1012722</v>
      </c>
      <c r="G19" s="24" t="s">
        <v>2017</v>
      </c>
      <c r="H19" s="24">
        <v>1</v>
      </c>
      <c r="I19" s="24">
        <v>1.2E-2</v>
      </c>
      <c r="J19" s="25">
        <f t="shared" si="0"/>
        <v>1.2E-2</v>
      </c>
      <c r="K19" s="240"/>
      <c r="L19" s="24">
        <f t="shared" si="1"/>
        <v>2500</v>
      </c>
      <c r="M19" s="24"/>
      <c r="N19" s="204"/>
      <c r="O19" s="204">
        <v>1</v>
      </c>
      <c r="Q19"/>
      <c r="R19"/>
    </row>
    <row r="20" spans="2:18" x14ac:dyDescent="0.3">
      <c r="B20" s="251" t="s">
        <v>42</v>
      </c>
      <c r="C20" s="243" t="s">
        <v>59</v>
      </c>
      <c r="D20" s="204"/>
      <c r="E20" s="204"/>
      <c r="F20" s="24">
        <v>1002186</v>
      </c>
      <c r="G20" s="24" t="s">
        <v>52</v>
      </c>
      <c r="H20" s="24">
        <v>1</v>
      </c>
      <c r="I20" s="24">
        <f t="shared" ref="I20:I42" si="4">$K$20*P20</f>
        <v>8.9499999999999996E-3</v>
      </c>
      <c r="J20" s="25">
        <f t="shared" si="0"/>
        <v>8.9499999999999996E-3</v>
      </c>
      <c r="K20" s="239">
        <f>K43-K6</f>
        <v>0.89500000000000002</v>
      </c>
      <c r="L20" s="147">
        <f t="shared" si="1"/>
        <v>3351.9553072625699</v>
      </c>
      <c r="M20" s="24"/>
      <c r="N20" s="204">
        <v>60</v>
      </c>
      <c r="O20" s="204"/>
      <c r="P20" s="93">
        <v>0.01</v>
      </c>
    </row>
    <row r="21" spans="2:18" x14ac:dyDescent="0.3">
      <c r="B21" s="252"/>
      <c r="C21" s="244"/>
      <c r="D21" s="204"/>
      <c r="E21" s="204"/>
      <c r="F21" s="24">
        <v>1012057</v>
      </c>
      <c r="G21" s="24" t="s">
        <v>53</v>
      </c>
      <c r="H21" s="24">
        <v>1</v>
      </c>
      <c r="I21" s="24">
        <f t="shared" si="4"/>
        <v>8.9499999999999996E-3</v>
      </c>
      <c r="J21" s="25">
        <f t="shared" si="0"/>
        <v>8.9499999999999996E-3</v>
      </c>
      <c r="K21" s="240"/>
      <c r="L21" s="147">
        <f t="shared" si="1"/>
        <v>3351.9553072625699</v>
      </c>
      <c r="M21" s="24"/>
      <c r="N21" s="204">
        <v>60</v>
      </c>
      <c r="O21" s="204"/>
      <c r="P21" s="93">
        <v>0.01</v>
      </c>
    </row>
    <row r="22" spans="2:18" x14ac:dyDescent="0.3">
      <c r="B22" s="252"/>
      <c r="C22" s="244"/>
      <c r="D22" s="204"/>
      <c r="E22" s="204"/>
      <c r="F22" s="24">
        <v>1022048</v>
      </c>
      <c r="G22" s="24" t="s">
        <v>54</v>
      </c>
      <c r="H22" s="24">
        <v>1</v>
      </c>
      <c r="I22" s="24">
        <f t="shared" si="4"/>
        <v>8.9499999999999996E-3</v>
      </c>
      <c r="J22" s="25">
        <f t="shared" si="0"/>
        <v>8.9499999999999996E-3</v>
      </c>
      <c r="K22" s="240"/>
      <c r="L22" s="147">
        <f t="shared" si="1"/>
        <v>3351.9553072625699</v>
      </c>
      <c r="M22" s="24"/>
      <c r="N22" s="204">
        <v>60</v>
      </c>
      <c r="O22" s="204"/>
      <c r="P22" s="93">
        <v>0.01</v>
      </c>
    </row>
    <row r="23" spans="2:18" x14ac:dyDescent="0.3">
      <c r="B23" s="252"/>
      <c r="C23" s="244"/>
      <c r="D23" s="204"/>
      <c r="E23" s="204"/>
      <c r="F23" s="24">
        <v>1102039</v>
      </c>
      <c r="G23" s="24" t="s">
        <v>55</v>
      </c>
      <c r="H23" s="24">
        <v>1</v>
      </c>
      <c r="I23" s="24">
        <f t="shared" si="4"/>
        <v>8.9499999999999996E-3</v>
      </c>
      <c r="J23" s="25">
        <f t="shared" si="0"/>
        <v>8.9499999999999996E-3</v>
      </c>
      <c r="K23" s="240"/>
      <c r="L23" s="147">
        <f t="shared" si="1"/>
        <v>3351.9553072625699</v>
      </c>
      <c r="M23" s="24"/>
      <c r="N23" s="204">
        <v>60</v>
      </c>
      <c r="O23" s="204"/>
      <c r="P23" s="93">
        <v>0.01</v>
      </c>
    </row>
    <row r="24" spans="2:18" x14ac:dyDescent="0.3">
      <c r="B24" s="252"/>
      <c r="C24" s="244"/>
      <c r="D24" s="204"/>
      <c r="E24" s="204"/>
      <c r="F24" s="24">
        <v>1082102</v>
      </c>
      <c r="G24" s="24" t="s">
        <v>56</v>
      </c>
      <c r="H24" s="24">
        <v>1</v>
      </c>
      <c r="I24" s="24">
        <f t="shared" si="4"/>
        <v>8.9499999999999996E-3</v>
      </c>
      <c r="J24" s="25">
        <f t="shared" si="0"/>
        <v>8.9499999999999996E-3</v>
      </c>
      <c r="K24" s="240"/>
      <c r="L24" s="147">
        <f t="shared" si="1"/>
        <v>3351.9553072625699</v>
      </c>
      <c r="M24" s="24"/>
      <c r="N24" s="204">
        <v>30</v>
      </c>
      <c r="O24" s="204"/>
      <c r="P24" s="93">
        <v>0.01</v>
      </c>
    </row>
    <row r="25" spans="2:18" x14ac:dyDescent="0.3">
      <c r="B25" s="252"/>
      <c r="C25" s="244"/>
      <c r="D25" s="204"/>
      <c r="E25" s="204"/>
      <c r="F25" s="24">
        <v>1072153</v>
      </c>
      <c r="G25" s="24" t="s">
        <v>57</v>
      </c>
      <c r="H25" s="24">
        <v>1</v>
      </c>
      <c r="I25" s="24">
        <f t="shared" si="4"/>
        <v>8.9499999999999996E-3</v>
      </c>
      <c r="J25" s="25">
        <f t="shared" si="0"/>
        <v>8.9499999999999996E-3</v>
      </c>
      <c r="K25" s="240"/>
      <c r="L25" s="147">
        <f t="shared" si="1"/>
        <v>3351.9553072625699</v>
      </c>
      <c r="M25" s="24"/>
      <c r="N25" s="204">
        <v>30</v>
      </c>
      <c r="O25" s="204"/>
      <c r="P25" s="93">
        <v>0.01</v>
      </c>
    </row>
    <row r="26" spans="2:18" x14ac:dyDescent="0.3">
      <c r="B26" s="252"/>
      <c r="C26" s="245"/>
      <c r="D26" s="204"/>
      <c r="E26" s="204"/>
      <c r="F26" s="24">
        <v>1032024</v>
      </c>
      <c r="G26" s="24" t="s">
        <v>58</v>
      </c>
      <c r="H26" s="24">
        <v>1</v>
      </c>
      <c r="I26" s="24">
        <f t="shared" si="4"/>
        <v>8.9499999999999996E-3</v>
      </c>
      <c r="J26" s="25">
        <f t="shared" si="0"/>
        <v>8.9499999999999996E-3</v>
      </c>
      <c r="K26" s="240"/>
      <c r="L26" s="147">
        <f t="shared" si="1"/>
        <v>3351.9553072625699</v>
      </c>
      <c r="M26" s="24"/>
      <c r="N26" s="204">
        <v>40</v>
      </c>
      <c r="O26" s="204"/>
      <c r="P26" s="93">
        <v>0.01</v>
      </c>
    </row>
    <row r="27" spans="2:18" x14ac:dyDescent="0.3">
      <c r="B27" s="252"/>
      <c r="C27" s="253" t="s">
        <v>25</v>
      </c>
      <c r="D27" s="204"/>
      <c r="E27" s="204"/>
      <c r="F27" s="24">
        <v>5150042</v>
      </c>
      <c r="G27" s="24" t="s">
        <v>9</v>
      </c>
      <c r="H27" s="24">
        <v>1</v>
      </c>
      <c r="I27" s="24">
        <f t="shared" si="4"/>
        <v>2.2375000000000003E-2</v>
      </c>
      <c r="J27" s="25">
        <f t="shared" si="0"/>
        <v>2.2375000000000003E-2</v>
      </c>
      <c r="K27" s="240"/>
      <c r="L27" s="147">
        <f t="shared" si="1"/>
        <v>1340.7821229050278</v>
      </c>
      <c r="M27" s="24"/>
      <c r="N27" s="204">
        <v>30</v>
      </c>
      <c r="O27" s="204"/>
      <c r="P27" s="93">
        <v>2.5000000000000001E-2</v>
      </c>
    </row>
    <row r="28" spans="2:18" x14ac:dyDescent="0.3">
      <c r="B28" s="252"/>
      <c r="C28" s="253"/>
      <c r="D28" s="204"/>
      <c r="E28" s="204"/>
      <c r="F28" s="24">
        <v>5150043</v>
      </c>
      <c r="G28" s="24" t="s">
        <v>10</v>
      </c>
      <c r="H28" s="24">
        <v>1</v>
      </c>
      <c r="I28" s="24">
        <f t="shared" si="4"/>
        <v>2.2375000000000003E-2</v>
      </c>
      <c r="J28" s="25">
        <f t="shared" si="0"/>
        <v>2.2375000000000003E-2</v>
      </c>
      <c r="K28" s="240"/>
      <c r="L28" s="147">
        <f t="shared" si="1"/>
        <v>1340.7821229050278</v>
      </c>
      <c r="M28" s="24"/>
      <c r="N28" s="204">
        <v>75</v>
      </c>
      <c r="O28" s="6"/>
      <c r="P28" s="93">
        <v>2.5000000000000001E-2</v>
      </c>
    </row>
    <row r="29" spans="2:18" x14ac:dyDescent="0.3">
      <c r="B29" s="252"/>
      <c r="C29" s="253"/>
      <c r="D29" s="204"/>
      <c r="E29" s="204"/>
      <c r="F29" s="24">
        <v>5152049</v>
      </c>
      <c r="G29" s="24" t="s">
        <v>11</v>
      </c>
      <c r="H29" s="24">
        <v>1</v>
      </c>
      <c r="I29" s="24">
        <f t="shared" si="4"/>
        <v>2.2375000000000003E-2</v>
      </c>
      <c r="J29" s="25">
        <f t="shared" si="0"/>
        <v>2.2375000000000003E-2</v>
      </c>
      <c r="K29" s="240"/>
      <c r="L29" s="147">
        <f t="shared" si="1"/>
        <v>1340.7821229050278</v>
      </c>
      <c r="M29" s="24"/>
      <c r="N29" s="6">
        <v>30</v>
      </c>
      <c r="O29" s="6"/>
      <c r="P29" s="93">
        <v>2.5000000000000001E-2</v>
      </c>
    </row>
    <row r="30" spans="2:18" x14ac:dyDescent="0.3">
      <c r="B30" s="252"/>
      <c r="C30" s="253"/>
      <c r="D30" s="204"/>
      <c r="E30" s="204"/>
      <c r="F30" s="24">
        <v>5152050</v>
      </c>
      <c r="G30" s="24" t="s">
        <v>12</v>
      </c>
      <c r="H30" s="24">
        <v>1</v>
      </c>
      <c r="I30" s="24">
        <f t="shared" si="4"/>
        <v>2.2375000000000003E-2</v>
      </c>
      <c r="J30" s="25">
        <f t="shared" si="0"/>
        <v>2.2375000000000003E-2</v>
      </c>
      <c r="K30" s="240"/>
      <c r="L30" s="147">
        <f t="shared" si="1"/>
        <v>1340.7821229050278</v>
      </c>
      <c r="M30" s="24"/>
      <c r="N30" s="6">
        <v>75</v>
      </c>
      <c r="O30" s="204"/>
      <c r="P30" s="93">
        <v>2.5000000000000001E-2</v>
      </c>
    </row>
    <row r="31" spans="2:18" x14ac:dyDescent="0.3">
      <c r="B31" s="252"/>
      <c r="C31" s="253"/>
      <c r="D31" s="204"/>
      <c r="E31" s="204"/>
      <c r="F31" s="24">
        <v>5153013</v>
      </c>
      <c r="G31" s="24" t="s">
        <v>23</v>
      </c>
      <c r="H31" s="24">
        <v>1</v>
      </c>
      <c r="I31" s="24">
        <f t="shared" si="4"/>
        <v>3.8484999999999998E-2</v>
      </c>
      <c r="J31" s="25">
        <f t="shared" si="0"/>
        <v>3.8484999999999998E-2</v>
      </c>
      <c r="K31" s="240"/>
      <c r="L31" s="147">
        <f t="shared" si="1"/>
        <v>779.52449006106269</v>
      </c>
      <c r="M31" s="24"/>
      <c r="N31" s="204">
        <v>65</v>
      </c>
      <c r="O31" s="204"/>
      <c r="P31" s="93">
        <v>4.2999999999999997E-2</v>
      </c>
    </row>
    <row r="32" spans="2:18" x14ac:dyDescent="0.3">
      <c r="B32" s="252"/>
      <c r="C32" s="253"/>
      <c r="D32" s="204"/>
      <c r="E32" s="204"/>
      <c r="F32" s="24">
        <v>5151033</v>
      </c>
      <c r="G32" s="24" t="s">
        <v>41</v>
      </c>
      <c r="H32" s="24">
        <v>1</v>
      </c>
      <c r="I32" s="24">
        <f t="shared" si="4"/>
        <v>3.8484999999999998E-2</v>
      </c>
      <c r="J32" s="25">
        <f t="shared" si="0"/>
        <v>3.8484999999999998E-2</v>
      </c>
      <c r="K32" s="240"/>
      <c r="L32" s="147">
        <f t="shared" si="1"/>
        <v>779.52449006106269</v>
      </c>
      <c r="M32" s="24"/>
      <c r="N32" s="204">
        <v>70</v>
      </c>
      <c r="O32" s="204"/>
      <c r="P32" s="93">
        <v>4.2999999999999997E-2</v>
      </c>
    </row>
    <row r="33" spans="2:17" x14ac:dyDescent="0.3">
      <c r="B33" s="252"/>
      <c r="C33" s="253"/>
      <c r="D33" s="204"/>
      <c r="E33" s="204"/>
      <c r="F33" s="24">
        <v>5152100</v>
      </c>
      <c r="G33" s="24" t="s">
        <v>13</v>
      </c>
      <c r="H33" s="24">
        <v>1</v>
      </c>
      <c r="I33" s="24">
        <f t="shared" si="4"/>
        <v>3.8484999999999998E-2</v>
      </c>
      <c r="J33" s="25">
        <f t="shared" si="0"/>
        <v>3.8484999999999998E-2</v>
      </c>
      <c r="K33" s="240"/>
      <c r="L33" s="147">
        <f t="shared" si="1"/>
        <v>779.52449006106269</v>
      </c>
      <c r="M33" s="24"/>
      <c r="N33" s="204">
        <v>35</v>
      </c>
      <c r="O33" s="6"/>
      <c r="P33" s="93">
        <v>4.2999999999999997E-2</v>
      </c>
    </row>
    <row r="34" spans="2:17" x14ac:dyDescent="0.3">
      <c r="B34" s="252"/>
      <c r="C34" s="253"/>
      <c r="D34" s="204"/>
      <c r="E34" s="204"/>
      <c r="F34" s="24">
        <v>5152101</v>
      </c>
      <c r="G34" s="24" t="s">
        <v>14</v>
      </c>
      <c r="H34" s="24">
        <v>1</v>
      </c>
      <c r="I34" s="24">
        <f t="shared" si="4"/>
        <v>3.8484999999999998E-2</v>
      </c>
      <c r="J34" s="25">
        <f t="shared" si="0"/>
        <v>3.8484999999999998E-2</v>
      </c>
      <c r="K34" s="240"/>
      <c r="L34" s="147">
        <f t="shared" si="1"/>
        <v>779.52449006106269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204"/>
      <c r="E35" s="204"/>
      <c r="F35" s="24">
        <v>5152102</v>
      </c>
      <c r="G35" s="24" t="s">
        <v>15</v>
      </c>
      <c r="H35" s="24">
        <v>1</v>
      </c>
      <c r="I35" s="24">
        <f t="shared" si="4"/>
        <v>3.8484999999999998E-2</v>
      </c>
      <c r="J35" s="25">
        <f t="shared" si="0"/>
        <v>3.8484999999999998E-2</v>
      </c>
      <c r="K35" s="240"/>
      <c r="L35" s="147">
        <f t="shared" si="1"/>
        <v>779.52449006106269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204"/>
      <c r="E36" s="204"/>
      <c r="F36" s="24">
        <v>5152103</v>
      </c>
      <c r="G36" s="24" t="s">
        <v>16</v>
      </c>
      <c r="H36" s="24">
        <v>1</v>
      </c>
      <c r="I36" s="24">
        <f t="shared" si="4"/>
        <v>3.8484999999999998E-2</v>
      </c>
      <c r="J36" s="25">
        <f t="shared" si="0"/>
        <v>3.8484999999999998E-2</v>
      </c>
      <c r="K36" s="240"/>
      <c r="L36" s="147">
        <f t="shared" si="1"/>
        <v>779.52449006106269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204"/>
      <c r="E37" s="204"/>
      <c r="F37" s="24">
        <v>5152104</v>
      </c>
      <c r="G37" s="24" t="s">
        <v>17</v>
      </c>
      <c r="H37" s="24">
        <v>1</v>
      </c>
      <c r="I37" s="24">
        <f t="shared" si="4"/>
        <v>3.8484999999999998E-2</v>
      </c>
      <c r="J37" s="25">
        <f t="shared" si="0"/>
        <v>3.8484999999999998E-2</v>
      </c>
      <c r="K37" s="240"/>
      <c r="L37" s="147">
        <f t="shared" si="1"/>
        <v>779.52449006106269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204"/>
      <c r="E38" s="204"/>
      <c r="F38" s="24">
        <v>5152105</v>
      </c>
      <c r="G38" s="24" t="s">
        <v>18</v>
      </c>
      <c r="H38" s="24">
        <v>1</v>
      </c>
      <c r="I38" s="24">
        <f t="shared" si="4"/>
        <v>3.8484999999999998E-2</v>
      </c>
      <c r="J38" s="25">
        <f t="shared" si="0"/>
        <v>3.8484999999999998E-2</v>
      </c>
      <c r="K38" s="240"/>
      <c r="L38" s="147">
        <f t="shared" si="1"/>
        <v>779.52449006106269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204"/>
      <c r="E39" s="204"/>
      <c r="F39" s="43">
        <v>5152106</v>
      </c>
      <c r="G39" s="43" t="s">
        <v>19</v>
      </c>
      <c r="H39" s="24">
        <v>1</v>
      </c>
      <c r="I39" s="24">
        <f t="shared" si="4"/>
        <v>3.8484999999999998E-2</v>
      </c>
      <c r="J39" s="25">
        <f t="shared" si="0"/>
        <v>3.8484999999999998E-2</v>
      </c>
      <c r="K39" s="240"/>
      <c r="L39" s="147">
        <f t="shared" si="1"/>
        <v>779.52449006106269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204"/>
      <c r="E40" s="204"/>
      <c r="F40" s="43">
        <v>5152107</v>
      </c>
      <c r="G40" s="43" t="s">
        <v>20</v>
      </c>
      <c r="H40" s="24">
        <v>1</v>
      </c>
      <c r="I40" s="24">
        <f t="shared" si="4"/>
        <v>3.8484999999999998E-2</v>
      </c>
      <c r="J40" s="25">
        <f t="shared" si="0"/>
        <v>3.8484999999999998E-2</v>
      </c>
      <c r="K40" s="240"/>
      <c r="L40" s="147">
        <f t="shared" si="1"/>
        <v>779.52449006106269</v>
      </c>
      <c r="M40" s="24"/>
      <c r="N40" s="6">
        <v>35</v>
      </c>
      <c r="O40" s="204"/>
      <c r="P40" s="93">
        <v>4.2999999999999997E-2</v>
      </c>
    </row>
    <row r="41" spans="2:17" x14ac:dyDescent="0.3">
      <c r="B41" s="252"/>
      <c r="C41" s="253" t="s">
        <v>8</v>
      </c>
      <c r="D41" s="204"/>
      <c r="E41" s="204"/>
      <c r="F41" s="43">
        <v>5680505</v>
      </c>
      <c r="G41" s="43" t="s">
        <v>986</v>
      </c>
      <c r="H41" s="24">
        <v>1</v>
      </c>
      <c r="I41" s="24">
        <f t="shared" si="4"/>
        <v>0.17900000000000002</v>
      </c>
      <c r="J41" s="25">
        <f t="shared" si="0"/>
        <v>0.17900000000000002</v>
      </c>
      <c r="K41" s="240"/>
      <c r="L41" s="147">
        <f t="shared" si="1"/>
        <v>167.59776536312847</v>
      </c>
      <c r="M41" s="24"/>
      <c r="N41" s="204"/>
      <c r="O41" s="204"/>
      <c r="P41" s="93">
        <v>0.2</v>
      </c>
      <c r="Q41" s="174"/>
    </row>
    <row r="42" spans="2:17" x14ac:dyDescent="0.3">
      <c r="B42" s="252"/>
      <c r="C42" s="253"/>
      <c r="D42" s="204"/>
      <c r="E42" s="204"/>
      <c r="F42" s="43">
        <v>5076100</v>
      </c>
      <c r="G42" s="43" t="s">
        <v>1683</v>
      </c>
      <c r="H42" s="24">
        <v>3</v>
      </c>
      <c r="I42" s="24">
        <f t="shared" si="4"/>
        <v>0.17900000000000002</v>
      </c>
      <c r="J42" s="25">
        <f t="shared" si="0"/>
        <v>0.17900000000000002</v>
      </c>
      <c r="K42" s="240"/>
      <c r="L42" s="147">
        <f t="shared" si="1"/>
        <v>167.59776536312847</v>
      </c>
      <c r="M42" s="24"/>
      <c r="N42" s="204">
        <v>45</v>
      </c>
      <c r="O42" s="204"/>
      <c r="P42" s="93">
        <v>0.2</v>
      </c>
    </row>
    <row r="43" spans="2:17" x14ac:dyDescent="0.3">
      <c r="B43" s="246"/>
      <c r="C43" s="247"/>
      <c r="D43" s="247"/>
      <c r="E43" s="247"/>
      <c r="F43" s="247"/>
      <c r="G43" s="247"/>
      <c r="H43" s="248"/>
      <c r="I43" s="24">
        <f>SUM(I6:I42)</f>
        <v>1</v>
      </c>
      <c r="J43" s="25">
        <f>SUM(J6:J42)</f>
        <v>1</v>
      </c>
      <c r="K43" s="25">
        <v>1</v>
      </c>
      <c r="L43" s="24"/>
      <c r="M43" s="24"/>
      <c r="N43" s="204"/>
      <c r="O43" s="204"/>
      <c r="P43" s="93"/>
      <c r="Q43" s="174"/>
    </row>
  </sheetData>
  <mergeCells count="10">
    <mergeCell ref="B43:H43"/>
    <mergeCell ref="B5:C5"/>
    <mergeCell ref="B6:B19"/>
    <mergeCell ref="C6:C19"/>
    <mergeCell ref="K6:K19"/>
    <mergeCell ref="B20:B42"/>
    <mergeCell ref="C20:C26"/>
    <mergeCell ref="K20:K42"/>
    <mergeCell ref="C27:C40"/>
    <mergeCell ref="C41:C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65BC-727F-470C-9B88-C376B7844CDF}">
  <dimension ref="B2:T44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1917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199" t="s">
        <v>6</v>
      </c>
      <c r="C4" s="199">
        <v>30</v>
      </c>
    </row>
    <row r="5" spans="2:20" x14ac:dyDescent="0.3">
      <c r="B5" s="249" t="s">
        <v>0</v>
      </c>
      <c r="C5" s="249"/>
      <c r="D5" s="198" t="s">
        <v>45</v>
      </c>
      <c r="E5" s="198" t="s">
        <v>1304</v>
      </c>
      <c r="F5" s="198" t="s">
        <v>1</v>
      </c>
      <c r="G5" s="198" t="s">
        <v>62</v>
      </c>
      <c r="H5" s="13" t="s">
        <v>26</v>
      </c>
      <c r="I5" s="198" t="s">
        <v>27</v>
      </c>
      <c r="J5" s="198" t="s">
        <v>28</v>
      </c>
      <c r="K5" s="198" t="s">
        <v>43</v>
      </c>
      <c r="L5" s="198" t="s">
        <v>2</v>
      </c>
      <c r="M5" s="198" t="s">
        <v>3</v>
      </c>
      <c r="N5" s="198" t="s">
        <v>44</v>
      </c>
      <c r="O5" s="198" t="s">
        <v>86</v>
      </c>
    </row>
    <row r="6" spans="2:20" ht="27.75" customHeight="1" x14ac:dyDescent="0.3">
      <c r="B6" s="254" t="s">
        <v>4</v>
      </c>
      <c r="C6" s="243" t="s">
        <v>7</v>
      </c>
      <c r="D6" s="126" t="s">
        <v>119</v>
      </c>
      <c r="E6" s="24"/>
      <c r="F6" s="160">
        <v>1005523</v>
      </c>
      <c r="G6" s="24" t="s">
        <v>1937</v>
      </c>
      <c r="H6" s="24">
        <v>1</v>
      </c>
      <c r="I6" s="24">
        <v>8.0000000000000002E-3</v>
      </c>
      <c r="J6" s="25">
        <f>I6</f>
        <v>8.0000000000000002E-3</v>
      </c>
      <c r="K6" s="239">
        <f>SUM(J6:J20)</f>
        <v>0.11300000000000002</v>
      </c>
      <c r="L6" s="24">
        <f>1/I6*$C$4</f>
        <v>3750</v>
      </c>
      <c r="M6" s="24"/>
      <c r="N6" s="199"/>
      <c r="O6" s="199">
        <v>1</v>
      </c>
      <c r="P6"/>
      <c r="Q6"/>
      <c r="R6"/>
    </row>
    <row r="7" spans="2:20" ht="27.75" customHeight="1" x14ac:dyDescent="0.3">
      <c r="B7" s="250"/>
      <c r="C7" s="244"/>
      <c r="D7" s="126" t="s">
        <v>119</v>
      </c>
      <c r="E7" s="24"/>
      <c r="F7" s="160">
        <v>1005524</v>
      </c>
      <c r="G7" s="24" t="s">
        <v>1938</v>
      </c>
      <c r="H7" s="24">
        <v>1</v>
      </c>
      <c r="I7" s="24">
        <v>7.0000000000000001E-3</v>
      </c>
      <c r="J7" s="25">
        <f t="shared" ref="J7:J43" si="0">I7</f>
        <v>7.0000000000000001E-3</v>
      </c>
      <c r="K7" s="240"/>
      <c r="L7" s="24">
        <f t="shared" ref="L7:L43" si="1">1/I7*$C$4</f>
        <v>4285.7142857142862</v>
      </c>
      <c r="M7" s="24"/>
      <c r="N7" s="199"/>
      <c r="O7" s="199">
        <v>1</v>
      </c>
      <c r="R7"/>
    </row>
    <row r="8" spans="2:20" ht="27.75" customHeight="1" x14ac:dyDescent="0.3">
      <c r="B8" s="250"/>
      <c r="C8" s="244"/>
      <c r="D8" s="126" t="s">
        <v>100</v>
      </c>
      <c r="E8" s="24"/>
      <c r="F8" s="160">
        <v>1053568</v>
      </c>
      <c r="G8" s="24" t="s">
        <v>1939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199"/>
      <c r="O8" s="199">
        <v>1</v>
      </c>
      <c r="R8"/>
      <c r="T8"/>
    </row>
    <row r="9" spans="2:20" ht="27.75" customHeight="1" x14ac:dyDescent="0.3">
      <c r="B9" s="250"/>
      <c r="C9" s="244"/>
      <c r="D9" s="126" t="s">
        <v>100</v>
      </c>
      <c r="E9" s="24"/>
      <c r="F9" s="160">
        <v>1053569</v>
      </c>
      <c r="G9" s="24" t="s">
        <v>1940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199"/>
      <c r="O9" s="199">
        <v>1</v>
      </c>
      <c r="R9"/>
      <c r="S9"/>
    </row>
    <row r="10" spans="2:20" ht="27.75" customHeight="1" x14ac:dyDescent="0.3">
      <c r="B10" s="250"/>
      <c r="C10" s="244"/>
      <c r="D10" s="126" t="s">
        <v>124</v>
      </c>
      <c r="E10" s="24"/>
      <c r="F10" s="160">
        <v>1082747</v>
      </c>
      <c r="G10" s="24" t="s">
        <v>1941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199"/>
      <c r="O10" s="199">
        <v>1</v>
      </c>
      <c r="P10"/>
    </row>
    <row r="11" spans="2:20" ht="27.75" customHeight="1" x14ac:dyDescent="0.3">
      <c r="B11" s="250"/>
      <c r="C11" s="244"/>
      <c r="D11" s="126" t="s">
        <v>105</v>
      </c>
      <c r="E11" s="24"/>
      <c r="F11" s="160">
        <v>1103248</v>
      </c>
      <c r="G11" s="24" t="s">
        <v>1942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/>
      <c r="N11" s="199"/>
      <c r="O11" s="199">
        <v>1</v>
      </c>
      <c r="R11"/>
      <c r="S11"/>
    </row>
    <row r="12" spans="2:20" ht="27.75" customHeight="1" x14ac:dyDescent="0.3">
      <c r="B12" s="250"/>
      <c r="C12" s="244"/>
      <c r="D12" s="126" t="s">
        <v>109</v>
      </c>
      <c r="E12" s="24"/>
      <c r="F12" s="160">
        <v>1702991</v>
      </c>
      <c r="G12" s="24" t="s">
        <v>1943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24">
        <f t="shared" si="1"/>
        <v>5000</v>
      </c>
      <c r="M12" s="24" t="s">
        <v>1258</v>
      </c>
      <c r="N12" s="199"/>
      <c r="O12" s="199">
        <v>1</v>
      </c>
      <c r="Q12"/>
      <c r="S12"/>
    </row>
    <row r="13" spans="2:20" ht="27.75" customHeight="1" x14ac:dyDescent="0.3">
      <c r="B13" s="250"/>
      <c r="C13" s="244"/>
      <c r="D13" s="126" t="s">
        <v>114</v>
      </c>
      <c r="E13" s="24"/>
      <c r="F13" s="160">
        <v>1012714</v>
      </c>
      <c r="G13" s="24" t="s">
        <v>1944</v>
      </c>
      <c r="H13" s="24">
        <v>1</v>
      </c>
      <c r="I13" s="24">
        <v>0.01</v>
      </c>
      <c r="J13" s="25">
        <f t="shared" si="0"/>
        <v>0.01</v>
      </c>
      <c r="K13" s="240"/>
      <c r="L13" s="24">
        <f t="shared" si="1"/>
        <v>3000</v>
      </c>
      <c r="M13" s="24"/>
      <c r="N13" s="199"/>
      <c r="O13" s="199">
        <v>1</v>
      </c>
      <c r="P13"/>
      <c r="Q13"/>
      <c r="R13"/>
      <c r="S13"/>
    </row>
    <row r="14" spans="2:20" ht="27.75" customHeight="1" x14ac:dyDescent="0.3">
      <c r="B14" s="250"/>
      <c r="C14" s="244"/>
      <c r="D14" s="126" t="s">
        <v>114</v>
      </c>
      <c r="E14" s="24"/>
      <c r="F14" s="160">
        <v>1012717</v>
      </c>
      <c r="G14" s="24" t="s">
        <v>1945</v>
      </c>
      <c r="H14" s="24">
        <v>1</v>
      </c>
      <c r="I14" s="24">
        <v>0.01</v>
      </c>
      <c r="J14" s="25">
        <f t="shared" si="0"/>
        <v>0.01</v>
      </c>
      <c r="K14" s="240"/>
      <c r="L14" s="24">
        <f t="shared" si="1"/>
        <v>3000</v>
      </c>
      <c r="M14" s="24"/>
      <c r="N14" s="199"/>
      <c r="O14" s="199">
        <v>1</v>
      </c>
      <c r="Q14"/>
      <c r="R14"/>
    </row>
    <row r="15" spans="2:20" ht="27.75" customHeight="1" x14ac:dyDescent="0.3">
      <c r="B15" s="250"/>
      <c r="C15" s="244"/>
      <c r="D15" s="126" t="s">
        <v>109</v>
      </c>
      <c r="E15" s="24"/>
      <c r="F15" s="160">
        <v>1702964</v>
      </c>
      <c r="G15" s="24" t="s">
        <v>1946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 t="s">
        <v>1258</v>
      </c>
      <c r="N15" s="199"/>
      <c r="O15" s="199">
        <v>1</v>
      </c>
      <c r="Q15"/>
      <c r="R15"/>
    </row>
    <row r="16" spans="2:20" ht="27.75" customHeight="1" x14ac:dyDescent="0.3">
      <c r="B16" s="250"/>
      <c r="C16" s="244"/>
      <c r="D16" s="126" t="s">
        <v>119</v>
      </c>
      <c r="E16" s="43"/>
      <c r="F16" s="160">
        <v>1005499</v>
      </c>
      <c r="G16" s="24" t="s">
        <v>1959</v>
      </c>
      <c r="H16" s="24">
        <v>1</v>
      </c>
      <c r="I16" s="24">
        <v>7.0000000000000001E-3</v>
      </c>
      <c r="J16" s="25">
        <f t="shared" ref="J16" si="2">I16</f>
        <v>7.0000000000000001E-3</v>
      </c>
      <c r="K16" s="240"/>
      <c r="L16" s="24">
        <f t="shared" ref="L16" si="3">1/I16*$C$4</f>
        <v>4285.7142857142862</v>
      </c>
      <c r="M16" s="24"/>
      <c r="N16" s="200"/>
      <c r="O16" s="200">
        <v>1</v>
      </c>
      <c r="Q16"/>
      <c r="R16"/>
    </row>
    <row r="17" spans="2:20" ht="27.75" customHeight="1" x14ac:dyDescent="0.3">
      <c r="B17" s="250"/>
      <c r="C17" s="244"/>
      <c r="D17" s="126" t="s">
        <v>100</v>
      </c>
      <c r="E17" s="24"/>
      <c r="F17" s="160">
        <v>1053543</v>
      </c>
      <c r="G17" s="24" t="s">
        <v>1960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200"/>
      <c r="O17" s="200">
        <v>1</v>
      </c>
      <c r="P17"/>
      <c r="Q17"/>
      <c r="R17"/>
    </row>
    <row r="18" spans="2:20" ht="27.75" customHeight="1" x14ac:dyDescent="0.3">
      <c r="B18" s="250"/>
      <c r="C18" s="244"/>
      <c r="D18" s="126" t="s">
        <v>107</v>
      </c>
      <c r="E18" s="24"/>
      <c r="F18" s="160">
        <v>1073428</v>
      </c>
      <c r="G18" s="24" t="s">
        <v>1961</v>
      </c>
      <c r="H18" s="24">
        <v>1</v>
      </c>
      <c r="I18" s="24">
        <v>8.0000000000000002E-3</v>
      </c>
      <c r="J18" s="25">
        <f t="shared" ref="J18" si="4">I18</f>
        <v>8.0000000000000002E-3</v>
      </c>
      <c r="K18" s="240"/>
      <c r="L18" s="24">
        <f t="shared" ref="L18" si="5">1/I18*$C$4</f>
        <v>3750</v>
      </c>
      <c r="M18" s="24"/>
      <c r="N18" s="200"/>
      <c r="O18" s="200">
        <v>1</v>
      </c>
      <c r="Q18"/>
      <c r="R18"/>
      <c r="T18"/>
    </row>
    <row r="19" spans="2:20" ht="27.75" customHeight="1" x14ac:dyDescent="0.3">
      <c r="B19" s="250"/>
      <c r="C19" s="244"/>
      <c r="D19" s="126" t="s">
        <v>105</v>
      </c>
      <c r="E19" s="24"/>
      <c r="F19" s="160">
        <v>1103243</v>
      </c>
      <c r="G19" s="24" t="s">
        <v>1962</v>
      </c>
      <c r="H19" s="24">
        <v>1</v>
      </c>
      <c r="I19" s="24">
        <v>8.0000000000000002E-3</v>
      </c>
      <c r="J19" s="25">
        <f t="shared" si="0"/>
        <v>8.0000000000000002E-3</v>
      </c>
      <c r="K19" s="240"/>
      <c r="L19" s="24">
        <f t="shared" si="1"/>
        <v>3750</v>
      </c>
      <c r="M19" s="24"/>
      <c r="N19" s="200"/>
      <c r="O19" s="200">
        <v>1</v>
      </c>
      <c r="Q19"/>
      <c r="R19"/>
    </row>
    <row r="20" spans="2:20" ht="27.75" customHeight="1" x14ac:dyDescent="0.3">
      <c r="B20" s="250"/>
      <c r="C20" s="244"/>
      <c r="D20" s="126" t="s">
        <v>109</v>
      </c>
      <c r="E20" s="24"/>
      <c r="F20" s="160">
        <v>1702981</v>
      </c>
      <c r="G20" s="24" t="s">
        <v>1963</v>
      </c>
      <c r="H20" s="24">
        <v>1</v>
      </c>
      <c r="I20" s="24">
        <v>6.0000000000000001E-3</v>
      </c>
      <c r="J20" s="25">
        <f t="shared" ref="J20" si="6">I20</f>
        <v>6.0000000000000001E-3</v>
      </c>
      <c r="K20" s="240"/>
      <c r="L20" s="24">
        <f t="shared" ref="L20" si="7">1/I20*$C$4</f>
        <v>5000</v>
      </c>
      <c r="M20" s="24"/>
      <c r="N20" s="200"/>
      <c r="O20" s="200">
        <v>1</v>
      </c>
      <c r="Q20"/>
      <c r="R20"/>
    </row>
    <row r="21" spans="2:20" x14ac:dyDescent="0.3">
      <c r="B21" s="251" t="s">
        <v>42</v>
      </c>
      <c r="C21" s="243" t="s">
        <v>59</v>
      </c>
      <c r="D21" s="199"/>
      <c r="E21" s="199"/>
      <c r="F21" s="24">
        <v>1002186</v>
      </c>
      <c r="G21" s="24" t="s">
        <v>52</v>
      </c>
      <c r="H21" s="24">
        <v>1</v>
      </c>
      <c r="I21" s="24">
        <f t="shared" ref="I21:I43" si="8">$K$21*P21</f>
        <v>8.8700000000000011E-3</v>
      </c>
      <c r="J21" s="25">
        <f t="shared" si="0"/>
        <v>8.8700000000000011E-3</v>
      </c>
      <c r="K21" s="239">
        <f>K44-K6</f>
        <v>0.88700000000000001</v>
      </c>
      <c r="L21" s="147">
        <f t="shared" si="1"/>
        <v>3382.1871476888382</v>
      </c>
      <c r="M21" s="24"/>
      <c r="N21" s="199">
        <v>60</v>
      </c>
      <c r="O21" s="199"/>
      <c r="P21" s="93">
        <v>0.01</v>
      </c>
    </row>
    <row r="22" spans="2:20" x14ac:dyDescent="0.3">
      <c r="B22" s="252"/>
      <c r="C22" s="244"/>
      <c r="D22" s="199"/>
      <c r="E22" s="199"/>
      <c r="F22" s="24">
        <v>1012057</v>
      </c>
      <c r="G22" s="24" t="s">
        <v>53</v>
      </c>
      <c r="H22" s="24">
        <v>1</v>
      </c>
      <c r="I22" s="24">
        <f t="shared" si="8"/>
        <v>8.8700000000000011E-3</v>
      </c>
      <c r="J22" s="25">
        <f t="shared" si="0"/>
        <v>8.8700000000000011E-3</v>
      </c>
      <c r="K22" s="240"/>
      <c r="L22" s="147">
        <f t="shared" si="1"/>
        <v>3382.1871476888382</v>
      </c>
      <c r="M22" s="24"/>
      <c r="N22" s="199">
        <v>60</v>
      </c>
      <c r="O22" s="199"/>
      <c r="P22" s="93">
        <v>0.01</v>
      </c>
    </row>
    <row r="23" spans="2:20" x14ac:dyDescent="0.3">
      <c r="B23" s="252"/>
      <c r="C23" s="244"/>
      <c r="D23" s="199"/>
      <c r="E23" s="199"/>
      <c r="F23" s="24">
        <v>1022048</v>
      </c>
      <c r="G23" s="24" t="s">
        <v>54</v>
      </c>
      <c r="H23" s="24">
        <v>1</v>
      </c>
      <c r="I23" s="24">
        <f t="shared" si="8"/>
        <v>8.8700000000000011E-3</v>
      </c>
      <c r="J23" s="25">
        <f t="shared" si="0"/>
        <v>8.8700000000000011E-3</v>
      </c>
      <c r="K23" s="240"/>
      <c r="L23" s="147">
        <f t="shared" si="1"/>
        <v>3382.1871476888382</v>
      </c>
      <c r="M23" s="24"/>
      <c r="N23" s="199">
        <v>60</v>
      </c>
      <c r="O23" s="199"/>
      <c r="P23" s="93">
        <v>0.01</v>
      </c>
    </row>
    <row r="24" spans="2:20" x14ac:dyDescent="0.3">
      <c r="B24" s="252"/>
      <c r="C24" s="244"/>
      <c r="D24" s="199"/>
      <c r="E24" s="199"/>
      <c r="F24" s="24">
        <v>1102039</v>
      </c>
      <c r="G24" s="24" t="s">
        <v>55</v>
      </c>
      <c r="H24" s="24">
        <v>1</v>
      </c>
      <c r="I24" s="24">
        <f t="shared" si="8"/>
        <v>8.8700000000000011E-3</v>
      </c>
      <c r="J24" s="25">
        <f t="shared" si="0"/>
        <v>8.8700000000000011E-3</v>
      </c>
      <c r="K24" s="240"/>
      <c r="L24" s="147">
        <f t="shared" si="1"/>
        <v>3382.1871476888382</v>
      </c>
      <c r="M24" s="24"/>
      <c r="N24" s="199">
        <v>60</v>
      </c>
      <c r="O24" s="199"/>
      <c r="P24" s="93">
        <v>0.01</v>
      </c>
    </row>
    <row r="25" spans="2:20" x14ac:dyDescent="0.3">
      <c r="B25" s="252"/>
      <c r="C25" s="244"/>
      <c r="D25" s="199"/>
      <c r="E25" s="199"/>
      <c r="F25" s="24">
        <v>1082102</v>
      </c>
      <c r="G25" s="24" t="s">
        <v>56</v>
      </c>
      <c r="H25" s="24">
        <v>1</v>
      </c>
      <c r="I25" s="24">
        <f t="shared" si="8"/>
        <v>8.8700000000000011E-3</v>
      </c>
      <c r="J25" s="25">
        <f t="shared" si="0"/>
        <v>8.8700000000000011E-3</v>
      </c>
      <c r="K25" s="240"/>
      <c r="L25" s="147">
        <f t="shared" si="1"/>
        <v>3382.1871476888382</v>
      </c>
      <c r="M25" s="24"/>
      <c r="N25" s="199">
        <v>30</v>
      </c>
      <c r="O25" s="199"/>
      <c r="P25" s="93">
        <v>0.01</v>
      </c>
    </row>
    <row r="26" spans="2:20" x14ac:dyDescent="0.3">
      <c r="B26" s="252"/>
      <c r="C26" s="244"/>
      <c r="D26" s="199"/>
      <c r="E26" s="199"/>
      <c r="F26" s="24">
        <v>1072153</v>
      </c>
      <c r="G26" s="24" t="s">
        <v>57</v>
      </c>
      <c r="H26" s="24">
        <v>1</v>
      </c>
      <c r="I26" s="24">
        <f t="shared" si="8"/>
        <v>8.8700000000000011E-3</v>
      </c>
      <c r="J26" s="25">
        <f t="shared" si="0"/>
        <v>8.8700000000000011E-3</v>
      </c>
      <c r="K26" s="240"/>
      <c r="L26" s="147">
        <f t="shared" si="1"/>
        <v>3382.1871476888382</v>
      </c>
      <c r="M26" s="24"/>
      <c r="N26" s="199">
        <v>30</v>
      </c>
      <c r="O26" s="199"/>
      <c r="P26" s="93">
        <v>0.01</v>
      </c>
    </row>
    <row r="27" spans="2:20" x14ac:dyDescent="0.3">
      <c r="B27" s="252"/>
      <c r="C27" s="245"/>
      <c r="D27" s="199"/>
      <c r="E27" s="199"/>
      <c r="F27" s="24">
        <v>1032024</v>
      </c>
      <c r="G27" s="24" t="s">
        <v>58</v>
      </c>
      <c r="H27" s="24">
        <v>1</v>
      </c>
      <c r="I27" s="24">
        <f t="shared" si="8"/>
        <v>8.8700000000000011E-3</v>
      </c>
      <c r="J27" s="25">
        <f t="shared" si="0"/>
        <v>8.8700000000000011E-3</v>
      </c>
      <c r="K27" s="240"/>
      <c r="L27" s="147">
        <f t="shared" si="1"/>
        <v>3382.1871476888382</v>
      </c>
      <c r="M27" s="24"/>
      <c r="N27" s="199">
        <v>40</v>
      </c>
      <c r="O27" s="199"/>
      <c r="P27" s="93">
        <v>0.01</v>
      </c>
    </row>
    <row r="28" spans="2:20" x14ac:dyDescent="0.3">
      <c r="B28" s="252"/>
      <c r="C28" s="253" t="s">
        <v>25</v>
      </c>
      <c r="D28" s="199"/>
      <c r="E28" s="199"/>
      <c r="F28" s="24">
        <v>5150042</v>
      </c>
      <c r="G28" s="24" t="s">
        <v>9</v>
      </c>
      <c r="H28" s="24">
        <v>1</v>
      </c>
      <c r="I28" s="24">
        <f t="shared" si="8"/>
        <v>2.2175E-2</v>
      </c>
      <c r="J28" s="25">
        <f t="shared" si="0"/>
        <v>2.2175E-2</v>
      </c>
      <c r="K28" s="240"/>
      <c r="L28" s="147">
        <f t="shared" si="1"/>
        <v>1352.8748590755356</v>
      </c>
      <c r="M28" s="24"/>
      <c r="N28" s="199">
        <v>30</v>
      </c>
      <c r="O28" s="199"/>
      <c r="P28" s="93">
        <v>2.5000000000000001E-2</v>
      </c>
    </row>
    <row r="29" spans="2:20" x14ac:dyDescent="0.3">
      <c r="B29" s="252"/>
      <c r="C29" s="253"/>
      <c r="D29" s="199"/>
      <c r="E29" s="199"/>
      <c r="F29" s="24">
        <v>5150043</v>
      </c>
      <c r="G29" s="24" t="s">
        <v>10</v>
      </c>
      <c r="H29" s="24">
        <v>1</v>
      </c>
      <c r="I29" s="24">
        <f t="shared" si="8"/>
        <v>2.2175E-2</v>
      </c>
      <c r="J29" s="25">
        <f t="shared" si="0"/>
        <v>2.2175E-2</v>
      </c>
      <c r="K29" s="240"/>
      <c r="L29" s="147">
        <f t="shared" si="1"/>
        <v>1352.8748590755356</v>
      </c>
      <c r="M29" s="24"/>
      <c r="N29" s="199">
        <v>75</v>
      </c>
      <c r="O29" s="6"/>
      <c r="P29" s="93">
        <v>2.5000000000000001E-2</v>
      </c>
    </row>
    <row r="30" spans="2:20" x14ac:dyDescent="0.3">
      <c r="B30" s="252"/>
      <c r="C30" s="253"/>
      <c r="D30" s="199"/>
      <c r="E30" s="199"/>
      <c r="F30" s="24">
        <v>5152049</v>
      </c>
      <c r="G30" s="24" t="s">
        <v>11</v>
      </c>
      <c r="H30" s="24">
        <v>1</v>
      </c>
      <c r="I30" s="24">
        <f t="shared" si="8"/>
        <v>2.2175E-2</v>
      </c>
      <c r="J30" s="25">
        <f t="shared" si="0"/>
        <v>2.2175E-2</v>
      </c>
      <c r="K30" s="240"/>
      <c r="L30" s="147">
        <f t="shared" si="1"/>
        <v>1352.8748590755356</v>
      </c>
      <c r="M30" s="24"/>
      <c r="N30" s="6">
        <v>30</v>
      </c>
      <c r="O30" s="6"/>
      <c r="P30" s="93">
        <v>2.5000000000000001E-2</v>
      </c>
    </row>
    <row r="31" spans="2:20" x14ac:dyDescent="0.3">
      <c r="B31" s="252"/>
      <c r="C31" s="253"/>
      <c r="D31" s="199"/>
      <c r="E31" s="199"/>
      <c r="F31" s="24">
        <v>5152050</v>
      </c>
      <c r="G31" s="24" t="s">
        <v>12</v>
      </c>
      <c r="H31" s="24">
        <v>1</v>
      </c>
      <c r="I31" s="24">
        <f t="shared" si="8"/>
        <v>2.2175E-2</v>
      </c>
      <c r="J31" s="25">
        <f t="shared" si="0"/>
        <v>2.2175E-2</v>
      </c>
      <c r="K31" s="240"/>
      <c r="L31" s="147">
        <f t="shared" si="1"/>
        <v>1352.8748590755356</v>
      </c>
      <c r="M31" s="24"/>
      <c r="N31" s="6">
        <v>75</v>
      </c>
      <c r="O31" s="199"/>
      <c r="P31" s="93">
        <v>2.5000000000000001E-2</v>
      </c>
    </row>
    <row r="32" spans="2:20" x14ac:dyDescent="0.3">
      <c r="B32" s="252"/>
      <c r="C32" s="253"/>
      <c r="D32" s="199"/>
      <c r="E32" s="199"/>
      <c r="F32" s="24">
        <v>5153013</v>
      </c>
      <c r="G32" s="24" t="s">
        <v>23</v>
      </c>
      <c r="H32" s="24">
        <v>1</v>
      </c>
      <c r="I32" s="24">
        <f t="shared" si="8"/>
        <v>3.8140999999999994E-2</v>
      </c>
      <c r="J32" s="25">
        <f t="shared" si="0"/>
        <v>3.8140999999999994E-2</v>
      </c>
      <c r="K32" s="240"/>
      <c r="L32" s="147">
        <f t="shared" si="1"/>
        <v>786.5551506253114</v>
      </c>
      <c r="M32" s="24"/>
      <c r="N32" s="199">
        <v>65</v>
      </c>
      <c r="O32" s="199"/>
      <c r="P32" s="93">
        <v>4.2999999999999997E-2</v>
      </c>
    </row>
    <row r="33" spans="2:17" x14ac:dyDescent="0.3">
      <c r="B33" s="252"/>
      <c r="C33" s="253"/>
      <c r="D33" s="199"/>
      <c r="E33" s="199"/>
      <c r="F33" s="24">
        <v>5151033</v>
      </c>
      <c r="G33" s="24" t="s">
        <v>41</v>
      </c>
      <c r="H33" s="24">
        <v>1</v>
      </c>
      <c r="I33" s="24">
        <f t="shared" si="8"/>
        <v>3.8140999999999994E-2</v>
      </c>
      <c r="J33" s="25">
        <f t="shared" si="0"/>
        <v>3.8140999999999994E-2</v>
      </c>
      <c r="K33" s="240"/>
      <c r="L33" s="147">
        <f t="shared" si="1"/>
        <v>786.5551506253114</v>
      </c>
      <c r="M33" s="24"/>
      <c r="N33" s="199">
        <v>70</v>
      </c>
      <c r="O33" s="199"/>
      <c r="P33" s="93">
        <v>4.2999999999999997E-2</v>
      </c>
    </row>
    <row r="34" spans="2:17" x14ac:dyDescent="0.3">
      <c r="B34" s="252"/>
      <c r="C34" s="253"/>
      <c r="D34" s="199"/>
      <c r="E34" s="199"/>
      <c r="F34" s="24">
        <v>5152100</v>
      </c>
      <c r="G34" s="24" t="s">
        <v>13</v>
      </c>
      <c r="H34" s="24">
        <v>1</v>
      </c>
      <c r="I34" s="24">
        <f t="shared" si="8"/>
        <v>3.8140999999999994E-2</v>
      </c>
      <c r="J34" s="25">
        <f t="shared" si="0"/>
        <v>3.8140999999999994E-2</v>
      </c>
      <c r="K34" s="240"/>
      <c r="L34" s="147">
        <f t="shared" si="1"/>
        <v>786.5551506253114</v>
      </c>
      <c r="M34" s="24"/>
      <c r="N34" s="199">
        <v>35</v>
      </c>
      <c r="O34" s="6"/>
      <c r="P34" s="93">
        <v>4.2999999999999997E-2</v>
      </c>
    </row>
    <row r="35" spans="2:17" x14ac:dyDescent="0.3">
      <c r="B35" s="252"/>
      <c r="C35" s="253"/>
      <c r="D35" s="199"/>
      <c r="E35" s="199"/>
      <c r="F35" s="24">
        <v>5152101</v>
      </c>
      <c r="G35" s="24" t="s">
        <v>14</v>
      </c>
      <c r="H35" s="24">
        <v>1</v>
      </c>
      <c r="I35" s="24">
        <f t="shared" si="8"/>
        <v>3.8140999999999994E-2</v>
      </c>
      <c r="J35" s="25">
        <f t="shared" si="0"/>
        <v>3.8140999999999994E-2</v>
      </c>
      <c r="K35" s="240"/>
      <c r="L35" s="147">
        <f t="shared" si="1"/>
        <v>786.5551506253114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99"/>
      <c r="E36" s="199"/>
      <c r="F36" s="24">
        <v>5152102</v>
      </c>
      <c r="G36" s="24" t="s">
        <v>15</v>
      </c>
      <c r="H36" s="24">
        <v>1</v>
      </c>
      <c r="I36" s="24">
        <f t="shared" si="8"/>
        <v>3.8140999999999994E-2</v>
      </c>
      <c r="J36" s="25">
        <f t="shared" si="0"/>
        <v>3.8140999999999994E-2</v>
      </c>
      <c r="K36" s="240"/>
      <c r="L36" s="147">
        <f t="shared" si="1"/>
        <v>786.5551506253114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99"/>
      <c r="E37" s="199"/>
      <c r="F37" s="24">
        <v>5152103</v>
      </c>
      <c r="G37" s="24" t="s">
        <v>16</v>
      </c>
      <c r="H37" s="24">
        <v>1</v>
      </c>
      <c r="I37" s="24">
        <f t="shared" si="8"/>
        <v>3.8140999999999994E-2</v>
      </c>
      <c r="J37" s="25">
        <f t="shared" si="0"/>
        <v>3.8140999999999994E-2</v>
      </c>
      <c r="K37" s="240"/>
      <c r="L37" s="147">
        <f t="shared" si="1"/>
        <v>786.5551506253114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99"/>
      <c r="E38" s="199"/>
      <c r="F38" s="24">
        <v>5152104</v>
      </c>
      <c r="G38" s="24" t="s">
        <v>17</v>
      </c>
      <c r="H38" s="24">
        <v>1</v>
      </c>
      <c r="I38" s="24">
        <f t="shared" si="8"/>
        <v>3.8140999999999994E-2</v>
      </c>
      <c r="J38" s="25">
        <f t="shared" si="0"/>
        <v>3.8140999999999994E-2</v>
      </c>
      <c r="K38" s="240"/>
      <c r="L38" s="147">
        <f t="shared" si="1"/>
        <v>786.5551506253114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99"/>
      <c r="E39" s="199"/>
      <c r="F39" s="24">
        <v>5152105</v>
      </c>
      <c r="G39" s="24" t="s">
        <v>18</v>
      </c>
      <c r="H39" s="24">
        <v>1</v>
      </c>
      <c r="I39" s="24">
        <f t="shared" si="8"/>
        <v>3.8140999999999994E-2</v>
      </c>
      <c r="J39" s="25">
        <f t="shared" si="0"/>
        <v>3.8140999999999994E-2</v>
      </c>
      <c r="K39" s="240"/>
      <c r="L39" s="147">
        <f t="shared" si="1"/>
        <v>786.5551506253114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99"/>
      <c r="E40" s="199"/>
      <c r="F40" s="43">
        <v>5152106</v>
      </c>
      <c r="G40" s="43" t="s">
        <v>19</v>
      </c>
      <c r="H40" s="24">
        <v>1</v>
      </c>
      <c r="I40" s="24">
        <f t="shared" si="8"/>
        <v>3.8140999999999994E-2</v>
      </c>
      <c r="J40" s="25">
        <f t="shared" si="0"/>
        <v>3.8140999999999994E-2</v>
      </c>
      <c r="K40" s="240"/>
      <c r="L40" s="147">
        <f t="shared" si="1"/>
        <v>786.5551506253114</v>
      </c>
      <c r="M40" s="24"/>
      <c r="N40" s="6">
        <v>35</v>
      </c>
      <c r="O40" s="6"/>
      <c r="P40" s="93">
        <v>4.2999999999999997E-2</v>
      </c>
    </row>
    <row r="41" spans="2:17" x14ac:dyDescent="0.3">
      <c r="B41" s="252"/>
      <c r="C41" s="253"/>
      <c r="D41" s="199"/>
      <c r="E41" s="199"/>
      <c r="F41" s="43">
        <v>5152107</v>
      </c>
      <c r="G41" s="43" t="s">
        <v>20</v>
      </c>
      <c r="H41" s="24">
        <v>1</v>
      </c>
      <c r="I41" s="24">
        <f t="shared" si="8"/>
        <v>3.8140999999999994E-2</v>
      </c>
      <c r="J41" s="25">
        <f t="shared" si="0"/>
        <v>3.8140999999999994E-2</v>
      </c>
      <c r="K41" s="240"/>
      <c r="L41" s="147">
        <f t="shared" si="1"/>
        <v>786.5551506253114</v>
      </c>
      <c r="M41" s="24"/>
      <c r="N41" s="6">
        <v>35</v>
      </c>
      <c r="O41" s="199"/>
      <c r="P41" s="93">
        <v>4.2999999999999997E-2</v>
      </c>
    </row>
    <row r="42" spans="2:17" x14ac:dyDescent="0.3">
      <c r="B42" s="252"/>
      <c r="C42" s="253" t="s">
        <v>8</v>
      </c>
      <c r="D42" s="199"/>
      <c r="E42" s="199"/>
      <c r="F42" s="43">
        <v>5680505</v>
      </c>
      <c r="G42" s="43" t="s">
        <v>986</v>
      </c>
      <c r="H42" s="24">
        <v>1</v>
      </c>
      <c r="I42" s="24">
        <f t="shared" si="8"/>
        <v>0.1774</v>
      </c>
      <c r="J42" s="25">
        <f t="shared" si="0"/>
        <v>0.1774</v>
      </c>
      <c r="K42" s="240"/>
      <c r="L42" s="147">
        <f t="shared" si="1"/>
        <v>169.10935738444195</v>
      </c>
      <c r="M42" s="24"/>
      <c r="N42" s="199"/>
      <c r="O42" s="199"/>
      <c r="P42" s="93">
        <v>0.2</v>
      </c>
      <c r="Q42" s="174"/>
    </row>
    <row r="43" spans="2:17" x14ac:dyDescent="0.3">
      <c r="B43" s="252"/>
      <c r="C43" s="253"/>
      <c r="D43" s="199"/>
      <c r="E43" s="199"/>
      <c r="F43" s="43">
        <v>5076100</v>
      </c>
      <c r="G43" s="43" t="s">
        <v>1683</v>
      </c>
      <c r="H43" s="24">
        <v>3</v>
      </c>
      <c r="I43" s="24">
        <f t="shared" si="8"/>
        <v>0.1774</v>
      </c>
      <c r="J43" s="25">
        <f t="shared" si="0"/>
        <v>0.1774</v>
      </c>
      <c r="K43" s="240"/>
      <c r="L43" s="147">
        <f t="shared" si="1"/>
        <v>169.10935738444195</v>
      </c>
      <c r="M43" s="24"/>
      <c r="N43" s="199">
        <v>45</v>
      </c>
      <c r="O43" s="199"/>
      <c r="P43" s="93">
        <v>0.2</v>
      </c>
    </row>
    <row r="44" spans="2:17" x14ac:dyDescent="0.3">
      <c r="B44" s="246"/>
      <c r="C44" s="247"/>
      <c r="D44" s="247"/>
      <c r="E44" s="247"/>
      <c r="F44" s="247"/>
      <c r="G44" s="247"/>
      <c r="H44" s="248"/>
      <c r="I44" s="24">
        <f>SUM(I6:I43)</f>
        <v>0.99999999999999978</v>
      </c>
      <c r="J44" s="25">
        <f>SUM(J6:J43)</f>
        <v>0.99999999999999978</v>
      </c>
      <c r="K44" s="25">
        <v>1</v>
      </c>
      <c r="L44" s="24"/>
      <c r="M44" s="24"/>
      <c r="N44" s="199"/>
      <c r="O44" s="199"/>
      <c r="P44" s="93"/>
      <c r="Q44" s="174"/>
    </row>
  </sheetData>
  <mergeCells count="10">
    <mergeCell ref="B44:H44"/>
    <mergeCell ref="B5:C5"/>
    <mergeCell ref="B6:B20"/>
    <mergeCell ref="C6:C20"/>
    <mergeCell ref="K6:K20"/>
    <mergeCell ref="B21:B43"/>
    <mergeCell ref="C21:C27"/>
    <mergeCell ref="K21:K43"/>
    <mergeCell ref="C28:C41"/>
    <mergeCell ref="C42:C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6C1AB-FA47-413B-8B36-ADDBB62E147B}">
  <dimension ref="B2:U42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1" ht="20.25" x14ac:dyDescent="0.3">
      <c r="B2" s="5" t="s">
        <v>286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1" x14ac:dyDescent="0.3">
      <c r="B4" s="199" t="s">
        <v>6</v>
      </c>
      <c r="C4" s="199">
        <v>30</v>
      </c>
    </row>
    <row r="5" spans="2:21" x14ac:dyDescent="0.3">
      <c r="B5" s="249" t="s">
        <v>0</v>
      </c>
      <c r="C5" s="249"/>
      <c r="D5" s="198" t="s">
        <v>45</v>
      </c>
      <c r="E5" s="198" t="s">
        <v>1304</v>
      </c>
      <c r="F5" s="198" t="s">
        <v>1</v>
      </c>
      <c r="G5" s="198" t="s">
        <v>62</v>
      </c>
      <c r="H5" s="13" t="s">
        <v>26</v>
      </c>
      <c r="I5" s="198" t="s">
        <v>27</v>
      </c>
      <c r="J5" s="198" t="s">
        <v>28</v>
      </c>
      <c r="K5" s="198" t="s">
        <v>43</v>
      </c>
      <c r="L5" s="198" t="s">
        <v>2</v>
      </c>
      <c r="M5" s="198" t="s">
        <v>3</v>
      </c>
      <c r="N5" s="198" t="s">
        <v>44</v>
      </c>
      <c r="O5" s="198" t="s">
        <v>86</v>
      </c>
    </row>
    <row r="6" spans="2:21" ht="27.75" customHeight="1" x14ac:dyDescent="0.3">
      <c r="B6" s="254" t="s">
        <v>4</v>
      </c>
      <c r="C6" s="243" t="s">
        <v>7</v>
      </c>
      <c r="D6" s="126" t="s">
        <v>119</v>
      </c>
      <c r="E6" s="24"/>
      <c r="F6" s="160">
        <v>1005353</v>
      </c>
      <c r="G6" s="126" t="s">
        <v>1954</v>
      </c>
      <c r="H6" s="24">
        <v>1</v>
      </c>
      <c r="I6" s="24">
        <v>8.0000000000000002E-3</v>
      </c>
      <c r="J6" s="25">
        <f>I6</f>
        <v>8.0000000000000002E-3</v>
      </c>
      <c r="K6" s="239">
        <f>SUM(J6:J18)</f>
        <v>0.104</v>
      </c>
      <c r="L6" s="24">
        <f>1/I6*$C$4</f>
        <v>3750</v>
      </c>
      <c r="M6" s="24" t="s">
        <v>1258</v>
      </c>
      <c r="N6" s="199"/>
      <c r="O6" s="199">
        <v>1</v>
      </c>
      <c r="P6"/>
      <c r="Q6"/>
      <c r="R6"/>
    </row>
    <row r="7" spans="2:21" ht="27.75" customHeight="1" x14ac:dyDescent="0.3">
      <c r="B7" s="250"/>
      <c r="C7" s="244"/>
      <c r="D7" s="126" t="s">
        <v>100</v>
      </c>
      <c r="E7" s="24"/>
      <c r="F7" s="160">
        <v>1050518</v>
      </c>
      <c r="G7" s="126" t="s">
        <v>1955</v>
      </c>
      <c r="H7" s="24">
        <v>1</v>
      </c>
      <c r="I7" s="24">
        <v>7.0000000000000001E-3</v>
      </c>
      <c r="J7" s="25">
        <f t="shared" ref="J7:J41" si="0">I7</f>
        <v>7.0000000000000001E-3</v>
      </c>
      <c r="K7" s="240"/>
      <c r="L7" s="24">
        <f t="shared" ref="L7:L41" si="1">1/I7*$C$4</f>
        <v>4285.7142857142862</v>
      </c>
      <c r="M7" s="24" t="s">
        <v>1258</v>
      </c>
      <c r="N7" s="199"/>
      <c r="O7" s="199">
        <v>1</v>
      </c>
      <c r="R7"/>
      <c r="U7"/>
    </row>
    <row r="8" spans="2:21" ht="27.75" customHeight="1" x14ac:dyDescent="0.3">
      <c r="B8" s="250"/>
      <c r="C8" s="244"/>
      <c r="D8" s="126" t="s">
        <v>100</v>
      </c>
      <c r="E8" s="24"/>
      <c r="F8" s="160">
        <v>1051591</v>
      </c>
      <c r="G8" s="126" t="s">
        <v>1956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 t="s">
        <v>1258</v>
      </c>
      <c r="N8" s="199"/>
      <c r="O8" s="199">
        <v>1</v>
      </c>
      <c r="R8"/>
      <c r="S8"/>
    </row>
    <row r="9" spans="2:21" ht="27.75" customHeight="1" x14ac:dyDescent="0.3">
      <c r="B9" s="250"/>
      <c r="C9" s="244"/>
      <c r="D9" s="126" t="s">
        <v>109</v>
      </c>
      <c r="E9" s="24"/>
      <c r="F9" s="160">
        <v>1702916</v>
      </c>
      <c r="G9" s="126" t="s">
        <v>1957</v>
      </c>
      <c r="H9" s="24">
        <v>1</v>
      </c>
      <c r="I9" s="24">
        <v>6.0000000000000001E-3</v>
      </c>
      <c r="J9" s="25">
        <f t="shared" si="0"/>
        <v>6.0000000000000001E-3</v>
      </c>
      <c r="K9" s="240"/>
      <c r="L9" s="24">
        <f t="shared" si="1"/>
        <v>5000</v>
      </c>
      <c r="M9" s="24"/>
      <c r="N9" s="199"/>
      <c r="O9" s="199">
        <v>1</v>
      </c>
      <c r="R9"/>
      <c r="S9"/>
    </row>
    <row r="10" spans="2:21" ht="27.75" customHeight="1" x14ac:dyDescent="0.3">
      <c r="B10" s="250"/>
      <c r="C10" s="244"/>
      <c r="D10" s="126" t="s">
        <v>105</v>
      </c>
      <c r="E10" s="24"/>
      <c r="F10" s="160">
        <v>1103184</v>
      </c>
      <c r="G10" s="126" t="s">
        <v>1958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24">
        <f t="shared" si="1"/>
        <v>4285.7142857142862</v>
      </c>
      <c r="M10" s="24"/>
      <c r="N10" s="199"/>
      <c r="O10" s="199">
        <v>1</v>
      </c>
      <c r="P10"/>
    </row>
    <row r="11" spans="2:21" ht="27.75" customHeight="1" x14ac:dyDescent="0.3">
      <c r="B11" s="250"/>
      <c r="C11" s="244"/>
      <c r="D11" s="126" t="s">
        <v>119</v>
      </c>
      <c r="E11" s="24"/>
      <c r="F11" s="160">
        <v>1005538</v>
      </c>
      <c r="G11" s="126" t="s">
        <v>1931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 t="s">
        <v>1258</v>
      </c>
      <c r="N11" s="199"/>
      <c r="O11" s="199">
        <v>1</v>
      </c>
      <c r="S11"/>
    </row>
    <row r="12" spans="2:21" ht="27.75" customHeight="1" x14ac:dyDescent="0.3">
      <c r="B12" s="250"/>
      <c r="C12" s="244"/>
      <c r="D12" s="126" t="s">
        <v>100</v>
      </c>
      <c r="E12" s="24"/>
      <c r="F12" s="160">
        <v>1053580</v>
      </c>
      <c r="G12" s="126" t="s">
        <v>1932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 t="s">
        <v>1258</v>
      </c>
      <c r="N12" s="199"/>
      <c r="O12" s="199">
        <v>1</v>
      </c>
      <c r="Q12"/>
      <c r="S12"/>
    </row>
    <row r="13" spans="2:21" ht="27.75" customHeight="1" x14ac:dyDescent="0.3">
      <c r="B13" s="250"/>
      <c r="C13" s="244"/>
      <c r="D13" s="126" t="s">
        <v>100</v>
      </c>
      <c r="E13" s="24"/>
      <c r="F13" s="160">
        <v>1053581</v>
      </c>
      <c r="G13" s="126" t="s">
        <v>1933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 t="s">
        <v>1258</v>
      </c>
      <c r="N13" s="199"/>
      <c r="O13" s="199">
        <v>1</v>
      </c>
      <c r="P13"/>
      <c r="Q13"/>
      <c r="R13"/>
      <c r="S13"/>
    </row>
    <row r="14" spans="2:21" ht="27.75" customHeight="1" x14ac:dyDescent="0.3">
      <c r="B14" s="250"/>
      <c r="C14" s="244"/>
      <c r="D14" s="126" t="s">
        <v>105</v>
      </c>
      <c r="E14" s="24"/>
      <c r="F14" s="160">
        <v>1103254</v>
      </c>
      <c r="G14" s="126" t="s">
        <v>1934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199"/>
      <c r="O14" s="199">
        <v>1</v>
      </c>
      <c r="Q14"/>
      <c r="R14"/>
    </row>
    <row r="15" spans="2:21" ht="27.75" customHeight="1" x14ac:dyDescent="0.3">
      <c r="B15" s="250"/>
      <c r="C15" s="244"/>
      <c r="D15" s="126" t="s">
        <v>107</v>
      </c>
      <c r="E15" s="24"/>
      <c r="F15" s="160">
        <v>1073442</v>
      </c>
      <c r="G15" s="126" t="s">
        <v>1935</v>
      </c>
      <c r="H15" s="24">
        <v>1</v>
      </c>
      <c r="I15" s="24">
        <v>0.01</v>
      </c>
      <c r="J15" s="25">
        <f t="shared" si="0"/>
        <v>0.01</v>
      </c>
      <c r="K15" s="240"/>
      <c r="L15" s="24">
        <f t="shared" si="1"/>
        <v>3000</v>
      </c>
      <c r="M15" s="24"/>
      <c r="N15" s="199"/>
      <c r="O15" s="199">
        <v>1</v>
      </c>
      <c r="Q15"/>
      <c r="R15"/>
    </row>
    <row r="16" spans="2:21" ht="27.75" customHeight="1" x14ac:dyDescent="0.3">
      <c r="B16" s="250"/>
      <c r="C16" s="244"/>
      <c r="D16" s="126" t="s">
        <v>109</v>
      </c>
      <c r="E16" s="24"/>
      <c r="F16" s="160">
        <v>1703001</v>
      </c>
      <c r="G16" s="126" t="s">
        <v>1936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 t="s">
        <v>1258</v>
      </c>
      <c r="N16" s="199"/>
      <c r="O16" s="199">
        <v>1</v>
      </c>
      <c r="Q16"/>
      <c r="R16"/>
    </row>
    <row r="17" spans="2:18" ht="27.75" customHeight="1" x14ac:dyDescent="0.3">
      <c r="B17" s="250"/>
      <c r="C17" s="244"/>
      <c r="D17" s="126" t="s">
        <v>116</v>
      </c>
      <c r="E17" s="24"/>
      <c r="F17" s="160">
        <v>1112970</v>
      </c>
      <c r="G17" s="24" t="s">
        <v>1973</v>
      </c>
      <c r="H17" s="24">
        <v>1</v>
      </c>
      <c r="I17" s="24">
        <v>1.0999999999999999E-2</v>
      </c>
      <c r="J17" s="25">
        <f t="shared" ref="J17" si="2">I17</f>
        <v>1.0999999999999999E-2</v>
      </c>
      <c r="K17" s="240"/>
      <c r="L17" s="24">
        <f t="shared" ref="L17" si="3">1/I17*$C$4</f>
        <v>2727.2727272727275</v>
      </c>
      <c r="M17" s="24"/>
      <c r="N17" s="200"/>
      <c r="O17" s="200">
        <v>1</v>
      </c>
      <c r="Q17"/>
      <c r="R17"/>
    </row>
    <row r="18" spans="2:18" ht="27.75" customHeight="1" x14ac:dyDescent="0.3">
      <c r="B18" s="250"/>
      <c r="C18" s="244"/>
      <c r="D18" s="126" t="s">
        <v>116</v>
      </c>
      <c r="E18" s="24"/>
      <c r="F18" s="160">
        <v>1112971</v>
      </c>
      <c r="G18" s="24" t="s">
        <v>1974</v>
      </c>
      <c r="H18" s="24">
        <v>1</v>
      </c>
      <c r="I18" s="24">
        <v>1.0999999999999999E-2</v>
      </c>
      <c r="J18" s="25">
        <f t="shared" si="0"/>
        <v>1.0999999999999999E-2</v>
      </c>
      <c r="K18" s="240"/>
      <c r="L18" s="24">
        <f t="shared" si="1"/>
        <v>2727.2727272727275</v>
      </c>
      <c r="M18" s="24"/>
      <c r="N18" s="199"/>
      <c r="O18" s="199">
        <v>1</v>
      </c>
      <c r="Q18"/>
      <c r="R18"/>
    </row>
    <row r="19" spans="2:18" x14ac:dyDescent="0.3">
      <c r="B19" s="251" t="s">
        <v>42</v>
      </c>
      <c r="C19" s="243" t="s">
        <v>59</v>
      </c>
      <c r="D19" s="199"/>
      <c r="E19" s="199"/>
      <c r="F19" s="24">
        <v>1002186</v>
      </c>
      <c r="G19" s="24" t="s">
        <v>52</v>
      </c>
      <c r="H19" s="24">
        <v>1</v>
      </c>
      <c r="I19" s="24">
        <f t="shared" ref="I19:I41" si="4">$K$19*P19</f>
        <v>8.9600000000000009E-3</v>
      </c>
      <c r="J19" s="25">
        <f t="shared" si="0"/>
        <v>8.9600000000000009E-3</v>
      </c>
      <c r="K19" s="239">
        <f>K42-K6</f>
        <v>0.89600000000000002</v>
      </c>
      <c r="L19" s="147">
        <f t="shared" si="1"/>
        <v>3348.2142857142853</v>
      </c>
      <c r="M19" s="24"/>
      <c r="N19" s="199">
        <v>60</v>
      </c>
      <c r="O19" s="199"/>
      <c r="P19" s="93">
        <v>0.01</v>
      </c>
    </row>
    <row r="20" spans="2:18" x14ac:dyDescent="0.3">
      <c r="B20" s="252"/>
      <c r="C20" s="244"/>
      <c r="D20" s="199"/>
      <c r="E20" s="199"/>
      <c r="F20" s="24">
        <v>1012057</v>
      </c>
      <c r="G20" s="24" t="s">
        <v>53</v>
      </c>
      <c r="H20" s="24">
        <v>1</v>
      </c>
      <c r="I20" s="24">
        <f t="shared" si="4"/>
        <v>8.9600000000000009E-3</v>
      </c>
      <c r="J20" s="25">
        <f t="shared" si="0"/>
        <v>8.9600000000000009E-3</v>
      </c>
      <c r="K20" s="240"/>
      <c r="L20" s="147">
        <f t="shared" si="1"/>
        <v>3348.2142857142853</v>
      </c>
      <c r="M20" s="24"/>
      <c r="N20" s="199">
        <v>60</v>
      </c>
      <c r="O20" s="199"/>
      <c r="P20" s="93">
        <v>0.01</v>
      </c>
    </row>
    <row r="21" spans="2:18" x14ac:dyDescent="0.3">
      <c r="B21" s="252"/>
      <c r="C21" s="244"/>
      <c r="D21" s="199"/>
      <c r="E21" s="199"/>
      <c r="F21" s="24">
        <v>1022048</v>
      </c>
      <c r="G21" s="24" t="s">
        <v>54</v>
      </c>
      <c r="H21" s="24">
        <v>1</v>
      </c>
      <c r="I21" s="24">
        <f t="shared" si="4"/>
        <v>8.9600000000000009E-3</v>
      </c>
      <c r="J21" s="25">
        <f t="shared" si="0"/>
        <v>8.9600000000000009E-3</v>
      </c>
      <c r="K21" s="240"/>
      <c r="L21" s="147">
        <f t="shared" si="1"/>
        <v>3348.2142857142853</v>
      </c>
      <c r="M21" s="24"/>
      <c r="N21" s="199">
        <v>60</v>
      </c>
      <c r="O21" s="199"/>
      <c r="P21" s="93">
        <v>0.01</v>
      </c>
    </row>
    <row r="22" spans="2:18" x14ac:dyDescent="0.3">
      <c r="B22" s="252"/>
      <c r="C22" s="244"/>
      <c r="D22" s="199"/>
      <c r="E22" s="199"/>
      <c r="F22" s="24">
        <v>1102039</v>
      </c>
      <c r="G22" s="24" t="s">
        <v>55</v>
      </c>
      <c r="H22" s="24">
        <v>1</v>
      </c>
      <c r="I22" s="24">
        <f t="shared" si="4"/>
        <v>8.9600000000000009E-3</v>
      </c>
      <c r="J22" s="25">
        <f t="shared" si="0"/>
        <v>8.9600000000000009E-3</v>
      </c>
      <c r="K22" s="240"/>
      <c r="L22" s="147">
        <f t="shared" si="1"/>
        <v>3348.2142857142853</v>
      </c>
      <c r="M22" s="24"/>
      <c r="N22" s="199">
        <v>60</v>
      </c>
      <c r="O22" s="199"/>
      <c r="P22" s="93">
        <v>0.01</v>
      </c>
    </row>
    <row r="23" spans="2:18" x14ac:dyDescent="0.3">
      <c r="B23" s="252"/>
      <c r="C23" s="244"/>
      <c r="D23" s="199"/>
      <c r="E23" s="199"/>
      <c r="F23" s="24">
        <v>1082102</v>
      </c>
      <c r="G23" s="24" t="s">
        <v>56</v>
      </c>
      <c r="H23" s="24">
        <v>1</v>
      </c>
      <c r="I23" s="24">
        <f t="shared" si="4"/>
        <v>8.9600000000000009E-3</v>
      </c>
      <c r="J23" s="25">
        <f t="shared" si="0"/>
        <v>8.9600000000000009E-3</v>
      </c>
      <c r="K23" s="240"/>
      <c r="L23" s="147">
        <f t="shared" si="1"/>
        <v>3348.2142857142853</v>
      </c>
      <c r="M23" s="24"/>
      <c r="N23" s="199">
        <v>30</v>
      </c>
      <c r="O23" s="199"/>
      <c r="P23" s="93">
        <v>0.01</v>
      </c>
    </row>
    <row r="24" spans="2:18" x14ac:dyDescent="0.3">
      <c r="B24" s="252"/>
      <c r="C24" s="244"/>
      <c r="D24" s="199"/>
      <c r="E24" s="199"/>
      <c r="F24" s="24">
        <v>1072153</v>
      </c>
      <c r="G24" s="24" t="s">
        <v>57</v>
      </c>
      <c r="H24" s="24">
        <v>1</v>
      </c>
      <c r="I24" s="24">
        <f t="shared" si="4"/>
        <v>8.9600000000000009E-3</v>
      </c>
      <c r="J24" s="25">
        <f t="shared" si="0"/>
        <v>8.9600000000000009E-3</v>
      </c>
      <c r="K24" s="240"/>
      <c r="L24" s="147">
        <f t="shared" si="1"/>
        <v>3348.2142857142853</v>
      </c>
      <c r="M24" s="24"/>
      <c r="N24" s="199">
        <v>30</v>
      </c>
      <c r="O24" s="199"/>
      <c r="P24" s="93">
        <v>0.01</v>
      </c>
    </row>
    <row r="25" spans="2:18" x14ac:dyDescent="0.3">
      <c r="B25" s="252"/>
      <c r="C25" s="245"/>
      <c r="D25" s="199"/>
      <c r="E25" s="199"/>
      <c r="F25" s="24">
        <v>1032024</v>
      </c>
      <c r="G25" s="24" t="s">
        <v>58</v>
      </c>
      <c r="H25" s="24">
        <v>1</v>
      </c>
      <c r="I25" s="24">
        <f t="shared" si="4"/>
        <v>8.9600000000000009E-3</v>
      </c>
      <c r="J25" s="25">
        <f t="shared" si="0"/>
        <v>8.9600000000000009E-3</v>
      </c>
      <c r="K25" s="240"/>
      <c r="L25" s="147">
        <f t="shared" si="1"/>
        <v>3348.2142857142853</v>
      </c>
      <c r="M25" s="24"/>
      <c r="N25" s="199">
        <v>40</v>
      </c>
      <c r="O25" s="199"/>
      <c r="P25" s="93">
        <v>0.01</v>
      </c>
    </row>
    <row r="26" spans="2:18" x14ac:dyDescent="0.3">
      <c r="B26" s="252"/>
      <c r="C26" s="253" t="s">
        <v>25</v>
      </c>
      <c r="D26" s="199"/>
      <c r="E26" s="199"/>
      <c r="F26" s="24">
        <v>5150042</v>
      </c>
      <c r="G26" s="24" t="s">
        <v>9</v>
      </c>
      <c r="H26" s="24">
        <v>1</v>
      </c>
      <c r="I26" s="24">
        <f t="shared" si="4"/>
        <v>2.2400000000000003E-2</v>
      </c>
      <c r="J26" s="25">
        <f t="shared" si="0"/>
        <v>2.2400000000000003E-2</v>
      </c>
      <c r="K26" s="240"/>
      <c r="L26" s="147">
        <f t="shared" si="1"/>
        <v>1339.2857142857142</v>
      </c>
      <c r="M26" s="24"/>
      <c r="N26" s="199">
        <v>30</v>
      </c>
      <c r="O26" s="199"/>
      <c r="P26" s="93">
        <v>2.5000000000000001E-2</v>
      </c>
    </row>
    <row r="27" spans="2:18" x14ac:dyDescent="0.3">
      <c r="B27" s="252"/>
      <c r="C27" s="253"/>
      <c r="D27" s="199"/>
      <c r="E27" s="199"/>
      <c r="F27" s="24">
        <v>5150043</v>
      </c>
      <c r="G27" s="24" t="s">
        <v>10</v>
      </c>
      <c r="H27" s="24">
        <v>1</v>
      </c>
      <c r="I27" s="24">
        <f t="shared" si="4"/>
        <v>2.2400000000000003E-2</v>
      </c>
      <c r="J27" s="25">
        <f t="shared" si="0"/>
        <v>2.2400000000000003E-2</v>
      </c>
      <c r="K27" s="240"/>
      <c r="L27" s="147">
        <f t="shared" si="1"/>
        <v>1339.2857142857142</v>
      </c>
      <c r="M27" s="24"/>
      <c r="N27" s="199">
        <v>75</v>
      </c>
      <c r="O27" s="6"/>
      <c r="P27" s="93">
        <v>2.5000000000000001E-2</v>
      </c>
    </row>
    <row r="28" spans="2:18" x14ac:dyDescent="0.3">
      <c r="B28" s="252"/>
      <c r="C28" s="253"/>
      <c r="D28" s="199"/>
      <c r="E28" s="199"/>
      <c r="F28" s="24">
        <v>5152049</v>
      </c>
      <c r="G28" s="24" t="s">
        <v>11</v>
      </c>
      <c r="H28" s="24">
        <v>1</v>
      </c>
      <c r="I28" s="24">
        <f t="shared" si="4"/>
        <v>2.2400000000000003E-2</v>
      </c>
      <c r="J28" s="25">
        <f t="shared" si="0"/>
        <v>2.2400000000000003E-2</v>
      </c>
      <c r="K28" s="240"/>
      <c r="L28" s="147">
        <f t="shared" si="1"/>
        <v>1339.2857142857142</v>
      </c>
      <c r="M28" s="24"/>
      <c r="N28" s="6">
        <v>30</v>
      </c>
      <c r="O28" s="6"/>
      <c r="P28" s="93">
        <v>2.5000000000000001E-2</v>
      </c>
    </row>
    <row r="29" spans="2:18" x14ac:dyDescent="0.3">
      <c r="B29" s="252"/>
      <c r="C29" s="253"/>
      <c r="D29" s="199"/>
      <c r="E29" s="199"/>
      <c r="F29" s="24">
        <v>5152050</v>
      </c>
      <c r="G29" s="24" t="s">
        <v>12</v>
      </c>
      <c r="H29" s="24">
        <v>1</v>
      </c>
      <c r="I29" s="24">
        <f t="shared" si="4"/>
        <v>2.2400000000000003E-2</v>
      </c>
      <c r="J29" s="25">
        <f t="shared" si="0"/>
        <v>2.2400000000000003E-2</v>
      </c>
      <c r="K29" s="240"/>
      <c r="L29" s="147">
        <f t="shared" si="1"/>
        <v>1339.2857142857142</v>
      </c>
      <c r="M29" s="24"/>
      <c r="N29" s="6">
        <v>75</v>
      </c>
      <c r="O29" s="199"/>
      <c r="P29" s="93">
        <v>2.5000000000000001E-2</v>
      </c>
    </row>
    <row r="30" spans="2:18" x14ac:dyDescent="0.3">
      <c r="B30" s="252"/>
      <c r="C30" s="253"/>
      <c r="D30" s="199"/>
      <c r="E30" s="199"/>
      <c r="F30" s="24">
        <v>5153013</v>
      </c>
      <c r="G30" s="24" t="s">
        <v>23</v>
      </c>
      <c r="H30" s="24">
        <v>1</v>
      </c>
      <c r="I30" s="24">
        <f t="shared" si="4"/>
        <v>3.8528E-2</v>
      </c>
      <c r="J30" s="25">
        <f t="shared" si="0"/>
        <v>3.8528E-2</v>
      </c>
      <c r="K30" s="240"/>
      <c r="L30" s="147">
        <f t="shared" si="1"/>
        <v>778.65448504983385</v>
      </c>
      <c r="M30" s="24"/>
      <c r="N30" s="199">
        <v>65</v>
      </c>
      <c r="O30" s="199"/>
      <c r="P30" s="93">
        <v>4.2999999999999997E-2</v>
      </c>
    </row>
    <row r="31" spans="2:18" x14ac:dyDescent="0.3">
      <c r="B31" s="252"/>
      <c r="C31" s="253"/>
      <c r="D31" s="199"/>
      <c r="E31" s="199"/>
      <c r="F31" s="24">
        <v>5151033</v>
      </c>
      <c r="G31" s="24" t="s">
        <v>41</v>
      </c>
      <c r="H31" s="24">
        <v>1</v>
      </c>
      <c r="I31" s="24">
        <f t="shared" si="4"/>
        <v>3.8528E-2</v>
      </c>
      <c r="J31" s="25">
        <f t="shared" si="0"/>
        <v>3.8528E-2</v>
      </c>
      <c r="K31" s="240"/>
      <c r="L31" s="147">
        <f t="shared" si="1"/>
        <v>778.65448504983385</v>
      </c>
      <c r="M31" s="24"/>
      <c r="N31" s="199">
        <v>70</v>
      </c>
      <c r="O31" s="199"/>
      <c r="P31" s="93">
        <v>4.2999999999999997E-2</v>
      </c>
    </row>
    <row r="32" spans="2:18" x14ac:dyDescent="0.3">
      <c r="B32" s="252"/>
      <c r="C32" s="253"/>
      <c r="D32" s="199"/>
      <c r="E32" s="199"/>
      <c r="F32" s="24">
        <v>5152100</v>
      </c>
      <c r="G32" s="24" t="s">
        <v>13</v>
      </c>
      <c r="H32" s="24">
        <v>1</v>
      </c>
      <c r="I32" s="24">
        <f t="shared" si="4"/>
        <v>3.8528E-2</v>
      </c>
      <c r="J32" s="25">
        <f t="shared" si="0"/>
        <v>3.8528E-2</v>
      </c>
      <c r="K32" s="240"/>
      <c r="L32" s="147">
        <f t="shared" si="1"/>
        <v>778.65448504983385</v>
      </c>
      <c r="M32" s="24"/>
      <c r="N32" s="199">
        <v>35</v>
      </c>
      <c r="O32" s="6"/>
      <c r="P32" s="93">
        <v>4.2999999999999997E-2</v>
      </c>
    </row>
    <row r="33" spans="2:17" x14ac:dyDescent="0.3">
      <c r="B33" s="252"/>
      <c r="C33" s="253"/>
      <c r="D33" s="199"/>
      <c r="E33" s="199"/>
      <c r="F33" s="24">
        <v>5152101</v>
      </c>
      <c r="G33" s="24" t="s">
        <v>14</v>
      </c>
      <c r="H33" s="24">
        <v>1</v>
      </c>
      <c r="I33" s="24">
        <f t="shared" si="4"/>
        <v>3.8528E-2</v>
      </c>
      <c r="J33" s="25">
        <f t="shared" si="0"/>
        <v>3.8528E-2</v>
      </c>
      <c r="K33" s="240"/>
      <c r="L33" s="147">
        <f t="shared" si="1"/>
        <v>778.65448504983385</v>
      </c>
      <c r="M33" s="24"/>
      <c r="N33" s="6">
        <v>35</v>
      </c>
      <c r="O33" s="6"/>
      <c r="P33" s="93">
        <v>4.2999999999999997E-2</v>
      </c>
    </row>
    <row r="34" spans="2:17" x14ac:dyDescent="0.3">
      <c r="B34" s="252"/>
      <c r="C34" s="253"/>
      <c r="D34" s="199"/>
      <c r="E34" s="199"/>
      <c r="F34" s="24">
        <v>5152102</v>
      </c>
      <c r="G34" s="24" t="s">
        <v>15</v>
      </c>
      <c r="H34" s="24">
        <v>1</v>
      </c>
      <c r="I34" s="24">
        <f t="shared" si="4"/>
        <v>3.8528E-2</v>
      </c>
      <c r="J34" s="25">
        <f t="shared" si="0"/>
        <v>3.8528E-2</v>
      </c>
      <c r="K34" s="240"/>
      <c r="L34" s="147">
        <f t="shared" si="1"/>
        <v>778.65448504983385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99"/>
      <c r="E35" s="199"/>
      <c r="F35" s="24">
        <v>5152103</v>
      </c>
      <c r="G35" s="24" t="s">
        <v>16</v>
      </c>
      <c r="H35" s="24">
        <v>1</v>
      </c>
      <c r="I35" s="24">
        <f t="shared" si="4"/>
        <v>3.8528E-2</v>
      </c>
      <c r="J35" s="25">
        <f t="shared" si="0"/>
        <v>3.8528E-2</v>
      </c>
      <c r="K35" s="240"/>
      <c r="L35" s="147">
        <f t="shared" si="1"/>
        <v>778.65448504983385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99"/>
      <c r="E36" s="199"/>
      <c r="F36" s="24">
        <v>5152104</v>
      </c>
      <c r="G36" s="24" t="s">
        <v>17</v>
      </c>
      <c r="H36" s="24">
        <v>1</v>
      </c>
      <c r="I36" s="24">
        <f t="shared" si="4"/>
        <v>3.8528E-2</v>
      </c>
      <c r="J36" s="25">
        <f t="shared" si="0"/>
        <v>3.8528E-2</v>
      </c>
      <c r="K36" s="240"/>
      <c r="L36" s="147">
        <f t="shared" si="1"/>
        <v>778.65448504983385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99"/>
      <c r="E37" s="199"/>
      <c r="F37" s="24">
        <v>5152105</v>
      </c>
      <c r="G37" s="24" t="s">
        <v>18</v>
      </c>
      <c r="H37" s="24">
        <v>1</v>
      </c>
      <c r="I37" s="24">
        <f t="shared" si="4"/>
        <v>3.8528E-2</v>
      </c>
      <c r="J37" s="25">
        <f t="shared" si="0"/>
        <v>3.8528E-2</v>
      </c>
      <c r="K37" s="240"/>
      <c r="L37" s="147">
        <f t="shared" si="1"/>
        <v>778.65448504983385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99"/>
      <c r="E38" s="199"/>
      <c r="F38" s="43">
        <v>5152106</v>
      </c>
      <c r="G38" s="43" t="s">
        <v>19</v>
      </c>
      <c r="H38" s="24">
        <v>1</v>
      </c>
      <c r="I38" s="24">
        <f t="shared" si="4"/>
        <v>3.8528E-2</v>
      </c>
      <c r="J38" s="25">
        <f t="shared" si="0"/>
        <v>3.8528E-2</v>
      </c>
      <c r="K38" s="240"/>
      <c r="L38" s="147">
        <f t="shared" si="1"/>
        <v>778.65448504983385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99"/>
      <c r="E39" s="199"/>
      <c r="F39" s="43">
        <v>5152107</v>
      </c>
      <c r="G39" s="43" t="s">
        <v>20</v>
      </c>
      <c r="H39" s="24">
        <v>1</v>
      </c>
      <c r="I39" s="24">
        <f t="shared" si="4"/>
        <v>3.8528E-2</v>
      </c>
      <c r="J39" s="25">
        <f t="shared" si="0"/>
        <v>3.8528E-2</v>
      </c>
      <c r="K39" s="240"/>
      <c r="L39" s="147">
        <f t="shared" si="1"/>
        <v>778.65448504983385</v>
      </c>
      <c r="M39" s="24"/>
      <c r="N39" s="6">
        <v>35</v>
      </c>
      <c r="O39" s="199"/>
      <c r="P39" s="93">
        <v>4.2999999999999997E-2</v>
      </c>
    </row>
    <row r="40" spans="2:17" x14ac:dyDescent="0.3">
      <c r="B40" s="252"/>
      <c r="C40" s="253" t="s">
        <v>8</v>
      </c>
      <c r="D40" s="199"/>
      <c r="E40" s="199"/>
      <c r="F40" s="43">
        <v>5680505</v>
      </c>
      <c r="G40" s="43" t="s">
        <v>986</v>
      </c>
      <c r="H40" s="24">
        <v>1</v>
      </c>
      <c r="I40" s="24">
        <f t="shared" si="4"/>
        <v>0.17920000000000003</v>
      </c>
      <c r="J40" s="25">
        <f t="shared" si="0"/>
        <v>0.17920000000000003</v>
      </c>
      <c r="K40" s="240"/>
      <c r="L40" s="147">
        <f t="shared" si="1"/>
        <v>167.41071428571428</v>
      </c>
      <c r="M40" s="24"/>
      <c r="N40" s="199"/>
      <c r="O40" s="199"/>
      <c r="P40" s="93">
        <v>0.2</v>
      </c>
      <c r="Q40" s="174"/>
    </row>
    <row r="41" spans="2:17" x14ac:dyDescent="0.3">
      <c r="B41" s="252"/>
      <c r="C41" s="253"/>
      <c r="D41" s="199"/>
      <c r="E41" s="199"/>
      <c r="F41" s="43">
        <v>5076100</v>
      </c>
      <c r="G41" s="43" t="s">
        <v>1683</v>
      </c>
      <c r="H41" s="24">
        <v>3</v>
      </c>
      <c r="I41" s="24">
        <f t="shared" si="4"/>
        <v>0.17920000000000003</v>
      </c>
      <c r="J41" s="25">
        <f t="shared" si="0"/>
        <v>0.17920000000000003</v>
      </c>
      <c r="K41" s="240"/>
      <c r="L41" s="147">
        <f t="shared" si="1"/>
        <v>167.41071428571428</v>
      </c>
      <c r="M41" s="24"/>
      <c r="N41" s="199">
        <v>45</v>
      </c>
      <c r="O41" s="199"/>
      <c r="P41" s="93">
        <v>0.2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</v>
      </c>
      <c r="J42" s="25">
        <f>SUM(J6:J41)</f>
        <v>1</v>
      </c>
      <c r="K42" s="25">
        <v>1</v>
      </c>
      <c r="L42" s="24"/>
      <c r="M42" s="24"/>
      <c r="N42" s="199"/>
      <c r="O42" s="199"/>
      <c r="P42" s="93"/>
      <c r="Q42" s="174"/>
    </row>
  </sheetData>
  <mergeCells count="10">
    <mergeCell ref="B42:H42"/>
    <mergeCell ref="B5:C5"/>
    <mergeCell ref="B6:B18"/>
    <mergeCell ref="C6:C18"/>
    <mergeCell ref="K6:K18"/>
    <mergeCell ref="B19:B41"/>
    <mergeCell ref="C19:C25"/>
    <mergeCell ref="K19:K41"/>
    <mergeCell ref="C26:C39"/>
    <mergeCell ref="C40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9A38-3C54-4B96-AAED-A56A0C256742}">
  <dimension ref="B2:T45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1916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199" t="s">
        <v>6</v>
      </c>
      <c r="C4" s="199">
        <v>30</v>
      </c>
    </row>
    <row r="5" spans="2:20" x14ac:dyDescent="0.3">
      <c r="B5" s="249" t="s">
        <v>0</v>
      </c>
      <c r="C5" s="249"/>
      <c r="D5" s="198" t="s">
        <v>45</v>
      </c>
      <c r="E5" s="198" t="s">
        <v>1304</v>
      </c>
      <c r="F5" s="198" t="s">
        <v>1</v>
      </c>
      <c r="G5" s="198" t="s">
        <v>62</v>
      </c>
      <c r="H5" s="13" t="s">
        <v>26</v>
      </c>
      <c r="I5" s="198" t="s">
        <v>27</v>
      </c>
      <c r="J5" s="198" t="s">
        <v>28</v>
      </c>
      <c r="K5" s="198" t="s">
        <v>43</v>
      </c>
      <c r="L5" s="198" t="s">
        <v>2</v>
      </c>
      <c r="M5" s="198" t="s">
        <v>3</v>
      </c>
      <c r="N5" s="198" t="s">
        <v>44</v>
      </c>
      <c r="O5" s="198" t="s">
        <v>86</v>
      </c>
    </row>
    <row r="6" spans="2:20" ht="27.75" customHeight="1" x14ac:dyDescent="0.3">
      <c r="B6" s="254" t="s">
        <v>4</v>
      </c>
      <c r="C6" s="243" t="s">
        <v>7</v>
      </c>
      <c r="D6" s="126" t="s">
        <v>119</v>
      </c>
      <c r="E6" s="43"/>
      <c r="F6" s="160">
        <v>1005386</v>
      </c>
      <c r="G6" s="126" t="s">
        <v>1947</v>
      </c>
      <c r="H6" s="24">
        <v>1</v>
      </c>
      <c r="I6" s="24">
        <v>7.0000000000000001E-3</v>
      </c>
      <c r="J6" s="25">
        <f>I6</f>
        <v>7.0000000000000001E-3</v>
      </c>
      <c r="K6" s="239">
        <f>SUM(J6:J21)</f>
        <v>0.11300000000000002</v>
      </c>
      <c r="L6" s="24">
        <f>1/I6*$C$4</f>
        <v>4285.7142857142862</v>
      </c>
      <c r="M6" s="24" t="s">
        <v>1258</v>
      </c>
      <c r="N6" s="199"/>
      <c r="O6" s="199">
        <v>1</v>
      </c>
      <c r="P6"/>
      <c r="Q6"/>
      <c r="R6"/>
      <c r="S6"/>
    </row>
    <row r="7" spans="2:20" ht="27.75" customHeight="1" x14ac:dyDescent="0.3">
      <c r="B7" s="250"/>
      <c r="C7" s="244"/>
      <c r="D7" s="126" t="s">
        <v>100</v>
      </c>
      <c r="E7" s="24"/>
      <c r="F7" s="160">
        <v>1050525</v>
      </c>
      <c r="G7" s="126" t="s">
        <v>1948</v>
      </c>
      <c r="H7" s="24">
        <v>1</v>
      </c>
      <c r="I7" s="24">
        <v>7.0000000000000001E-3</v>
      </c>
      <c r="J7" s="25">
        <f t="shared" ref="J7:J44" si="0">I7</f>
        <v>7.0000000000000001E-3</v>
      </c>
      <c r="K7" s="240"/>
      <c r="L7" s="24">
        <f t="shared" ref="L7:L44" si="1">1/I7*$C$4</f>
        <v>4285.7142857142862</v>
      </c>
      <c r="M7" s="24" t="s">
        <v>1258</v>
      </c>
      <c r="N7" s="199"/>
      <c r="O7" s="199">
        <v>1</v>
      </c>
      <c r="R7"/>
      <c r="T7"/>
    </row>
    <row r="8" spans="2:20" ht="27.75" customHeight="1" x14ac:dyDescent="0.3">
      <c r="B8" s="250"/>
      <c r="C8" s="244"/>
      <c r="D8" s="126" t="s">
        <v>100</v>
      </c>
      <c r="E8" s="24"/>
      <c r="F8" s="160">
        <v>1051595</v>
      </c>
      <c r="G8" s="126" t="s">
        <v>1949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 t="s">
        <v>1258</v>
      </c>
      <c r="N8" s="199"/>
      <c r="O8" s="199">
        <v>1</v>
      </c>
      <c r="R8"/>
    </row>
    <row r="9" spans="2:20" ht="27.75" customHeight="1" x14ac:dyDescent="0.3">
      <c r="B9" s="250"/>
      <c r="C9" s="244"/>
      <c r="D9" s="126" t="s">
        <v>107</v>
      </c>
      <c r="E9" s="24"/>
      <c r="F9" s="160">
        <v>1070114</v>
      </c>
      <c r="G9" s="126" t="s">
        <v>1950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 t="s">
        <v>1258</v>
      </c>
      <c r="N9" s="199"/>
      <c r="O9" s="199">
        <v>1</v>
      </c>
      <c r="R9"/>
      <c r="S9"/>
    </row>
    <row r="10" spans="2:20" ht="27.75" customHeight="1" x14ac:dyDescent="0.3">
      <c r="B10" s="250"/>
      <c r="C10" s="244"/>
      <c r="D10" s="126" t="s">
        <v>107</v>
      </c>
      <c r="E10" s="24"/>
      <c r="F10" s="160">
        <v>1071130</v>
      </c>
      <c r="G10" s="126" t="s">
        <v>1951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24">
        <f t="shared" si="1"/>
        <v>5000</v>
      </c>
      <c r="M10" s="24" t="s">
        <v>1258</v>
      </c>
      <c r="N10" s="199"/>
      <c r="O10" s="199">
        <v>1</v>
      </c>
      <c r="P10"/>
    </row>
    <row r="11" spans="2:20" ht="27.75" customHeight="1" x14ac:dyDescent="0.3">
      <c r="B11" s="250"/>
      <c r="C11" s="244"/>
      <c r="D11" s="126" t="s">
        <v>105</v>
      </c>
      <c r="E11" s="24"/>
      <c r="F11" s="160">
        <v>1103202</v>
      </c>
      <c r="G11" s="126" t="s">
        <v>1952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/>
      <c r="N11" s="199"/>
      <c r="O11" s="199">
        <v>1</v>
      </c>
      <c r="S11"/>
    </row>
    <row r="12" spans="2:20" ht="27.75" customHeight="1" x14ac:dyDescent="0.3">
      <c r="B12" s="250"/>
      <c r="C12" s="244"/>
      <c r="D12" s="126" t="s">
        <v>109</v>
      </c>
      <c r="E12" s="24"/>
      <c r="F12" s="160">
        <v>1702937</v>
      </c>
      <c r="G12" s="24" t="s">
        <v>1953</v>
      </c>
      <c r="H12" s="24">
        <v>1</v>
      </c>
      <c r="I12" s="24">
        <v>6.0000000000000001E-3</v>
      </c>
      <c r="J12" s="25">
        <f t="shared" ref="J12:J16" si="2">I12</f>
        <v>6.0000000000000001E-3</v>
      </c>
      <c r="K12" s="240"/>
      <c r="L12" s="24">
        <f t="shared" ref="L12:L16" si="3">1/I12*$C$4</f>
        <v>5000</v>
      </c>
      <c r="M12" s="24"/>
      <c r="N12" s="199"/>
      <c r="O12" s="199">
        <v>1</v>
      </c>
      <c r="Q12"/>
      <c r="S12"/>
    </row>
    <row r="13" spans="2:20" ht="27.75" customHeight="1" x14ac:dyDescent="0.3">
      <c r="B13" s="250"/>
      <c r="C13" s="244"/>
      <c r="D13" s="126" t="s">
        <v>119</v>
      </c>
      <c r="E13" s="24"/>
      <c r="F13" s="160">
        <v>1005548</v>
      </c>
      <c r="G13" s="126" t="s">
        <v>1966</v>
      </c>
      <c r="H13" s="24">
        <v>1</v>
      </c>
      <c r="I13" s="24">
        <v>7.0000000000000001E-3</v>
      </c>
      <c r="J13" s="25">
        <f t="shared" si="2"/>
        <v>7.0000000000000001E-3</v>
      </c>
      <c r="K13" s="240"/>
      <c r="L13" s="24">
        <f t="shared" si="3"/>
        <v>4285.7142857142862</v>
      </c>
      <c r="M13" s="24"/>
      <c r="N13" s="202"/>
      <c r="O13" s="202">
        <v>1</v>
      </c>
      <c r="Q13"/>
      <c r="S13"/>
    </row>
    <row r="14" spans="2:20" ht="27.75" customHeight="1" x14ac:dyDescent="0.3">
      <c r="B14" s="250"/>
      <c r="C14" s="244"/>
      <c r="D14" s="126" t="s">
        <v>119</v>
      </c>
      <c r="E14" s="24"/>
      <c r="F14" s="160">
        <v>1005549</v>
      </c>
      <c r="G14" s="24" t="s">
        <v>1967</v>
      </c>
      <c r="H14" s="24">
        <v>1</v>
      </c>
      <c r="I14" s="24">
        <v>7.0000000000000001E-3</v>
      </c>
      <c r="J14" s="25">
        <f t="shared" si="2"/>
        <v>7.0000000000000001E-3</v>
      </c>
      <c r="K14" s="240"/>
      <c r="L14" s="24">
        <f t="shared" si="3"/>
        <v>4285.7142857142862</v>
      </c>
      <c r="M14" s="24"/>
      <c r="N14" s="202"/>
      <c r="O14" s="202">
        <v>1</v>
      </c>
      <c r="Q14"/>
      <c r="S14"/>
    </row>
    <row r="15" spans="2:20" ht="27.75" customHeight="1" x14ac:dyDescent="0.3">
      <c r="B15" s="250"/>
      <c r="C15" s="244"/>
      <c r="D15" s="126" t="s">
        <v>100</v>
      </c>
      <c r="E15" s="24"/>
      <c r="F15" s="160">
        <v>1053582</v>
      </c>
      <c r="G15" s="24" t="s">
        <v>1968</v>
      </c>
      <c r="H15" s="24">
        <v>1</v>
      </c>
      <c r="I15" s="24">
        <v>7.0000000000000001E-3</v>
      </c>
      <c r="J15" s="25">
        <f t="shared" si="2"/>
        <v>7.0000000000000001E-3</v>
      </c>
      <c r="K15" s="240"/>
      <c r="L15" s="24">
        <f t="shared" si="3"/>
        <v>4285.7142857142862</v>
      </c>
      <c r="M15" s="24" t="s">
        <v>1258</v>
      </c>
      <c r="N15" s="202"/>
      <c r="O15" s="202">
        <v>1</v>
      </c>
      <c r="Q15"/>
      <c r="S15"/>
    </row>
    <row r="16" spans="2:20" ht="27.75" customHeight="1" x14ac:dyDescent="0.3">
      <c r="B16" s="250"/>
      <c r="C16" s="244"/>
      <c r="D16" s="126" t="s">
        <v>100</v>
      </c>
      <c r="E16" s="24"/>
      <c r="F16" s="160">
        <v>1053583</v>
      </c>
      <c r="G16" s="24" t="s">
        <v>1969</v>
      </c>
      <c r="H16" s="24">
        <v>1</v>
      </c>
      <c r="I16" s="24">
        <v>6.0000000000000001E-3</v>
      </c>
      <c r="J16" s="25">
        <f t="shared" si="2"/>
        <v>6.0000000000000001E-3</v>
      </c>
      <c r="K16" s="240"/>
      <c r="L16" s="24">
        <f t="shared" si="3"/>
        <v>5000</v>
      </c>
      <c r="M16" s="24" t="s">
        <v>1258</v>
      </c>
      <c r="N16" s="202"/>
      <c r="O16" s="202">
        <v>1</v>
      </c>
      <c r="Q16"/>
      <c r="S16"/>
    </row>
    <row r="17" spans="2:19" ht="27.75" customHeight="1" x14ac:dyDescent="0.3">
      <c r="B17" s="250"/>
      <c r="C17" s="244"/>
      <c r="D17" s="126" t="s">
        <v>105</v>
      </c>
      <c r="E17" s="24"/>
      <c r="F17" s="160">
        <v>1103258</v>
      </c>
      <c r="G17" s="24" t="s">
        <v>1970</v>
      </c>
      <c r="H17" s="24">
        <v>1</v>
      </c>
      <c r="I17" s="24">
        <v>7.0000000000000001E-3</v>
      </c>
      <c r="J17" s="25">
        <f t="shared" ref="J17" si="4">I17</f>
        <v>7.0000000000000001E-3</v>
      </c>
      <c r="K17" s="240"/>
      <c r="L17" s="24">
        <f t="shared" ref="L17" si="5">1/I17*$C$4</f>
        <v>4285.7142857142862</v>
      </c>
      <c r="M17" s="24"/>
      <c r="N17" s="202"/>
      <c r="O17" s="202">
        <v>1</v>
      </c>
      <c r="P17"/>
      <c r="Q17"/>
      <c r="R17"/>
      <c r="S17"/>
    </row>
    <row r="18" spans="2:19" ht="27.75" customHeight="1" x14ac:dyDescent="0.3">
      <c r="B18" s="250"/>
      <c r="C18" s="244"/>
      <c r="D18" s="126" t="s">
        <v>107</v>
      </c>
      <c r="E18" s="24"/>
      <c r="F18" s="160">
        <v>1073447</v>
      </c>
      <c r="G18" s="24" t="s">
        <v>1971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202"/>
      <c r="O18" s="202">
        <v>1</v>
      </c>
      <c r="P18"/>
      <c r="Q18"/>
      <c r="R18"/>
      <c r="S18"/>
    </row>
    <row r="19" spans="2:19" ht="27.75" customHeight="1" x14ac:dyDescent="0.3">
      <c r="B19" s="250"/>
      <c r="C19" s="244"/>
      <c r="D19" s="126" t="s">
        <v>109</v>
      </c>
      <c r="E19" s="24"/>
      <c r="F19" s="160">
        <v>1703006</v>
      </c>
      <c r="G19" s="24" t="s">
        <v>1972</v>
      </c>
      <c r="H19" s="24">
        <v>1</v>
      </c>
      <c r="I19" s="24">
        <v>6.0000000000000001E-3</v>
      </c>
      <c r="J19" s="25">
        <f t="shared" ref="J19" si="6">I19</f>
        <v>6.0000000000000001E-3</v>
      </c>
      <c r="K19" s="240"/>
      <c r="L19" s="24">
        <f t="shared" ref="L19" si="7">1/I19*$C$4</f>
        <v>5000</v>
      </c>
      <c r="M19" s="24"/>
      <c r="N19" s="202"/>
      <c r="O19" s="202">
        <v>1</v>
      </c>
      <c r="P19"/>
      <c r="Q19"/>
      <c r="R19"/>
      <c r="S19"/>
    </row>
    <row r="20" spans="2:19" ht="27.75" customHeight="1" x14ac:dyDescent="0.3">
      <c r="B20" s="250"/>
      <c r="C20" s="244"/>
      <c r="D20" s="126" t="s">
        <v>116</v>
      </c>
      <c r="E20" s="24"/>
      <c r="F20" s="160">
        <v>1115301</v>
      </c>
      <c r="G20" s="126" t="s">
        <v>1964</v>
      </c>
      <c r="H20" s="24">
        <v>1</v>
      </c>
      <c r="I20" s="24">
        <v>0.01</v>
      </c>
      <c r="J20" s="25">
        <f t="shared" si="0"/>
        <v>0.01</v>
      </c>
      <c r="K20" s="240"/>
      <c r="L20" s="24">
        <f t="shared" si="1"/>
        <v>3000</v>
      </c>
      <c r="M20" s="24"/>
      <c r="N20" s="199"/>
      <c r="O20" s="199">
        <v>1</v>
      </c>
      <c r="P20"/>
      <c r="Q20"/>
      <c r="R20"/>
      <c r="S20"/>
    </row>
    <row r="21" spans="2:19" ht="27.75" customHeight="1" x14ac:dyDescent="0.3">
      <c r="B21" s="250"/>
      <c r="C21" s="244"/>
      <c r="D21" s="126" t="s">
        <v>116</v>
      </c>
      <c r="E21" s="24"/>
      <c r="F21" s="160">
        <v>1115200</v>
      </c>
      <c r="G21" s="126" t="s">
        <v>1965</v>
      </c>
      <c r="H21" s="24">
        <v>1</v>
      </c>
      <c r="I21" s="24">
        <v>0.01</v>
      </c>
      <c r="J21" s="25">
        <f t="shared" si="0"/>
        <v>0.01</v>
      </c>
      <c r="K21" s="240"/>
      <c r="L21" s="24">
        <f t="shared" si="1"/>
        <v>3000</v>
      </c>
      <c r="M21" s="24"/>
      <c r="N21" s="199"/>
      <c r="O21" s="199">
        <v>1</v>
      </c>
      <c r="Q21"/>
      <c r="R21"/>
    </row>
    <row r="22" spans="2:19" x14ac:dyDescent="0.3">
      <c r="B22" s="251" t="s">
        <v>42</v>
      </c>
      <c r="C22" s="243" t="s">
        <v>59</v>
      </c>
      <c r="D22" s="199"/>
      <c r="E22" s="199"/>
      <c r="F22" s="24">
        <v>1002186</v>
      </c>
      <c r="G22" s="24" t="s">
        <v>52</v>
      </c>
      <c r="H22" s="24">
        <v>1</v>
      </c>
      <c r="I22" s="24">
        <f t="shared" ref="I22:I44" si="8">$K$22*P22</f>
        <v>8.8700000000000011E-3</v>
      </c>
      <c r="J22" s="25">
        <f t="shared" si="0"/>
        <v>8.8700000000000011E-3</v>
      </c>
      <c r="K22" s="239">
        <f>K45-K6</f>
        <v>0.88700000000000001</v>
      </c>
      <c r="L22" s="147">
        <f t="shared" si="1"/>
        <v>3382.1871476888382</v>
      </c>
      <c r="M22" s="24"/>
      <c r="N22" s="199">
        <v>60</v>
      </c>
      <c r="O22" s="199"/>
      <c r="P22" s="93">
        <v>0.01</v>
      </c>
    </row>
    <row r="23" spans="2:19" x14ac:dyDescent="0.3">
      <c r="B23" s="252"/>
      <c r="C23" s="244"/>
      <c r="D23" s="199"/>
      <c r="E23" s="199"/>
      <c r="F23" s="24">
        <v>1012057</v>
      </c>
      <c r="G23" s="24" t="s">
        <v>53</v>
      </c>
      <c r="H23" s="24">
        <v>1</v>
      </c>
      <c r="I23" s="24">
        <f t="shared" si="8"/>
        <v>8.8700000000000011E-3</v>
      </c>
      <c r="J23" s="25">
        <f t="shared" si="0"/>
        <v>8.8700000000000011E-3</v>
      </c>
      <c r="K23" s="240"/>
      <c r="L23" s="147">
        <f t="shared" si="1"/>
        <v>3382.1871476888382</v>
      </c>
      <c r="M23" s="24"/>
      <c r="N23" s="199">
        <v>60</v>
      </c>
      <c r="O23" s="199"/>
      <c r="P23" s="93">
        <v>0.01</v>
      </c>
    </row>
    <row r="24" spans="2:19" x14ac:dyDescent="0.3">
      <c r="B24" s="252"/>
      <c r="C24" s="244"/>
      <c r="D24" s="199"/>
      <c r="E24" s="199"/>
      <c r="F24" s="24">
        <v>1022048</v>
      </c>
      <c r="G24" s="24" t="s">
        <v>54</v>
      </c>
      <c r="H24" s="24">
        <v>1</v>
      </c>
      <c r="I24" s="24">
        <f t="shared" si="8"/>
        <v>8.8700000000000011E-3</v>
      </c>
      <c r="J24" s="25">
        <f t="shared" si="0"/>
        <v>8.8700000000000011E-3</v>
      </c>
      <c r="K24" s="240"/>
      <c r="L24" s="147">
        <f t="shared" si="1"/>
        <v>3382.1871476888382</v>
      </c>
      <c r="M24" s="24"/>
      <c r="N24" s="199">
        <v>60</v>
      </c>
      <c r="O24" s="199"/>
      <c r="P24" s="93">
        <v>0.01</v>
      </c>
    </row>
    <row r="25" spans="2:19" x14ac:dyDescent="0.3">
      <c r="B25" s="252"/>
      <c r="C25" s="244"/>
      <c r="D25" s="199"/>
      <c r="E25" s="199"/>
      <c r="F25" s="24">
        <v>1102039</v>
      </c>
      <c r="G25" s="24" t="s">
        <v>55</v>
      </c>
      <c r="H25" s="24">
        <v>1</v>
      </c>
      <c r="I25" s="24">
        <f t="shared" si="8"/>
        <v>8.8700000000000011E-3</v>
      </c>
      <c r="J25" s="25">
        <f t="shared" si="0"/>
        <v>8.8700000000000011E-3</v>
      </c>
      <c r="K25" s="240"/>
      <c r="L25" s="147">
        <f t="shared" si="1"/>
        <v>3382.1871476888382</v>
      </c>
      <c r="M25" s="24"/>
      <c r="N25" s="199">
        <v>60</v>
      </c>
      <c r="O25" s="199"/>
      <c r="P25" s="93">
        <v>0.01</v>
      </c>
    </row>
    <row r="26" spans="2:19" x14ac:dyDescent="0.3">
      <c r="B26" s="252"/>
      <c r="C26" s="244"/>
      <c r="D26" s="199"/>
      <c r="E26" s="199"/>
      <c r="F26" s="24">
        <v>1082102</v>
      </c>
      <c r="G26" s="24" t="s">
        <v>56</v>
      </c>
      <c r="H26" s="24">
        <v>1</v>
      </c>
      <c r="I26" s="24">
        <f t="shared" si="8"/>
        <v>8.8700000000000011E-3</v>
      </c>
      <c r="J26" s="25">
        <f t="shared" si="0"/>
        <v>8.8700000000000011E-3</v>
      </c>
      <c r="K26" s="240"/>
      <c r="L26" s="147">
        <f t="shared" si="1"/>
        <v>3382.1871476888382</v>
      </c>
      <c r="M26" s="24"/>
      <c r="N26" s="199">
        <v>30</v>
      </c>
      <c r="O26" s="199"/>
      <c r="P26" s="93">
        <v>0.01</v>
      </c>
    </row>
    <row r="27" spans="2:19" x14ac:dyDescent="0.3">
      <c r="B27" s="252"/>
      <c r="C27" s="244"/>
      <c r="D27" s="199"/>
      <c r="E27" s="199"/>
      <c r="F27" s="24">
        <v>1072153</v>
      </c>
      <c r="G27" s="24" t="s">
        <v>57</v>
      </c>
      <c r="H27" s="24">
        <v>1</v>
      </c>
      <c r="I27" s="24">
        <f t="shared" si="8"/>
        <v>8.8700000000000011E-3</v>
      </c>
      <c r="J27" s="25">
        <f t="shared" si="0"/>
        <v>8.8700000000000011E-3</v>
      </c>
      <c r="K27" s="240"/>
      <c r="L27" s="147">
        <f t="shared" si="1"/>
        <v>3382.1871476888382</v>
      </c>
      <c r="M27" s="24"/>
      <c r="N27" s="199">
        <v>30</v>
      </c>
      <c r="O27" s="199"/>
      <c r="P27" s="93">
        <v>0.01</v>
      </c>
    </row>
    <row r="28" spans="2:19" x14ac:dyDescent="0.3">
      <c r="B28" s="252"/>
      <c r="C28" s="245"/>
      <c r="D28" s="199"/>
      <c r="E28" s="199"/>
      <c r="F28" s="24">
        <v>1032024</v>
      </c>
      <c r="G28" s="24" t="s">
        <v>58</v>
      </c>
      <c r="H28" s="24">
        <v>1</v>
      </c>
      <c r="I28" s="24">
        <f t="shared" si="8"/>
        <v>8.8700000000000011E-3</v>
      </c>
      <c r="J28" s="25">
        <f t="shared" si="0"/>
        <v>8.8700000000000011E-3</v>
      </c>
      <c r="K28" s="240"/>
      <c r="L28" s="147">
        <f t="shared" si="1"/>
        <v>3382.1871476888382</v>
      </c>
      <c r="M28" s="24"/>
      <c r="N28" s="199">
        <v>40</v>
      </c>
      <c r="O28" s="199"/>
      <c r="P28" s="93">
        <v>0.01</v>
      </c>
    </row>
    <row r="29" spans="2:19" x14ac:dyDescent="0.3">
      <c r="B29" s="252"/>
      <c r="C29" s="253" t="s">
        <v>25</v>
      </c>
      <c r="D29" s="199"/>
      <c r="E29" s="199"/>
      <c r="F29" s="24">
        <v>5150042</v>
      </c>
      <c r="G29" s="24" t="s">
        <v>9</v>
      </c>
      <c r="H29" s="24">
        <v>1</v>
      </c>
      <c r="I29" s="24">
        <f t="shared" si="8"/>
        <v>2.2175E-2</v>
      </c>
      <c r="J29" s="25">
        <f t="shared" si="0"/>
        <v>2.2175E-2</v>
      </c>
      <c r="K29" s="240"/>
      <c r="L29" s="147">
        <f t="shared" si="1"/>
        <v>1352.8748590755356</v>
      </c>
      <c r="M29" s="24"/>
      <c r="N29" s="199">
        <v>30</v>
      </c>
      <c r="O29" s="199"/>
      <c r="P29" s="93">
        <v>2.5000000000000001E-2</v>
      </c>
    </row>
    <row r="30" spans="2:19" x14ac:dyDescent="0.3">
      <c r="B30" s="252"/>
      <c r="C30" s="253"/>
      <c r="D30" s="199"/>
      <c r="E30" s="199"/>
      <c r="F30" s="24">
        <v>5150043</v>
      </c>
      <c r="G30" s="24" t="s">
        <v>10</v>
      </c>
      <c r="H30" s="24">
        <v>1</v>
      </c>
      <c r="I30" s="24">
        <f t="shared" si="8"/>
        <v>2.2175E-2</v>
      </c>
      <c r="J30" s="25">
        <f t="shared" si="0"/>
        <v>2.2175E-2</v>
      </c>
      <c r="K30" s="240"/>
      <c r="L30" s="147">
        <f t="shared" si="1"/>
        <v>1352.8748590755356</v>
      </c>
      <c r="M30" s="24"/>
      <c r="N30" s="199">
        <v>75</v>
      </c>
      <c r="O30" s="6"/>
      <c r="P30" s="93">
        <v>2.5000000000000001E-2</v>
      </c>
    </row>
    <row r="31" spans="2:19" x14ac:dyDescent="0.3">
      <c r="B31" s="252"/>
      <c r="C31" s="253"/>
      <c r="D31" s="199"/>
      <c r="E31" s="199"/>
      <c r="F31" s="24">
        <v>5152049</v>
      </c>
      <c r="G31" s="24" t="s">
        <v>11</v>
      </c>
      <c r="H31" s="24">
        <v>1</v>
      </c>
      <c r="I31" s="24">
        <f t="shared" si="8"/>
        <v>2.2175E-2</v>
      </c>
      <c r="J31" s="25">
        <f t="shared" si="0"/>
        <v>2.2175E-2</v>
      </c>
      <c r="K31" s="240"/>
      <c r="L31" s="147">
        <f t="shared" si="1"/>
        <v>1352.8748590755356</v>
      </c>
      <c r="M31" s="24"/>
      <c r="N31" s="6">
        <v>30</v>
      </c>
      <c r="O31" s="6"/>
      <c r="P31" s="93">
        <v>2.5000000000000001E-2</v>
      </c>
    </row>
    <row r="32" spans="2:19" x14ac:dyDescent="0.3">
      <c r="B32" s="252"/>
      <c r="C32" s="253"/>
      <c r="D32" s="199"/>
      <c r="E32" s="199"/>
      <c r="F32" s="24">
        <v>5152050</v>
      </c>
      <c r="G32" s="24" t="s">
        <v>12</v>
      </c>
      <c r="H32" s="24">
        <v>1</v>
      </c>
      <c r="I32" s="24">
        <f t="shared" si="8"/>
        <v>2.2175E-2</v>
      </c>
      <c r="J32" s="25">
        <f t="shared" si="0"/>
        <v>2.2175E-2</v>
      </c>
      <c r="K32" s="240"/>
      <c r="L32" s="147">
        <f t="shared" si="1"/>
        <v>1352.8748590755356</v>
      </c>
      <c r="M32" s="24"/>
      <c r="N32" s="6">
        <v>75</v>
      </c>
      <c r="O32" s="199"/>
      <c r="P32" s="93">
        <v>2.5000000000000001E-2</v>
      </c>
    </row>
    <row r="33" spans="2:17" x14ac:dyDescent="0.3">
      <c r="B33" s="252"/>
      <c r="C33" s="253"/>
      <c r="D33" s="199"/>
      <c r="E33" s="199"/>
      <c r="F33" s="24">
        <v>5153013</v>
      </c>
      <c r="G33" s="24" t="s">
        <v>23</v>
      </c>
      <c r="H33" s="24">
        <v>1</v>
      </c>
      <c r="I33" s="24">
        <f t="shared" si="8"/>
        <v>3.8140999999999994E-2</v>
      </c>
      <c r="J33" s="25">
        <f t="shared" si="0"/>
        <v>3.8140999999999994E-2</v>
      </c>
      <c r="K33" s="240"/>
      <c r="L33" s="147">
        <f t="shared" si="1"/>
        <v>786.5551506253114</v>
      </c>
      <c r="M33" s="24"/>
      <c r="N33" s="199">
        <v>65</v>
      </c>
      <c r="O33" s="199"/>
      <c r="P33" s="93">
        <v>4.2999999999999997E-2</v>
      </c>
    </row>
    <row r="34" spans="2:17" x14ac:dyDescent="0.3">
      <c r="B34" s="252"/>
      <c r="C34" s="253"/>
      <c r="D34" s="199"/>
      <c r="E34" s="199"/>
      <c r="F34" s="24">
        <v>5151033</v>
      </c>
      <c r="G34" s="24" t="s">
        <v>41</v>
      </c>
      <c r="H34" s="24">
        <v>1</v>
      </c>
      <c r="I34" s="24">
        <f t="shared" si="8"/>
        <v>3.8140999999999994E-2</v>
      </c>
      <c r="J34" s="25">
        <f t="shared" si="0"/>
        <v>3.8140999999999994E-2</v>
      </c>
      <c r="K34" s="240"/>
      <c r="L34" s="147">
        <f t="shared" si="1"/>
        <v>786.5551506253114</v>
      </c>
      <c r="M34" s="24"/>
      <c r="N34" s="199">
        <v>70</v>
      </c>
      <c r="O34" s="199"/>
      <c r="P34" s="93">
        <v>4.2999999999999997E-2</v>
      </c>
    </row>
    <row r="35" spans="2:17" x14ac:dyDescent="0.3">
      <c r="B35" s="252"/>
      <c r="C35" s="253"/>
      <c r="D35" s="199"/>
      <c r="E35" s="199"/>
      <c r="F35" s="24">
        <v>5152100</v>
      </c>
      <c r="G35" s="24" t="s">
        <v>13</v>
      </c>
      <c r="H35" s="24">
        <v>1</v>
      </c>
      <c r="I35" s="24">
        <f t="shared" si="8"/>
        <v>3.8140999999999994E-2</v>
      </c>
      <c r="J35" s="25">
        <f t="shared" si="0"/>
        <v>3.8140999999999994E-2</v>
      </c>
      <c r="K35" s="240"/>
      <c r="L35" s="147">
        <f t="shared" si="1"/>
        <v>786.5551506253114</v>
      </c>
      <c r="M35" s="24"/>
      <c r="N35" s="199">
        <v>35</v>
      </c>
      <c r="O35" s="6"/>
      <c r="P35" s="93">
        <v>4.2999999999999997E-2</v>
      </c>
    </row>
    <row r="36" spans="2:17" x14ac:dyDescent="0.3">
      <c r="B36" s="252"/>
      <c r="C36" s="253"/>
      <c r="D36" s="199"/>
      <c r="E36" s="199"/>
      <c r="F36" s="24">
        <v>5152101</v>
      </c>
      <c r="G36" s="24" t="s">
        <v>14</v>
      </c>
      <c r="H36" s="24">
        <v>1</v>
      </c>
      <c r="I36" s="24">
        <f t="shared" si="8"/>
        <v>3.8140999999999994E-2</v>
      </c>
      <c r="J36" s="25">
        <f t="shared" si="0"/>
        <v>3.8140999999999994E-2</v>
      </c>
      <c r="K36" s="240"/>
      <c r="L36" s="147">
        <f t="shared" si="1"/>
        <v>786.5551506253114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99"/>
      <c r="E37" s="199"/>
      <c r="F37" s="24">
        <v>5152102</v>
      </c>
      <c r="G37" s="24" t="s">
        <v>15</v>
      </c>
      <c r="H37" s="24">
        <v>1</v>
      </c>
      <c r="I37" s="24">
        <f t="shared" si="8"/>
        <v>3.8140999999999994E-2</v>
      </c>
      <c r="J37" s="25">
        <f t="shared" si="0"/>
        <v>3.8140999999999994E-2</v>
      </c>
      <c r="K37" s="240"/>
      <c r="L37" s="147">
        <f t="shared" si="1"/>
        <v>786.5551506253114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99"/>
      <c r="E38" s="199"/>
      <c r="F38" s="24">
        <v>5152103</v>
      </c>
      <c r="G38" s="24" t="s">
        <v>16</v>
      </c>
      <c r="H38" s="24">
        <v>1</v>
      </c>
      <c r="I38" s="24">
        <f t="shared" si="8"/>
        <v>3.8140999999999994E-2</v>
      </c>
      <c r="J38" s="25">
        <f t="shared" si="0"/>
        <v>3.8140999999999994E-2</v>
      </c>
      <c r="K38" s="240"/>
      <c r="L38" s="147">
        <f t="shared" si="1"/>
        <v>786.5551506253114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99"/>
      <c r="E39" s="199"/>
      <c r="F39" s="24">
        <v>5152104</v>
      </c>
      <c r="G39" s="24" t="s">
        <v>17</v>
      </c>
      <c r="H39" s="24">
        <v>1</v>
      </c>
      <c r="I39" s="24">
        <f t="shared" si="8"/>
        <v>3.8140999999999994E-2</v>
      </c>
      <c r="J39" s="25">
        <f t="shared" si="0"/>
        <v>3.8140999999999994E-2</v>
      </c>
      <c r="K39" s="240"/>
      <c r="L39" s="147">
        <f t="shared" si="1"/>
        <v>786.5551506253114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99"/>
      <c r="E40" s="199"/>
      <c r="F40" s="24">
        <v>5152105</v>
      </c>
      <c r="G40" s="24" t="s">
        <v>18</v>
      </c>
      <c r="H40" s="24">
        <v>1</v>
      </c>
      <c r="I40" s="24">
        <f t="shared" si="8"/>
        <v>3.8140999999999994E-2</v>
      </c>
      <c r="J40" s="25">
        <f t="shared" si="0"/>
        <v>3.8140999999999994E-2</v>
      </c>
      <c r="K40" s="240"/>
      <c r="L40" s="147">
        <f t="shared" si="1"/>
        <v>786.5551506253114</v>
      </c>
      <c r="M40" s="24"/>
      <c r="N40" s="6">
        <v>35</v>
      </c>
      <c r="O40" s="6"/>
      <c r="P40" s="93">
        <v>4.2999999999999997E-2</v>
      </c>
    </row>
    <row r="41" spans="2:17" x14ac:dyDescent="0.3">
      <c r="B41" s="252"/>
      <c r="C41" s="253"/>
      <c r="D41" s="199"/>
      <c r="E41" s="199"/>
      <c r="F41" s="43">
        <v>5152106</v>
      </c>
      <c r="G41" s="43" t="s">
        <v>19</v>
      </c>
      <c r="H41" s="24">
        <v>1</v>
      </c>
      <c r="I41" s="24">
        <f t="shared" si="8"/>
        <v>3.8140999999999994E-2</v>
      </c>
      <c r="J41" s="25">
        <f t="shared" si="0"/>
        <v>3.8140999999999994E-2</v>
      </c>
      <c r="K41" s="240"/>
      <c r="L41" s="147">
        <f t="shared" si="1"/>
        <v>786.5551506253114</v>
      </c>
      <c r="M41" s="24"/>
      <c r="N41" s="6">
        <v>35</v>
      </c>
      <c r="O41" s="6"/>
      <c r="P41" s="93">
        <v>4.2999999999999997E-2</v>
      </c>
    </row>
    <row r="42" spans="2:17" x14ac:dyDescent="0.3">
      <c r="B42" s="252"/>
      <c r="C42" s="253"/>
      <c r="D42" s="199"/>
      <c r="E42" s="199"/>
      <c r="F42" s="43">
        <v>5152107</v>
      </c>
      <c r="G42" s="43" t="s">
        <v>20</v>
      </c>
      <c r="H42" s="24">
        <v>1</v>
      </c>
      <c r="I42" s="24">
        <f t="shared" si="8"/>
        <v>3.8140999999999994E-2</v>
      </c>
      <c r="J42" s="25">
        <f t="shared" si="0"/>
        <v>3.8140999999999994E-2</v>
      </c>
      <c r="K42" s="240"/>
      <c r="L42" s="147">
        <f t="shared" si="1"/>
        <v>786.5551506253114</v>
      </c>
      <c r="M42" s="24"/>
      <c r="N42" s="6">
        <v>35</v>
      </c>
      <c r="O42" s="199"/>
      <c r="P42" s="93">
        <v>4.2999999999999997E-2</v>
      </c>
    </row>
    <row r="43" spans="2:17" x14ac:dyDescent="0.3">
      <c r="B43" s="252"/>
      <c r="C43" s="253" t="s">
        <v>8</v>
      </c>
      <c r="D43" s="199"/>
      <c r="E43" s="199"/>
      <c r="F43" s="43">
        <v>5680505</v>
      </c>
      <c r="G43" s="43" t="s">
        <v>986</v>
      </c>
      <c r="H43" s="24">
        <v>1</v>
      </c>
      <c r="I43" s="24">
        <f t="shared" si="8"/>
        <v>0.1774</v>
      </c>
      <c r="J43" s="25">
        <f t="shared" si="0"/>
        <v>0.1774</v>
      </c>
      <c r="K43" s="240"/>
      <c r="L43" s="147">
        <f t="shared" si="1"/>
        <v>169.10935738444195</v>
      </c>
      <c r="M43" s="24"/>
      <c r="N43" s="199"/>
      <c r="O43" s="199"/>
      <c r="P43" s="93">
        <v>0.2</v>
      </c>
      <c r="Q43" s="174"/>
    </row>
    <row r="44" spans="2:17" x14ac:dyDescent="0.3">
      <c r="B44" s="252"/>
      <c r="C44" s="253"/>
      <c r="D44" s="199"/>
      <c r="E44" s="199"/>
      <c r="F44" s="43">
        <v>5076100</v>
      </c>
      <c r="G44" s="43" t="s">
        <v>1683</v>
      </c>
      <c r="H44" s="24">
        <v>3</v>
      </c>
      <c r="I44" s="24">
        <f t="shared" si="8"/>
        <v>0.1774</v>
      </c>
      <c r="J44" s="25">
        <f t="shared" si="0"/>
        <v>0.1774</v>
      </c>
      <c r="K44" s="240"/>
      <c r="L44" s="147">
        <f t="shared" si="1"/>
        <v>169.10935738444195</v>
      </c>
      <c r="M44" s="24"/>
      <c r="N44" s="199">
        <v>45</v>
      </c>
      <c r="O44" s="199"/>
      <c r="P44" s="93">
        <v>0.2</v>
      </c>
    </row>
    <row r="45" spans="2:17" x14ac:dyDescent="0.3">
      <c r="B45" s="246"/>
      <c r="C45" s="247"/>
      <c r="D45" s="247"/>
      <c r="E45" s="247"/>
      <c r="F45" s="247"/>
      <c r="G45" s="247"/>
      <c r="H45" s="248"/>
      <c r="I45" s="24">
        <f>SUM(I6:I44)</f>
        <v>0.99999999999999978</v>
      </c>
      <c r="J45" s="25">
        <f>SUM(J6:J44)</f>
        <v>0.99999999999999978</v>
      </c>
      <c r="K45" s="25">
        <v>1</v>
      </c>
      <c r="L45" s="24"/>
      <c r="M45" s="24"/>
      <c r="N45" s="199"/>
      <c r="O45" s="199"/>
      <c r="P45" s="93"/>
      <c r="Q45" s="174"/>
    </row>
  </sheetData>
  <mergeCells count="10">
    <mergeCell ref="B45:H45"/>
    <mergeCell ref="B5:C5"/>
    <mergeCell ref="B6:B21"/>
    <mergeCell ref="C6:C21"/>
    <mergeCell ref="K6:K21"/>
    <mergeCell ref="B22:B44"/>
    <mergeCell ref="C22:C28"/>
    <mergeCell ref="K22:K44"/>
    <mergeCell ref="C29:C42"/>
    <mergeCell ref="C43:C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D58BB-7A64-4C4A-877D-0A16FFD4ECAE}">
  <dimension ref="B2:S43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1915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202" t="s">
        <v>6</v>
      </c>
      <c r="C4" s="202">
        <v>30</v>
      </c>
    </row>
    <row r="5" spans="2:19" x14ac:dyDescent="0.3">
      <c r="B5" s="249" t="s">
        <v>0</v>
      </c>
      <c r="C5" s="249"/>
      <c r="D5" s="201" t="s">
        <v>45</v>
      </c>
      <c r="E5" s="201" t="s">
        <v>1304</v>
      </c>
      <c r="F5" s="201" t="s">
        <v>1</v>
      </c>
      <c r="G5" s="201" t="s">
        <v>62</v>
      </c>
      <c r="H5" s="13" t="s">
        <v>26</v>
      </c>
      <c r="I5" s="201" t="s">
        <v>27</v>
      </c>
      <c r="J5" s="201" t="s">
        <v>28</v>
      </c>
      <c r="K5" s="201" t="s">
        <v>43</v>
      </c>
      <c r="L5" s="201" t="s">
        <v>2</v>
      </c>
      <c r="M5" s="201" t="s">
        <v>3</v>
      </c>
      <c r="N5" s="201" t="s">
        <v>44</v>
      </c>
      <c r="O5" s="201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43"/>
      <c r="F6" s="160">
        <v>1005495</v>
      </c>
      <c r="G6" s="126" t="s">
        <v>1918</v>
      </c>
      <c r="H6" s="24">
        <v>1</v>
      </c>
      <c r="I6" s="24">
        <v>7.0000000000000001E-3</v>
      </c>
      <c r="J6" s="25">
        <f>I6</f>
        <v>7.0000000000000001E-3</v>
      </c>
      <c r="K6" s="239">
        <f>SUM(J6:J19)</f>
        <v>0.11</v>
      </c>
      <c r="L6" s="24">
        <f>1/I6*$C$4</f>
        <v>4285.7142857142862</v>
      </c>
      <c r="M6" s="24" t="s">
        <v>1258</v>
      </c>
      <c r="N6" s="202"/>
      <c r="O6" s="202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24"/>
      <c r="F7" s="160">
        <v>1050542</v>
      </c>
      <c r="G7" s="126" t="s">
        <v>1919</v>
      </c>
      <c r="H7" s="24">
        <v>1</v>
      </c>
      <c r="I7" s="24">
        <v>7.0000000000000001E-3</v>
      </c>
      <c r="J7" s="25">
        <f t="shared" ref="J7:J42" si="0">I7</f>
        <v>7.0000000000000001E-3</v>
      </c>
      <c r="K7" s="240"/>
      <c r="L7" s="24">
        <f t="shared" ref="L7:L42" si="1">1/I7*$C$4</f>
        <v>4285.7142857142862</v>
      </c>
      <c r="M7" s="24" t="s">
        <v>1258</v>
      </c>
      <c r="N7" s="202"/>
      <c r="O7" s="202">
        <v>1</v>
      </c>
      <c r="R7"/>
    </row>
    <row r="8" spans="2:19" ht="27.75" customHeight="1" x14ac:dyDescent="0.3">
      <c r="B8" s="250"/>
      <c r="C8" s="244"/>
      <c r="D8" s="126" t="s">
        <v>100</v>
      </c>
      <c r="E8" s="24"/>
      <c r="F8" s="160">
        <v>1051613</v>
      </c>
      <c r="G8" s="126" t="s">
        <v>1920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 t="s">
        <v>1258</v>
      </c>
      <c r="N8" s="202"/>
      <c r="O8" s="202">
        <v>1</v>
      </c>
      <c r="R8"/>
    </row>
    <row r="9" spans="2:19" ht="27.75" customHeight="1" x14ac:dyDescent="0.3">
      <c r="B9" s="250"/>
      <c r="C9" s="244"/>
      <c r="D9" s="126" t="s">
        <v>107</v>
      </c>
      <c r="E9" s="24"/>
      <c r="F9" s="160">
        <v>1073425</v>
      </c>
      <c r="G9" s="126" t="s">
        <v>1921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202"/>
      <c r="O9" s="202">
        <v>1</v>
      </c>
      <c r="R9"/>
      <c r="S9"/>
    </row>
    <row r="10" spans="2:19" ht="27.75" customHeight="1" x14ac:dyDescent="0.3">
      <c r="B10" s="250"/>
      <c r="C10" s="244"/>
      <c r="D10" s="126" t="s">
        <v>105</v>
      </c>
      <c r="E10" s="24"/>
      <c r="F10" s="160">
        <v>1103241</v>
      </c>
      <c r="G10" s="126" t="s">
        <v>1922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24">
        <f t="shared" si="1"/>
        <v>5000</v>
      </c>
      <c r="M10" s="24" t="s">
        <v>1991</v>
      </c>
      <c r="N10" s="202"/>
      <c r="O10" s="202">
        <v>1</v>
      </c>
      <c r="P10"/>
    </row>
    <row r="11" spans="2:19" ht="27.75" customHeight="1" x14ac:dyDescent="0.3">
      <c r="B11" s="250"/>
      <c r="C11" s="244"/>
      <c r="D11" s="126" t="s">
        <v>109</v>
      </c>
      <c r="E11" s="24"/>
      <c r="F11" s="160">
        <v>1702976</v>
      </c>
      <c r="G11" s="126" t="s">
        <v>1923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24">
        <f t="shared" si="1"/>
        <v>5000</v>
      </c>
      <c r="M11" s="24" t="s">
        <v>1258</v>
      </c>
      <c r="N11" s="202"/>
      <c r="O11" s="202">
        <v>1</v>
      </c>
      <c r="P11"/>
      <c r="S11"/>
    </row>
    <row r="12" spans="2:19" ht="27.75" customHeight="1" x14ac:dyDescent="0.3">
      <c r="B12" s="250"/>
      <c r="C12" s="244"/>
      <c r="D12" s="126" t="s">
        <v>119</v>
      </c>
      <c r="E12" s="43"/>
      <c r="F12" s="160">
        <v>1005458</v>
      </c>
      <c r="G12" s="126" t="s">
        <v>1982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 t="s">
        <v>1258</v>
      </c>
      <c r="N12" s="202"/>
      <c r="O12" s="202">
        <v>1</v>
      </c>
      <c r="P12"/>
      <c r="Q12"/>
      <c r="S12"/>
    </row>
    <row r="13" spans="2:19" ht="27.75" customHeight="1" x14ac:dyDescent="0.3">
      <c r="B13" s="250"/>
      <c r="C13" s="244"/>
      <c r="D13" s="126" t="s">
        <v>100</v>
      </c>
      <c r="E13" s="43"/>
      <c r="F13" s="160">
        <v>1053516</v>
      </c>
      <c r="G13" s="126" t="s">
        <v>1983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24">
        <f t="shared" si="1"/>
        <v>3750</v>
      </c>
      <c r="M13" s="24"/>
      <c r="N13" s="202"/>
      <c r="O13" s="202">
        <v>1</v>
      </c>
      <c r="P13"/>
      <c r="Q13"/>
      <c r="R13"/>
      <c r="S13"/>
    </row>
    <row r="14" spans="2:19" ht="27.75" customHeight="1" x14ac:dyDescent="0.3">
      <c r="B14" s="250"/>
      <c r="C14" s="244"/>
      <c r="D14" s="126" t="s">
        <v>107</v>
      </c>
      <c r="E14" s="43"/>
      <c r="F14" s="160">
        <v>1073402</v>
      </c>
      <c r="G14" s="126" t="s">
        <v>1984</v>
      </c>
      <c r="H14" s="24">
        <v>1</v>
      </c>
      <c r="I14" s="24">
        <v>0.01</v>
      </c>
      <c r="J14" s="25">
        <f t="shared" si="0"/>
        <v>0.01</v>
      </c>
      <c r="K14" s="240"/>
      <c r="L14" s="24">
        <f t="shared" si="1"/>
        <v>3000</v>
      </c>
      <c r="M14" s="24"/>
      <c r="N14" s="202"/>
      <c r="O14" s="202">
        <v>1</v>
      </c>
      <c r="Q14"/>
      <c r="R14"/>
    </row>
    <row r="15" spans="2:19" ht="27.75" customHeight="1" x14ac:dyDescent="0.3">
      <c r="B15" s="250"/>
      <c r="C15" s="244"/>
      <c r="D15" s="126" t="s">
        <v>105</v>
      </c>
      <c r="E15" s="43"/>
      <c r="F15" s="160">
        <v>1103232</v>
      </c>
      <c r="G15" s="126" t="s">
        <v>1985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24">
        <f t="shared" si="1"/>
        <v>4285.7142857142862</v>
      </c>
      <c r="M15" s="24"/>
      <c r="N15" s="202"/>
      <c r="O15" s="202">
        <v>1</v>
      </c>
      <c r="Q15"/>
      <c r="R15"/>
    </row>
    <row r="16" spans="2:19" ht="27.75" customHeight="1" x14ac:dyDescent="0.3">
      <c r="B16" s="250"/>
      <c r="C16" s="244"/>
      <c r="D16" s="126" t="s">
        <v>109</v>
      </c>
      <c r="E16" s="43"/>
      <c r="F16" s="160">
        <v>1702970</v>
      </c>
      <c r="G16" s="126" t="s">
        <v>1986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 t="s">
        <v>1258</v>
      </c>
      <c r="N16" s="202"/>
      <c r="O16" s="202">
        <v>1</v>
      </c>
      <c r="Q16"/>
      <c r="R16"/>
    </row>
    <row r="17" spans="2:19" ht="27.75" customHeight="1" x14ac:dyDescent="0.3">
      <c r="B17" s="250"/>
      <c r="C17" s="244"/>
      <c r="D17" s="126" t="s">
        <v>114</v>
      </c>
      <c r="E17" s="43"/>
      <c r="F17" s="160">
        <v>1012708</v>
      </c>
      <c r="G17" s="126" t="s">
        <v>1987</v>
      </c>
      <c r="H17" s="24">
        <v>1</v>
      </c>
      <c r="I17" s="24">
        <v>0.01</v>
      </c>
      <c r="J17" s="25">
        <f t="shared" si="0"/>
        <v>0.01</v>
      </c>
      <c r="K17" s="240"/>
      <c r="L17" s="24">
        <f t="shared" si="1"/>
        <v>3000</v>
      </c>
      <c r="M17" s="24"/>
      <c r="N17" s="202"/>
      <c r="O17" s="202">
        <v>1</v>
      </c>
      <c r="P17"/>
      <c r="Q17"/>
      <c r="S17"/>
    </row>
    <row r="18" spans="2:19" ht="27.75" customHeight="1" x14ac:dyDescent="0.3">
      <c r="B18" s="250"/>
      <c r="C18" s="244"/>
      <c r="D18" s="126" t="s">
        <v>116</v>
      </c>
      <c r="E18" s="24"/>
      <c r="F18" s="160">
        <v>1115198</v>
      </c>
      <c r="G18" s="126" t="s">
        <v>1988</v>
      </c>
      <c r="H18" s="24">
        <v>1</v>
      </c>
      <c r="I18" s="24">
        <v>0.01</v>
      </c>
      <c r="J18" s="25">
        <f t="shared" ref="J18" si="2">I18</f>
        <v>0.01</v>
      </c>
      <c r="K18" s="240"/>
      <c r="L18" s="24">
        <f t="shared" ref="L18" si="3">1/I18*$C$4</f>
        <v>3000</v>
      </c>
      <c r="M18" s="24"/>
      <c r="N18" s="202"/>
      <c r="O18" s="202">
        <v>1</v>
      </c>
      <c r="P18"/>
      <c r="Q18"/>
      <c r="S18"/>
    </row>
    <row r="19" spans="2:19" ht="27.75" customHeight="1" x14ac:dyDescent="0.3">
      <c r="B19" s="250"/>
      <c r="C19" s="244"/>
      <c r="D19" s="126" t="s">
        <v>116</v>
      </c>
      <c r="E19" s="24"/>
      <c r="F19" s="160">
        <v>1115097</v>
      </c>
      <c r="G19" s="126" t="s">
        <v>1989</v>
      </c>
      <c r="H19" s="24">
        <v>1</v>
      </c>
      <c r="I19" s="24">
        <v>0.01</v>
      </c>
      <c r="J19" s="25">
        <f t="shared" si="0"/>
        <v>0.01</v>
      </c>
      <c r="K19" s="240"/>
      <c r="L19" s="24">
        <f t="shared" si="1"/>
        <v>3000</v>
      </c>
      <c r="M19" s="24"/>
      <c r="N19" s="202"/>
      <c r="O19" s="202">
        <v>1</v>
      </c>
      <c r="P19"/>
      <c r="Q19"/>
      <c r="S19"/>
    </row>
    <row r="20" spans="2:19" x14ac:dyDescent="0.3">
      <c r="B20" s="251" t="s">
        <v>42</v>
      </c>
      <c r="C20" s="243" t="s">
        <v>59</v>
      </c>
      <c r="D20" s="202"/>
      <c r="E20" s="202"/>
      <c r="F20" s="24">
        <v>1002186</v>
      </c>
      <c r="G20" s="24" t="s">
        <v>52</v>
      </c>
      <c r="H20" s="24">
        <v>1</v>
      </c>
      <c r="I20" s="24">
        <f t="shared" ref="I20:I42" si="4">$K$20*P20</f>
        <v>8.8999999999999999E-3</v>
      </c>
      <c r="J20" s="25">
        <f t="shared" si="0"/>
        <v>8.8999999999999999E-3</v>
      </c>
      <c r="K20" s="239">
        <f>K43-K6</f>
        <v>0.89</v>
      </c>
      <c r="L20" s="147">
        <f t="shared" si="1"/>
        <v>3370.7865168539329</v>
      </c>
      <c r="M20" s="24"/>
      <c r="N20" s="202">
        <v>60</v>
      </c>
      <c r="O20" s="202"/>
      <c r="P20" s="93">
        <v>0.01</v>
      </c>
    </row>
    <row r="21" spans="2:19" x14ac:dyDescent="0.3">
      <c r="B21" s="252"/>
      <c r="C21" s="244"/>
      <c r="D21" s="202"/>
      <c r="E21" s="202"/>
      <c r="F21" s="24">
        <v>1012057</v>
      </c>
      <c r="G21" s="24" t="s">
        <v>53</v>
      </c>
      <c r="H21" s="24">
        <v>1</v>
      </c>
      <c r="I21" s="24">
        <f t="shared" si="4"/>
        <v>8.8999999999999999E-3</v>
      </c>
      <c r="J21" s="25">
        <f t="shared" si="0"/>
        <v>8.8999999999999999E-3</v>
      </c>
      <c r="K21" s="240"/>
      <c r="L21" s="147">
        <f t="shared" si="1"/>
        <v>3370.7865168539329</v>
      </c>
      <c r="M21" s="24"/>
      <c r="N21" s="202">
        <v>60</v>
      </c>
      <c r="O21" s="202"/>
      <c r="P21" s="93">
        <v>0.01</v>
      </c>
    </row>
    <row r="22" spans="2:19" x14ac:dyDescent="0.3">
      <c r="B22" s="252"/>
      <c r="C22" s="244"/>
      <c r="D22" s="202"/>
      <c r="E22" s="202"/>
      <c r="F22" s="24">
        <v>1022048</v>
      </c>
      <c r="G22" s="24" t="s">
        <v>54</v>
      </c>
      <c r="H22" s="24">
        <v>1</v>
      </c>
      <c r="I22" s="24">
        <f t="shared" si="4"/>
        <v>8.8999999999999999E-3</v>
      </c>
      <c r="J22" s="25">
        <f t="shared" si="0"/>
        <v>8.8999999999999999E-3</v>
      </c>
      <c r="K22" s="240"/>
      <c r="L22" s="147">
        <f t="shared" si="1"/>
        <v>3370.7865168539329</v>
      </c>
      <c r="M22" s="24"/>
      <c r="N22" s="202">
        <v>60</v>
      </c>
      <c r="O22" s="202"/>
      <c r="P22" s="93">
        <v>0.01</v>
      </c>
    </row>
    <row r="23" spans="2:19" x14ac:dyDescent="0.3">
      <c r="B23" s="252"/>
      <c r="C23" s="244"/>
      <c r="D23" s="202"/>
      <c r="E23" s="202"/>
      <c r="F23" s="24">
        <v>1102039</v>
      </c>
      <c r="G23" s="24" t="s">
        <v>55</v>
      </c>
      <c r="H23" s="24">
        <v>1</v>
      </c>
      <c r="I23" s="24">
        <f t="shared" si="4"/>
        <v>8.8999999999999999E-3</v>
      </c>
      <c r="J23" s="25">
        <f t="shared" si="0"/>
        <v>8.8999999999999999E-3</v>
      </c>
      <c r="K23" s="240"/>
      <c r="L23" s="147">
        <f t="shared" si="1"/>
        <v>3370.7865168539329</v>
      </c>
      <c r="M23" s="24"/>
      <c r="N23" s="202">
        <v>60</v>
      </c>
      <c r="O23" s="202"/>
      <c r="P23" s="93">
        <v>0.01</v>
      </c>
    </row>
    <row r="24" spans="2:19" x14ac:dyDescent="0.3">
      <c r="B24" s="252"/>
      <c r="C24" s="244"/>
      <c r="D24" s="202"/>
      <c r="E24" s="202"/>
      <c r="F24" s="24">
        <v>1082102</v>
      </c>
      <c r="G24" s="24" t="s">
        <v>56</v>
      </c>
      <c r="H24" s="24">
        <v>1</v>
      </c>
      <c r="I24" s="24">
        <f t="shared" si="4"/>
        <v>8.8999999999999999E-3</v>
      </c>
      <c r="J24" s="25">
        <f t="shared" si="0"/>
        <v>8.8999999999999999E-3</v>
      </c>
      <c r="K24" s="240"/>
      <c r="L24" s="147">
        <f t="shared" si="1"/>
        <v>3370.7865168539329</v>
      </c>
      <c r="M24" s="24"/>
      <c r="N24" s="202">
        <v>30</v>
      </c>
      <c r="O24" s="202"/>
      <c r="P24" s="93">
        <v>0.01</v>
      </c>
    </row>
    <row r="25" spans="2:19" x14ac:dyDescent="0.3">
      <c r="B25" s="252"/>
      <c r="C25" s="244"/>
      <c r="D25" s="202"/>
      <c r="E25" s="202"/>
      <c r="F25" s="24">
        <v>1072153</v>
      </c>
      <c r="G25" s="24" t="s">
        <v>57</v>
      </c>
      <c r="H25" s="24">
        <v>1</v>
      </c>
      <c r="I25" s="24">
        <f t="shared" si="4"/>
        <v>8.8999999999999999E-3</v>
      </c>
      <c r="J25" s="25">
        <f t="shared" si="0"/>
        <v>8.8999999999999999E-3</v>
      </c>
      <c r="K25" s="240"/>
      <c r="L25" s="147">
        <f t="shared" si="1"/>
        <v>3370.7865168539329</v>
      </c>
      <c r="M25" s="24"/>
      <c r="N25" s="202">
        <v>30</v>
      </c>
      <c r="O25" s="202"/>
      <c r="P25" s="93">
        <v>0.01</v>
      </c>
    </row>
    <row r="26" spans="2:19" x14ac:dyDescent="0.3">
      <c r="B26" s="252"/>
      <c r="C26" s="245"/>
      <c r="D26" s="202"/>
      <c r="E26" s="202"/>
      <c r="F26" s="24">
        <v>1032024</v>
      </c>
      <c r="G26" s="24" t="s">
        <v>58</v>
      </c>
      <c r="H26" s="24">
        <v>1</v>
      </c>
      <c r="I26" s="24">
        <f t="shared" si="4"/>
        <v>8.8999999999999999E-3</v>
      </c>
      <c r="J26" s="25">
        <f t="shared" si="0"/>
        <v>8.8999999999999999E-3</v>
      </c>
      <c r="K26" s="240"/>
      <c r="L26" s="147">
        <f t="shared" si="1"/>
        <v>3370.7865168539329</v>
      </c>
      <c r="M26" s="24"/>
      <c r="N26" s="202">
        <v>40</v>
      </c>
      <c r="O26" s="202"/>
      <c r="P26" s="93">
        <v>0.01</v>
      </c>
    </row>
    <row r="27" spans="2:19" x14ac:dyDescent="0.3">
      <c r="B27" s="252"/>
      <c r="C27" s="253" t="s">
        <v>25</v>
      </c>
      <c r="D27" s="202"/>
      <c r="E27" s="202"/>
      <c r="F27" s="24">
        <v>5150042</v>
      </c>
      <c r="G27" s="24" t="s">
        <v>9</v>
      </c>
      <c r="H27" s="24">
        <v>1</v>
      </c>
      <c r="I27" s="24">
        <f t="shared" si="4"/>
        <v>2.2250000000000002E-2</v>
      </c>
      <c r="J27" s="25">
        <f t="shared" si="0"/>
        <v>2.2250000000000002E-2</v>
      </c>
      <c r="K27" s="240"/>
      <c r="L27" s="147">
        <f t="shared" si="1"/>
        <v>1348.314606741573</v>
      </c>
      <c r="M27" s="24"/>
      <c r="N27" s="202">
        <v>30</v>
      </c>
      <c r="O27" s="202"/>
      <c r="P27" s="93">
        <v>2.5000000000000001E-2</v>
      </c>
    </row>
    <row r="28" spans="2:19" x14ac:dyDescent="0.3">
      <c r="B28" s="252"/>
      <c r="C28" s="253"/>
      <c r="D28" s="202"/>
      <c r="E28" s="202"/>
      <c r="F28" s="24">
        <v>5150043</v>
      </c>
      <c r="G28" s="24" t="s">
        <v>10</v>
      </c>
      <c r="H28" s="24">
        <v>1</v>
      </c>
      <c r="I28" s="24">
        <f t="shared" si="4"/>
        <v>2.2250000000000002E-2</v>
      </c>
      <c r="J28" s="25">
        <f t="shared" si="0"/>
        <v>2.2250000000000002E-2</v>
      </c>
      <c r="K28" s="240"/>
      <c r="L28" s="147">
        <f t="shared" si="1"/>
        <v>1348.314606741573</v>
      </c>
      <c r="M28" s="24"/>
      <c r="N28" s="202">
        <v>75</v>
      </c>
      <c r="O28" s="6"/>
      <c r="P28" s="93">
        <v>2.5000000000000001E-2</v>
      </c>
    </row>
    <row r="29" spans="2:19" x14ac:dyDescent="0.3">
      <c r="B29" s="252"/>
      <c r="C29" s="253"/>
      <c r="D29" s="202"/>
      <c r="E29" s="202"/>
      <c r="F29" s="24">
        <v>5152049</v>
      </c>
      <c r="G29" s="24" t="s">
        <v>11</v>
      </c>
      <c r="H29" s="24">
        <v>1</v>
      </c>
      <c r="I29" s="24">
        <f t="shared" si="4"/>
        <v>2.2250000000000002E-2</v>
      </c>
      <c r="J29" s="25">
        <f t="shared" si="0"/>
        <v>2.2250000000000002E-2</v>
      </c>
      <c r="K29" s="240"/>
      <c r="L29" s="147">
        <f t="shared" si="1"/>
        <v>1348.314606741573</v>
      </c>
      <c r="M29" s="24"/>
      <c r="N29" s="6">
        <v>30</v>
      </c>
      <c r="O29" s="6"/>
      <c r="P29" s="93">
        <v>2.5000000000000001E-2</v>
      </c>
    </row>
    <row r="30" spans="2:19" x14ac:dyDescent="0.3">
      <c r="B30" s="252"/>
      <c r="C30" s="253"/>
      <c r="D30" s="202"/>
      <c r="E30" s="202"/>
      <c r="F30" s="24">
        <v>5152050</v>
      </c>
      <c r="G30" s="24" t="s">
        <v>12</v>
      </c>
      <c r="H30" s="24">
        <v>1</v>
      </c>
      <c r="I30" s="24">
        <f t="shared" si="4"/>
        <v>2.2250000000000002E-2</v>
      </c>
      <c r="J30" s="25">
        <f t="shared" si="0"/>
        <v>2.2250000000000002E-2</v>
      </c>
      <c r="K30" s="240"/>
      <c r="L30" s="147">
        <f t="shared" si="1"/>
        <v>1348.314606741573</v>
      </c>
      <c r="M30" s="24"/>
      <c r="N30" s="6">
        <v>75</v>
      </c>
      <c r="O30" s="202"/>
      <c r="P30" s="93">
        <v>2.5000000000000001E-2</v>
      </c>
    </row>
    <row r="31" spans="2:19" x14ac:dyDescent="0.3">
      <c r="B31" s="252"/>
      <c r="C31" s="253"/>
      <c r="D31" s="202"/>
      <c r="E31" s="202"/>
      <c r="F31" s="24">
        <v>5153013</v>
      </c>
      <c r="G31" s="24" t="s">
        <v>23</v>
      </c>
      <c r="H31" s="24">
        <v>1</v>
      </c>
      <c r="I31" s="24">
        <f t="shared" si="4"/>
        <v>3.8269999999999998E-2</v>
      </c>
      <c r="J31" s="25">
        <f t="shared" si="0"/>
        <v>3.8269999999999998E-2</v>
      </c>
      <c r="K31" s="240"/>
      <c r="L31" s="147">
        <f t="shared" si="1"/>
        <v>783.90384112882157</v>
      </c>
      <c r="M31" s="24"/>
      <c r="N31" s="202">
        <v>65</v>
      </c>
      <c r="O31" s="202"/>
      <c r="P31" s="93">
        <v>4.2999999999999997E-2</v>
      </c>
    </row>
    <row r="32" spans="2:19" x14ac:dyDescent="0.3">
      <c r="B32" s="252"/>
      <c r="C32" s="253"/>
      <c r="D32" s="202"/>
      <c r="E32" s="202"/>
      <c r="F32" s="24">
        <v>5151033</v>
      </c>
      <c r="G32" s="24" t="s">
        <v>41</v>
      </c>
      <c r="H32" s="24">
        <v>1</v>
      </c>
      <c r="I32" s="24">
        <f t="shared" si="4"/>
        <v>3.8269999999999998E-2</v>
      </c>
      <c r="J32" s="25">
        <f t="shared" si="0"/>
        <v>3.8269999999999998E-2</v>
      </c>
      <c r="K32" s="240"/>
      <c r="L32" s="147">
        <f t="shared" si="1"/>
        <v>783.90384112882157</v>
      </c>
      <c r="M32" s="24"/>
      <c r="N32" s="202">
        <v>70</v>
      </c>
      <c r="O32" s="202"/>
      <c r="P32" s="93">
        <v>4.2999999999999997E-2</v>
      </c>
    </row>
    <row r="33" spans="2:17" x14ac:dyDescent="0.3">
      <c r="B33" s="252"/>
      <c r="C33" s="253"/>
      <c r="D33" s="202"/>
      <c r="E33" s="202"/>
      <c r="F33" s="24">
        <v>5152100</v>
      </c>
      <c r="G33" s="24" t="s">
        <v>13</v>
      </c>
      <c r="H33" s="24">
        <v>1</v>
      </c>
      <c r="I33" s="24">
        <f t="shared" si="4"/>
        <v>3.8269999999999998E-2</v>
      </c>
      <c r="J33" s="25">
        <f t="shared" si="0"/>
        <v>3.8269999999999998E-2</v>
      </c>
      <c r="K33" s="240"/>
      <c r="L33" s="147">
        <f t="shared" si="1"/>
        <v>783.90384112882157</v>
      </c>
      <c r="M33" s="24"/>
      <c r="N33" s="202">
        <v>35</v>
      </c>
      <c r="O33" s="6"/>
      <c r="P33" s="93">
        <v>4.2999999999999997E-2</v>
      </c>
    </row>
    <row r="34" spans="2:17" x14ac:dyDescent="0.3">
      <c r="B34" s="252"/>
      <c r="C34" s="253"/>
      <c r="D34" s="202"/>
      <c r="E34" s="202"/>
      <c r="F34" s="24">
        <v>5152101</v>
      </c>
      <c r="G34" s="24" t="s">
        <v>14</v>
      </c>
      <c r="H34" s="24">
        <v>1</v>
      </c>
      <c r="I34" s="24">
        <f t="shared" si="4"/>
        <v>3.8269999999999998E-2</v>
      </c>
      <c r="J34" s="25">
        <f t="shared" si="0"/>
        <v>3.8269999999999998E-2</v>
      </c>
      <c r="K34" s="240"/>
      <c r="L34" s="147">
        <f t="shared" si="1"/>
        <v>783.90384112882157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202"/>
      <c r="E35" s="202"/>
      <c r="F35" s="24">
        <v>5152102</v>
      </c>
      <c r="G35" s="24" t="s">
        <v>15</v>
      </c>
      <c r="H35" s="24">
        <v>1</v>
      </c>
      <c r="I35" s="24">
        <f t="shared" si="4"/>
        <v>3.8269999999999998E-2</v>
      </c>
      <c r="J35" s="25">
        <f t="shared" si="0"/>
        <v>3.8269999999999998E-2</v>
      </c>
      <c r="K35" s="240"/>
      <c r="L35" s="147">
        <f t="shared" si="1"/>
        <v>783.90384112882157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202"/>
      <c r="E36" s="202"/>
      <c r="F36" s="24">
        <v>5152103</v>
      </c>
      <c r="G36" s="24" t="s">
        <v>16</v>
      </c>
      <c r="H36" s="24">
        <v>1</v>
      </c>
      <c r="I36" s="24">
        <f t="shared" si="4"/>
        <v>3.8269999999999998E-2</v>
      </c>
      <c r="J36" s="25">
        <f t="shared" si="0"/>
        <v>3.8269999999999998E-2</v>
      </c>
      <c r="K36" s="240"/>
      <c r="L36" s="147">
        <f t="shared" si="1"/>
        <v>783.90384112882157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202"/>
      <c r="E37" s="202"/>
      <c r="F37" s="24">
        <v>5152104</v>
      </c>
      <c r="G37" s="24" t="s">
        <v>17</v>
      </c>
      <c r="H37" s="24">
        <v>1</v>
      </c>
      <c r="I37" s="24">
        <f t="shared" si="4"/>
        <v>3.8269999999999998E-2</v>
      </c>
      <c r="J37" s="25">
        <f t="shared" si="0"/>
        <v>3.8269999999999998E-2</v>
      </c>
      <c r="K37" s="240"/>
      <c r="L37" s="147">
        <f t="shared" si="1"/>
        <v>783.90384112882157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202"/>
      <c r="E38" s="202"/>
      <c r="F38" s="24">
        <v>5152105</v>
      </c>
      <c r="G38" s="24" t="s">
        <v>18</v>
      </c>
      <c r="H38" s="24">
        <v>1</v>
      </c>
      <c r="I38" s="24">
        <f t="shared" si="4"/>
        <v>3.8269999999999998E-2</v>
      </c>
      <c r="J38" s="25">
        <f t="shared" si="0"/>
        <v>3.8269999999999998E-2</v>
      </c>
      <c r="K38" s="240"/>
      <c r="L38" s="147">
        <f t="shared" si="1"/>
        <v>783.90384112882157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202"/>
      <c r="E39" s="202"/>
      <c r="F39" s="43">
        <v>5152106</v>
      </c>
      <c r="G39" s="43" t="s">
        <v>19</v>
      </c>
      <c r="H39" s="24">
        <v>1</v>
      </c>
      <c r="I39" s="24">
        <f t="shared" si="4"/>
        <v>3.8269999999999998E-2</v>
      </c>
      <c r="J39" s="25">
        <f t="shared" si="0"/>
        <v>3.8269999999999998E-2</v>
      </c>
      <c r="K39" s="240"/>
      <c r="L39" s="147">
        <f t="shared" si="1"/>
        <v>783.90384112882157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202"/>
      <c r="E40" s="202"/>
      <c r="F40" s="43">
        <v>5152107</v>
      </c>
      <c r="G40" s="43" t="s">
        <v>20</v>
      </c>
      <c r="H40" s="24">
        <v>1</v>
      </c>
      <c r="I40" s="24">
        <f t="shared" si="4"/>
        <v>3.8269999999999998E-2</v>
      </c>
      <c r="J40" s="25">
        <f t="shared" si="0"/>
        <v>3.8269999999999998E-2</v>
      </c>
      <c r="K40" s="240"/>
      <c r="L40" s="147">
        <f t="shared" si="1"/>
        <v>783.90384112882157</v>
      </c>
      <c r="M40" s="24"/>
      <c r="N40" s="6">
        <v>35</v>
      </c>
      <c r="O40" s="202"/>
      <c r="P40" s="93">
        <v>4.2999999999999997E-2</v>
      </c>
    </row>
    <row r="41" spans="2:17" x14ac:dyDescent="0.3">
      <c r="B41" s="252"/>
      <c r="C41" s="253" t="s">
        <v>8</v>
      </c>
      <c r="D41" s="202"/>
      <c r="E41" s="202"/>
      <c r="F41" s="43">
        <v>5680505</v>
      </c>
      <c r="G41" s="43" t="s">
        <v>986</v>
      </c>
      <c r="H41" s="24">
        <v>1</v>
      </c>
      <c r="I41" s="24">
        <f t="shared" si="4"/>
        <v>0.17800000000000002</v>
      </c>
      <c r="J41" s="25">
        <f t="shared" si="0"/>
        <v>0.17800000000000002</v>
      </c>
      <c r="K41" s="240"/>
      <c r="L41" s="147">
        <f t="shared" si="1"/>
        <v>168.53932584269663</v>
      </c>
      <c r="M41" s="24"/>
      <c r="N41" s="202"/>
      <c r="O41" s="202"/>
      <c r="P41" s="93">
        <v>0.2</v>
      </c>
      <c r="Q41" s="174"/>
    </row>
    <row r="42" spans="2:17" x14ac:dyDescent="0.3">
      <c r="B42" s="252"/>
      <c r="C42" s="253"/>
      <c r="D42" s="202"/>
      <c r="E42" s="202"/>
      <c r="F42" s="43">
        <v>5076100</v>
      </c>
      <c r="G42" s="43" t="s">
        <v>1683</v>
      </c>
      <c r="H42" s="24">
        <v>3</v>
      </c>
      <c r="I42" s="24">
        <f t="shared" si="4"/>
        <v>0.17800000000000002</v>
      </c>
      <c r="J42" s="25">
        <f t="shared" si="0"/>
        <v>0.17800000000000002</v>
      </c>
      <c r="K42" s="240"/>
      <c r="L42" s="147">
        <f t="shared" si="1"/>
        <v>168.53932584269663</v>
      </c>
      <c r="M42" s="24"/>
      <c r="N42" s="202">
        <v>45</v>
      </c>
      <c r="O42" s="202"/>
      <c r="P42" s="93">
        <v>0.2</v>
      </c>
    </row>
    <row r="43" spans="2:17" x14ac:dyDescent="0.3">
      <c r="B43" s="246"/>
      <c r="C43" s="247"/>
      <c r="D43" s="247"/>
      <c r="E43" s="247"/>
      <c r="F43" s="247"/>
      <c r="G43" s="247"/>
      <c r="H43" s="248"/>
      <c r="I43" s="24">
        <f>SUM(I6:I42)</f>
        <v>1.0000000000000002</v>
      </c>
      <c r="J43" s="25">
        <f>SUM(J6:J42)</f>
        <v>1.0000000000000002</v>
      </c>
      <c r="K43" s="25">
        <v>1</v>
      </c>
      <c r="L43" s="24"/>
      <c r="M43" s="24"/>
      <c r="N43" s="202"/>
      <c r="O43" s="202"/>
      <c r="P43" s="93"/>
      <c r="Q43" s="174"/>
    </row>
  </sheetData>
  <mergeCells count="10">
    <mergeCell ref="B43:H43"/>
    <mergeCell ref="B5:C5"/>
    <mergeCell ref="B6:B19"/>
    <mergeCell ref="C6:C19"/>
    <mergeCell ref="K6:K19"/>
    <mergeCell ref="B20:B42"/>
    <mergeCell ref="C20:C26"/>
    <mergeCell ref="K20:K42"/>
    <mergeCell ref="C27:C40"/>
    <mergeCell ref="C41:C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BC9F6-D27C-4831-A7F8-168FC2EC16C4}">
  <dimension ref="B2:S44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1914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99" t="s">
        <v>6</v>
      </c>
      <c r="C4" s="199">
        <v>30</v>
      </c>
    </row>
    <row r="5" spans="2:19" x14ac:dyDescent="0.3">
      <c r="B5" s="249" t="s">
        <v>0</v>
      </c>
      <c r="C5" s="249"/>
      <c r="D5" s="198" t="s">
        <v>45</v>
      </c>
      <c r="E5" s="198" t="s">
        <v>1304</v>
      </c>
      <c r="F5" s="198" t="s">
        <v>1</v>
      </c>
      <c r="G5" s="198" t="s">
        <v>62</v>
      </c>
      <c r="H5" s="13" t="s">
        <v>26</v>
      </c>
      <c r="I5" s="198" t="s">
        <v>27</v>
      </c>
      <c r="J5" s="198" t="s">
        <v>28</v>
      </c>
      <c r="K5" s="198" t="s">
        <v>43</v>
      </c>
      <c r="L5" s="198" t="s">
        <v>2</v>
      </c>
      <c r="M5" s="198" t="s">
        <v>3</v>
      </c>
      <c r="N5" s="198" t="s">
        <v>44</v>
      </c>
      <c r="O5" s="198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43"/>
      <c r="F6" s="132">
        <v>1005437</v>
      </c>
      <c r="G6" s="126" t="s">
        <v>1976</v>
      </c>
      <c r="H6" s="24">
        <v>1</v>
      </c>
      <c r="I6" s="24">
        <v>8.0000000000000002E-3</v>
      </c>
      <c r="J6" s="25">
        <f t="shared" ref="J6:J43" si="0">I6</f>
        <v>8.0000000000000002E-3</v>
      </c>
      <c r="K6" s="239">
        <f>SUM(J6:J20)</f>
        <v>0.11100000000000003</v>
      </c>
      <c r="L6" s="24">
        <f t="shared" ref="L6:L43" si="1">1/I6*$C$4</f>
        <v>3750</v>
      </c>
      <c r="M6" s="24"/>
      <c r="N6" s="199"/>
      <c r="O6" s="199">
        <v>1</v>
      </c>
      <c r="P6"/>
      <c r="Q6"/>
      <c r="R6"/>
    </row>
    <row r="7" spans="2:19" ht="27.75" customHeight="1" x14ac:dyDescent="0.3">
      <c r="B7" s="250"/>
      <c r="C7" s="244"/>
      <c r="D7" s="126" t="s">
        <v>119</v>
      </c>
      <c r="E7" s="24"/>
      <c r="F7" s="132">
        <v>1005438</v>
      </c>
      <c r="G7" s="126" t="s">
        <v>1977</v>
      </c>
      <c r="H7" s="24">
        <v>1</v>
      </c>
      <c r="I7" s="24">
        <v>8.0000000000000002E-3</v>
      </c>
      <c r="J7" s="25">
        <f t="shared" si="0"/>
        <v>8.0000000000000002E-3</v>
      </c>
      <c r="K7" s="240"/>
      <c r="L7" s="24">
        <f t="shared" si="1"/>
        <v>3750</v>
      </c>
      <c r="M7" s="24"/>
      <c r="N7" s="202"/>
      <c r="O7" s="202">
        <v>1</v>
      </c>
      <c r="Q7"/>
      <c r="R7"/>
    </row>
    <row r="8" spans="2:19" ht="27.75" customHeight="1" x14ac:dyDescent="0.3">
      <c r="B8" s="250"/>
      <c r="C8" s="244"/>
      <c r="D8" s="126" t="s">
        <v>100</v>
      </c>
      <c r="E8" s="24"/>
      <c r="F8" s="132">
        <v>1050535</v>
      </c>
      <c r="G8" s="126" t="s">
        <v>1978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24">
        <f t="shared" si="1"/>
        <v>3750</v>
      </c>
      <c r="M8" s="24"/>
      <c r="N8" s="199"/>
      <c r="O8" s="199">
        <v>1</v>
      </c>
      <c r="R8"/>
    </row>
    <row r="9" spans="2:19" ht="27.75" customHeight="1" x14ac:dyDescent="0.3">
      <c r="B9" s="250"/>
      <c r="C9" s="244"/>
      <c r="D9" s="126" t="s">
        <v>100</v>
      </c>
      <c r="E9" s="24"/>
      <c r="F9" s="132">
        <v>1051606</v>
      </c>
      <c r="G9" s="126" t="s">
        <v>1978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199"/>
      <c r="O9" s="199">
        <v>1</v>
      </c>
      <c r="R9"/>
    </row>
    <row r="10" spans="2:19" ht="27.75" customHeight="1" x14ac:dyDescent="0.3">
      <c r="B10" s="250"/>
      <c r="C10" s="244"/>
      <c r="D10" s="126" t="s">
        <v>107</v>
      </c>
      <c r="E10" s="24"/>
      <c r="F10" s="132">
        <v>1073394</v>
      </c>
      <c r="G10" s="126" t="s">
        <v>1979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24">
        <f t="shared" si="1"/>
        <v>4285.7142857142862</v>
      </c>
      <c r="M10" s="24"/>
      <c r="N10" s="199"/>
      <c r="O10" s="199">
        <v>1</v>
      </c>
      <c r="R10"/>
      <c r="S10"/>
    </row>
    <row r="11" spans="2:19" ht="27.75" customHeight="1" x14ac:dyDescent="0.3">
      <c r="B11" s="250"/>
      <c r="C11" s="244"/>
      <c r="D11" s="126" t="s">
        <v>105</v>
      </c>
      <c r="E11" s="24"/>
      <c r="F11" s="132">
        <v>1103224</v>
      </c>
      <c r="G11" s="126" t="s">
        <v>1980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199"/>
      <c r="O11" s="199">
        <v>1</v>
      </c>
      <c r="P11"/>
    </row>
    <row r="12" spans="2:19" ht="27.75" customHeight="1" x14ac:dyDescent="0.3">
      <c r="B12" s="250"/>
      <c r="C12" s="244"/>
      <c r="D12" s="126" t="s">
        <v>109</v>
      </c>
      <c r="E12" s="24"/>
      <c r="F12" s="132">
        <v>1702961</v>
      </c>
      <c r="G12" s="126" t="s">
        <v>1981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24">
        <f t="shared" si="1"/>
        <v>5000</v>
      </c>
      <c r="M12" s="24"/>
      <c r="N12" s="199"/>
      <c r="O12" s="199">
        <v>1</v>
      </c>
      <c r="S12"/>
    </row>
    <row r="13" spans="2:19" ht="27.75" customHeight="1" x14ac:dyDescent="0.3">
      <c r="B13" s="250"/>
      <c r="C13" s="244"/>
      <c r="D13" s="126" t="s">
        <v>119</v>
      </c>
      <c r="E13" s="24"/>
      <c r="F13" s="132">
        <v>1005537</v>
      </c>
      <c r="G13" s="126" t="s">
        <v>1924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/>
      <c r="N13" s="199"/>
      <c r="O13" s="199">
        <v>1</v>
      </c>
      <c r="P13"/>
      <c r="Q13"/>
      <c r="S13"/>
    </row>
    <row r="14" spans="2:19" ht="27.75" customHeight="1" x14ac:dyDescent="0.3">
      <c r="B14" s="250"/>
      <c r="C14" s="244"/>
      <c r="D14" s="126" t="s">
        <v>100</v>
      </c>
      <c r="E14" s="24"/>
      <c r="F14" s="132">
        <v>1053578</v>
      </c>
      <c r="G14" s="126" t="s">
        <v>1925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24">
        <f t="shared" si="1"/>
        <v>4285.7142857142862</v>
      </c>
      <c r="M14" s="24"/>
      <c r="N14" s="199"/>
      <c r="O14" s="199">
        <v>1</v>
      </c>
      <c r="P14"/>
      <c r="Q14"/>
      <c r="R14"/>
      <c r="S14"/>
    </row>
    <row r="15" spans="2:19" ht="27.75" customHeight="1" x14ac:dyDescent="0.3">
      <c r="B15" s="250"/>
      <c r="C15" s="244"/>
      <c r="D15" s="126" t="s">
        <v>100</v>
      </c>
      <c r="E15" s="24"/>
      <c r="F15" s="132">
        <v>1053579</v>
      </c>
      <c r="G15" s="126" t="s">
        <v>1926</v>
      </c>
      <c r="H15" s="24">
        <v>1</v>
      </c>
      <c r="I15" s="24">
        <v>6.0000000000000001E-3</v>
      </c>
      <c r="J15" s="25">
        <f t="shared" si="0"/>
        <v>6.0000000000000001E-3</v>
      </c>
      <c r="K15" s="240"/>
      <c r="L15" s="24">
        <f t="shared" si="1"/>
        <v>5000</v>
      </c>
      <c r="M15" s="24"/>
      <c r="N15" s="199"/>
      <c r="O15" s="199">
        <v>1</v>
      </c>
      <c r="Q15"/>
      <c r="R15"/>
    </row>
    <row r="16" spans="2:19" ht="27.75" customHeight="1" x14ac:dyDescent="0.3">
      <c r="B16" s="250"/>
      <c r="C16" s="244"/>
      <c r="D16" s="126" t="s">
        <v>105</v>
      </c>
      <c r="E16" s="24"/>
      <c r="F16" s="132">
        <v>1103253</v>
      </c>
      <c r="G16" s="126" t="s">
        <v>1927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24">
        <f t="shared" si="1"/>
        <v>3750</v>
      </c>
      <c r="M16" s="24"/>
      <c r="N16" s="199"/>
      <c r="O16" s="199">
        <v>1</v>
      </c>
      <c r="Q16"/>
      <c r="R16"/>
    </row>
    <row r="17" spans="2:19" ht="27.75" customHeight="1" x14ac:dyDescent="0.3">
      <c r="B17" s="250"/>
      <c r="C17" s="244"/>
      <c r="D17" s="126" t="s">
        <v>107</v>
      </c>
      <c r="E17" s="24"/>
      <c r="F17" s="132">
        <v>1073440</v>
      </c>
      <c r="G17" s="126" t="s">
        <v>1928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24">
        <f t="shared" si="1"/>
        <v>4285.7142857142862</v>
      </c>
      <c r="M17" s="24"/>
      <c r="N17" s="199"/>
      <c r="O17" s="199">
        <v>1</v>
      </c>
      <c r="Q17"/>
      <c r="R17"/>
    </row>
    <row r="18" spans="2:19" ht="27.75" customHeight="1" x14ac:dyDescent="0.3">
      <c r="B18" s="250"/>
      <c r="C18" s="244"/>
      <c r="D18" s="126" t="s">
        <v>107</v>
      </c>
      <c r="E18" s="24"/>
      <c r="F18" s="132">
        <v>1073441</v>
      </c>
      <c r="G18" s="126" t="s">
        <v>1929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24">
        <f t="shared" si="1"/>
        <v>3750</v>
      </c>
      <c r="M18" s="24"/>
      <c r="N18" s="199"/>
      <c r="O18" s="199">
        <v>1</v>
      </c>
      <c r="P18"/>
      <c r="Q18"/>
      <c r="S18"/>
    </row>
    <row r="19" spans="2:19" ht="27.75" customHeight="1" x14ac:dyDescent="0.3">
      <c r="B19" s="250"/>
      <c r="C19" s="244"/>
      <c r="D19" s="126" t="s">
        <v>109</v>
      </c>
      <c r="E19" s="24"/>
      <c r="F19" s="132">
        <v>1703000</v>
      </c>
      <c r="G19" s="24" t="s">
        <v>1930</v>
      </c>
      <c r="H19" s="24">
        <v>1</v>
      </c>
      <c r="I19" s="24">
        <v>6.0000000000000001E-3</v>
      </c>
      <c r="J19" s="25">
        <f t="shared" si="0"/>
        <v>6.0000000000000001E-3</v>
      </c>
      <c r="K19" s="240"/>
      <c r="L19" s="24">
        <f t="shared" si="1"/>
        <v>5000</v>
      </c>
      <c r="M19" s="24"/>
      <c r="N19" s="199"/>
      <c r="O19" s="199">
        <v>1</v>
      </c>
      <c r="P19"/>
      <c r="Q19"/>
      <c r="R19"/>
      <c r="S19"/>
    </row>
    <row r="20" spans="2:19" ht="27.75" customHeight="1" x14ac:dyDescent="0.3">
      <c r="B20" s="250"/>
      <c r="C20" s="244"/>
      <c r="D20" s="126" t="s">
        <v>80</v>
      </c>
      <c r="E20" s="24"/>
      <c r="F20" s="132">
        <v>1012704</v>
      </c>
      <c r="G20" s="24" t="s">
        <v>1975</v>
      </c>
      <c r="H20" s="24">
        <v>1</v>
      </c>
      <c r="I20" s="24">
        <v>0.01</v>
      </c>
      <c r="J20" s="25">
        <f t="shared" si="0"/>
        <v>0.01</v>
      </c>
      <c r="K20" s="240"/>
      <c r="L20" s="24">
        <f t="shared" si="1"/>
        <v>3000</v>
      </c>
      <c r="M20" s="24"/>
      <c r="N20" s="199"/>
      <c r="O20" s="199">
        <v>1</v>
      </c>
      <c r="Q20"/>
      <c r="R20"/>
    </row>
    <row r="21" spans="2:19" x14ac:dyDescent="0.3">
      <c r="B21" s="251" t="s">
        <v>42</v>
      </c>
      <c r="C21" s="243" t="s">
        <v>59</v>
      </c>
      <c r="D21" s="199"/>
      <c r="E21" s="199"/>
      <c r="F21" s="24">
        <v>1002186</v>
      </c>
      <c r="G21" s="24" t="s">
        <v>52</v>
      </c>
      <c r="H21" s="24">
        <v>1</v>
      </c>
      <c r="I21" s="24">
        <f t="shared" ref="I21:I43" si="2">$K$21*P21</f>
        <v>8.8900000000000003E-3</v>
      </c>
      <c r="J21" s="25">
        <f t="shared" si="0"/>
        <v>8.8900000000000003E-3</v>
      </c>
      <c r="K21" s="239">
        <f>K44-K6</f>
        <v>0.88900000000000001</v>
      </c>
      <c r="L21" s="147">
        <f t="shared" si="1"/>
        <v>3374.5781777277839</v>
      </c>
      <c r="M21" s="24"/>
      <c r="N21" s="199">
        <v>60</v>
      </c>
      <c r="O21" s="199"/>
      <c r="P21" s="93">
        <v>0.01</v>
      </c>
    </row>
    <row r="22" spans="2:19" x14ac:dyDescent="0.3">
      <c r="B22" s="252"/>
      <c r="C22" s="244"/>
      <c r="D22" s="199"/>
      <c r="E22" s="199"/>
      <c r="F22" s="24">
        <v>1012057</v>
      </c>
      <c r="G22" s="24" t="s">
        <v>53</v>
      </c>
      <c r="H22" s="24">
        <v>1</v>
      </c>
      <c r="I22" s="24">
        <f t="shared" si="2"/>
        <v>8.8900000000000003E-3</v>
      </c>
      <c r="J22" s="25">
        <f t="shared" si="0"/>
        <v>8.8900000000000003E-3</v>
      </c>
      <c r="K22" s="240"/>
      <c r="L22" s="147">
        <f t="shared" si="1"/>
        <v>3374.5781777277839</v>
      </c>
      <c r="M22" s="24"/>
      <c r="N22" s="199">
        <v>60</v>
      </c>
      <c r="O22" s="199"/>
      <c r="P22" s="93">
        <v>0.01</v>
      </c>
    </row>
    <row r="23" spans="2:19" x14ac:dyDescent="0.3">
      <c r="B23" s="252"/>
      <c r="C23" s="244"/>
      <c r="D23" s="199"/>
      <c r="E23" s="199"/>
      <c r="F23" s="24">
        <v>1022048</v>
      </c>
      <c r="G23" s="24" t="s">
        <v>54</v>
      </c>
      <c r="H23" s="24">
        <v>1</v>
      </c>
      <c r="I23" s="24">
        <f t="shared" si="2"/>
        <v>8.8900000000000003E-3</v>
      </c>
      <c r="J23" s="25">
        <f t="shared" si="0"/>
        <v>8.8900000000000003E-3</v>
      </c>
      <c r="K23" s="240"/>
      <c r="L23" s="147">
        <f t="shared" si="1"/>
        <v>3374.5781777277839</v>
      </c>
      <c r="M23" s="24"/>
      <c r="N23" s="199">
        <v>60</v>
      </c>
      <c r="O23" s="199"/>
      <c r="P23" s="93">
        <v>0.01</v>
      </c>
    </row>
    <row r="24" spans="2:19" x14ac:dyDescent="0.3">
      <c r="B24" s="252"/>
      <c r="C24" s="244"/>
      <c r="D24" s="199"/>
      <c r="E24" s="199"/>
      <c r="F24" s="24">
        <v>1102039</v>
      </c>
      <c r="G24" s="24" t="s">
        <v>55</v>
      </c>
      <c r="H24" s="24">
        <v>1</v>
      </c>
      <c r="I24" s="24">
        <f t="shared" si="2"/>
        <v>8.8900000000000003E-3</v>
      </c>
      <c r="J24" s="25">
        <f t="shared" si="0"/>
        <v>8.8900000000000003E-3</v>
      </c>
      <c r="K24" s="240"/>
      <c r="L24" s="147">
        <f t="shared" si="1"/>
        <v>3374.5781777277839</v>
      </c>
      <c r="M24" s="24"/>
      <c r="N24" s="199">
        <v>60</v>
      </c>
      <c r="O24" s="199"/>
      <c r="P24" s="93">
        <v>0.01</v>
      </c>
    </row>
    <row r="25" spans="2:19" x14ac:dyDescent="0.3">
      <c r="B25" s="252"/>
      <c r="C25" s="244"/>
      <c r="D25" s="199"/>
      <c r="E25" s="199"/>
      <c r="F25" s="24">
        <v>1082102</v>
      </c>
      <c r="G25" s="24" t="s">
        <v>56</v>
      </c>
      <c r="H25" s="24">
        <v>1</v>
      </c>
      <c r="I25" s="24">
        <f t="shared" si="2"/>
        <v>8.8900000000000003E-3</v>
      </c>
      <c r="J25" s="25">
        <f t="shared" si="0"/>
        <v>8.8900000000000003E-3</v>
      </c>
      <c r="K25" s="240"/>
      <c r="L25" s="147">
        <f t="shared" si="1"/>
        <v>3374.5781777277839</v>
      </c>
      <c r="M25" s="24"/>
      <c r="N25" s="199">
        <v>30</v>
      </c>
      <c r="O25" s="199"/>
      <c r="P25" s="93">
        <v>0.01</v>
      </c>
    </row>
    <row r="26" spans="2:19" x14ac:dyDescent="0.3">
      <c r="B26" s="252"/>
      <c r="C26" s="244"/>
      <c r="D26" s="199"/>
      <c r="E26" s="199"/>
      <c r="F26" s="24">
        <v>1072153</v>
      </c>
      <c r="G26" s="24" t="s">
        <v>57</v>
      </c>
      <c r="H26" s="24">
        <v>1</v>
      </c>
      <c r="I26" s="24">
        <f t="shared" si="2"/>
        <v>8.8900000000000003E-3</v>
      </c>
      <c r="J26" s="25">
        <f t="shared" si="0"/>
        <v>8.8900000000000003E-3</v>
      </c>
      <c r="K26" s="240"/>
      <c r="L26" s="147">
        <f t="shared" si="1"/>
        <v>3374.5781777277839</v>
      </c>
      <c r="M26" s="24"/>
      <c r="N26" s="199">
        <v>30</v>
      </c>
      <c r="O26" s="199"/>
      <c r="P26" s="93">
        <v>0.01</v>
      </c>
    </row>
    <row r="27" spans="2:19" x14ac:dyDescent="0.3">
      <c r="B27" s="252"/>
      <c r="C27" s="245"/>
      <c r="D27" s="199"/>
      <c r="E27" s="199"/>
      <c r="F27" s="24">
        <v>1032024</v>
      </c>
      <c r="G27" s="24" t="s">
        <v>58</v>
      </c>
      <c r="H27" s="24">
        <v>1</v>
      </c>
      <c r="I27" s="24">
        <f t="shared" si="2"/>
        <v>8.8900000000000003E-3</v>
      </c>
      <c r="J27" s="25">
        <f t="shared" si="0"/>
        <v>8.8900000000000003E-3</v>
      </c>
      <c r="K27" s="240"/>
      <c r="L27" s="147">
        <f t="shared" si="1"/>
        <v>3374.5781777277839</v>
      </c>
      <c r="M27" s="24"/>
      <c r="N27" s="199">
        <v>40</v>
      </c>
      <c r="O27" s="199"/>
      <c r="P27" s="93">
        <v>0.01</v>
      </c>
    </row>
    <row r="28" spans="2:19" x14ac:dyDescent="0.3">
      <c r="B28" s="252"/>
      <c r="C28" s="253" t="s">
        <v>25</v>
      </c>
      <c r="D28" s="199"/>
      <c r="E28" s="199"/>
      <c r="F28" s="24">
        <v>5150042</v>
      </c>
      <c r="G28" s="24" t="s">
        <v>9</v>
      </c>
      <c r="H28" s="24">
        <v>1</v>
      </c>
      <c r="I28" s="24">
        <f t="shared" si="2"/>
        <v>2.2225000000000002E-2</v>
      </c>
      <c r="J28" s="25">
        <f t="shared" si="0"/>
        <v>2.2225000000000002E-2</v>
      </c>
      <c r="K28" s="240"/>
      <c r="L28" s="147">
        <f t="shared" si="1"/>
        <v>1349.8312710911134</v>
      </c>
      <c r="M28" s="24"/>
      <c r="N28" s="199">
        <v>30</v>
      </c>
      <c r="O28" s="199"/>
      <c r="P28" s="93">
        <v>2.5000000000000001E-2</v>
      </c>
    </row>
    <row r="29" spans="2:19" x14ac:dyDescent="0.3">
      <c r="B29" s="252"/>
      <c r="C29" s="253"/>
      <c r="D29" s="199"/>
      <c r="E29" s="199"/>
      <c r="F29" s="24">
        <v>5150043</v>
      </c>
      <c r="G29" s="24" t="s">
        <v>10</v>
      </c>
      <c r="H29" s="24">
        <v>1</v>
      </c>
      <c r="I29" s="24">
        <f t="shared" si="2"/>
        <v>2.2225000000000002E-2</v>
      </c>
      <c r="J29" s="25">
        <f t="shared" si="0"/>
        <v>2.2225000000000002E-2</v>
      </c>
      <c r="K29" s="240"/>
      <c r="L29" s="147">
        <f t="shared" si="1"/>
        <v>1349.8312710911134</v>
      </c>
      <c r="M29" s="24"/>
      <c r="N29" s="199">
        <v>75</v>
      </c>
      <c r="O29" s="6"/>
      <c r="P29" s="93">
        <v>2.5000000000000001E-2</v>
      </c>
    </row>
    <row r="30" spans="2:19" x14ac:dyDescent="0.3">
      <c r="B30" s="252"/>
      <c r="C30" s="253"/>
      <c r="D30" s="199"/>
      <c r="E30" s="199"/>
      <c r="F30" s="24">
        <v>5152049</v>
      </c>
      <c r="G30" s="24" t="s">
        <v>11</v>
      </c>
      <c r="H30" s="24">
        <v>1</v>
      </c>
      <c r="I30" s="24">
        <f t="shared" si="2"/>
        <v>2.2225000000000002E-2</v>
      </c>
      <c r="J30" s="25">
        <f t="shared" si="0"/>
        <v>2.2225000000000002E-2</v>
      </c>
      <c r="K30" s="240"/>
      <c r="L30" s="147">
        <f t="shared" si="1"/>
        <v>1349.8312710911134</v>
      </c>
      <c r="M30" s="24"/>
      <c r="N30" s="6">
        <v>30</v>
      </c>
      <c r="O30" s="6"/>
      <c r="P30" s="93">
        <v>2.5000000000000001E-2</v>
      </c>
    </row>
    <row r="31" spans="2:19" x14ac:dyDescent="0.3">
      <c r="B31" s="252"/>
      <c r="C31" s="253"/>
      <c r="D31" s="199"/>
      <c r="E31" s="199"/>
      <c r="F31" s="24">
        <v>5152050</v>
      </c>
      <c r="G31" s="24" t="s">
        <v>12</v>
      </c>
      <c r="H31" s="24">
        <v>1</v>
      </c>
      <c r="I31" s="24">
        <f t="shared" si="2"/>
        <v>2.2225000000000002E-2</v>
      </c>
      <c r="J31" s="25">
        <f t="shared" si="0"/>
        <v>2.2225000000000002E-2</v>
      </c>
      <c r="K31" s="240"/>
      <c r="L31" s="147">
        <f t="shared" si="1"/>
        <v>1349.8312710911134</v>
      </c>
      <c r="M31" s="24"/>
      <c r="N31" s="6">
        <v>75</v>
      </c>
      <c r="O31" s="199"/>
      <c r="P31" s="93">
        <v>2.5000000000000001E-2</v>
      </c>
    </row>
    <row r="32" spans="2:19" x14ac:dyDescent="0.3">
      <c r="B32" s="252"/>
      <c r="C32" s="253"/>
      <c r="D32" s="199"/>
      <c r="E32" s="199"/>
      <c r="F32" s="24">
        <v>5153013</v>
      </c>
      <c r="G32" s="24" t="s">
        <v>23</v>
      </c>
      <c r="H32" s="24">
        <v>1</v>
      </c>
      <c r="I32" s="24">
        <f t="shared" si="2"/>
        <v>3.8226999999999997E-2</v>
      </c>
      <c r="J32" s="25">
        <f t="shared" si="0"/>
        <v>3.8226999999999997E-2</v>
      </c>
      <c r="K32" s="240"/>
      <c r="L32" s="147">
        <f t="shared" si="1"/>
        <v>784.78562272739168</v>
      </c>
      <c r="M32" s="24"/>
      <c r="N32" s="199">
        <v>65</v>
      </c>
      <c r="O32" s="199"/>
      <c r="P32" s="93">
        <v>4.2999999999999997E-2</v>
      </c>
    </row>
    <row r="33" spans="2:17" x14ac:dyDescent="0.3">
      <c r="B33" s="252"/>
      <c r="C33" s="253"/>
      <c r="D33" s="199"/>
      <c r="E33" s="199"/>
      <c r="F33" s="24">
        <v>5151033</v>
      </c>
      <c r="G33" s="24" t="s">
        <v>41</v>
      </c>
      <c r="H33" s="24">
        <v>1</v>
      </c>
      <c r="I33" s="24">
        <f t="shared" si="2"/>
        <v>3.8226999999999997E-2</v>
      </c>
      <c r="J33" s="25">
        <f t="shared" si="0"/>
        <v>3.8226999999999997E-2</v>
      </c>
      <c r="K33" s="240"/>
      <c r="L33" s="147">
        <f t="shared" si="1"/>
        <v>784.78562272739168</v>
      </c>
      <c r="M33" s="24"/>
      <c r="N33" s="199">
        <v>70</v>
      </c>
      <c r="O33" s="199"/>
      <c r="P33" s="93">
        <v>4.2999999999999997E-2</v>
      </c>
    </row>
    <row r="34" spans="2:17" x14ac:dyDescent="0.3">
      <c r="B34" s="252"/>
      <c r="C34" s="253"/>
      <c r="D34" s="199"/>
      <c r="E34" s="199"/>
      <c r="F34" s="24">
        <v>5152100</v>
      </c>
      <c r="G34" s="24" t="s">
        <v>13</v>
      </c>
      <c r="H34" s="24">
        <v>1</v>
      </c>
      <c r="I34" s="24">
        <f t="shared" si="2"/>
        <v>3.8226999999999997E-2</v>
      </c>
      <c r="J34" s="25">
        <f t="shared" si="0"/>
        <v>3.8226999999999997E-2</v>
      </c>
      <c r="K34" s="240"/>
      <c r="L34" s="147">
        <f t="shared" si="1"/>
        <v>784.78562272739168</v>
      </c>
      <c r="M34" s="24"/>
      <c r="N34" s="199">
        <v>35</v>
      </c>
      <c r="O34" s="6"/>
      <c r="P34" s="93">
        <v>4.2999999999999997E-2</v>
      </c>
    </row>
    <row r="35" spans="2:17" x14ac:dyDescent="0.3">
      <c r="B35" s="252"/>
      <c r="C35" s="253"/>
      <c r="D35" s="199"/>
      <c r="E35" s="199"/>
      <c r="F35" s="24">
        <v>5152101</v>
      </c>
      <c r="G35" s="24" t="s">
        <v>14</v>
      </c>
      <c r="H35" s="24">
        <v>1</v>
      </c>
      <c r="I35" s="24">
        <f t="shared" si="2"/>
        <v>3.8226999999999997E-2</v>
      </c>
      <c r="J35" s="25">
        <f t="shared" si="0"/>
        <v>3.8226999999999997E-2</v>
      </c>
      <c r="K35" s="240"/>
      <c r="L35" s="147">
        <f t="shared" si="1"/>
        <v>784.78562272739168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99"/>
      <c r="E36" s="199"/>
      <c r="F36" s="24">
        <v>5152102</v>
      </c>
      <c r="G36" s="24" t="s">
        <v>15</v>
      </c>
      <c r="H36" s="24">
        <v>1</v>
      </c>
      <c r="I36" s="24">
        <f t="shared" si="2"/>
        <v>3.8226999999999997E-2</v>
      </c>
      <c r="J36" s="25">
        <f t="shared" si="0"/>
        <v>3.8226999999999997E-2</v>
      </c>
      <c r="K36" s="240"/>
      <c r="L36" s="147">
        <f t="shared" si="1"/>
        <v>784.78562272739168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99"/>
      <c r="E37" s="199"/>
      <c r="F37" s="24">
        <v>5152103</v>
      </c>
      <c r="G37" s="24" t="s">
        <v>16</v>
      </c>
      <c r="H37" s="24">
        <v>1</v>
      </c>
      <c r="I37" s="24">
        <f t="shared" si="2"/>
        <v>3.8226999999999997E-2</v>
      </c>
      <c r="J37" s="25">
        <f t="shared" si="0"/>
        <v>3.8226999999999997E-2</v>
      </c>
      <c r="K37" s="240"/>
      <c r="L37" s="147">
        <f t="shared" si="1"/>
        <v>784.78562272739168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99"/>
      <c r="E38" s="199"/>
      <c r="F38" s="24">
        <v>5152104</v>
      </c>
      <c r="G38" s="24" t="s">
        <v>17</v>
      </c>
      <c r="H38" s="24">
        <v>1</v>
      </c>
      <c r="I38" s="24">
        <f t="shared" si="2"/>
        <v>3.8226999999999997E-2</v>
      </c>
      <c r="J38" s="25">
        <f t="shared" si="0"/>
        <v>3.8226999999999997E-2</v>
      </c>
      <c r="K38" s="240"/>
      <c r="L38" s="147">
        <f t="shared" si="1"/>
        <v>784.78562272739168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99"/>
      <c r="E39" s="199"/>
      <c r="F39" s="24">
        <v>5152105</v>
      </c>
      <c r="G39" s="24" t="s">
        <v>18</v>
      </c>
      <c r="H39" s="24">
        <v>1</v>
      </c>
      <c r="I39" s="24">
        <f t="shared" si="2"/>
        <v>3.8226999999999997E-2</v>
      </c>
      <c r="J39" s="25">
        <f t="shared" si="0"/>
        <v>3.8226999999999997E-2</v>
      </c>
      <c r="K39" s="240"/>
      <c r="L39" s="147">
        <f t="shared" si="1"/>
        <v>784.78562272739168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99"/>
      <c r="E40" s="199"/>
      <c r="F40" s="24">
        <v>5152106</v>
      </c>
      <c r="G40" s="24" t="s">
        <v>19</v>
      </c>
      <c r="H40" s="24">
        <v>1</v>
      </c>
      <c r="I40" s="24">
        <f t="shared" si="2"/>
        <v>3.8226999999999997E-2</v>
      </c>
      <c r="J40" s="25">
        <f t="shared" si="0"/>
        <v>3.8226999999999997E-2</v>
      </c>
      <c r="K40" s="240"/>
      <c r="L40" s="147">
        <f t="shared" si="1"/>
        <v>784.78562272739168</v>
      </c>
      <c r="M40" s="24"/>
      <c r="N40" s="6">
        <v>35</v>
      </c>
      <c r="O40" s="6"/>
      <c r="P40" s="93">
        <v>4.2999999999999997E-2</v>
      </c>
    </row>
    <row r="41" spans="2:17" x14ac:dyDescent="0.3">
      <c r="B41" s="252"/>
      <c r="C41" s="253"/>
      <c r="D41" s="199"/>
      <c r="E41" s="199"/>
      <c r="F41" s="24">
        <v>5152107</v>
      </c>
      <c r="G41" s="24" t="s">
        <v>20</v>
      </c>
      <c r="H41" s="24">
        <v>1</v>
      </c>
      <c r="I41" s="24">
        <f t="shared" si="2"/>
        <v>3.8226999999999997E-2</v>
      </c>
      <c r="J41" s="25">
        <f t="shared" si="0"/>
        <v>3.8226999999999997E-2</v>
      </c>
      <c r="K41" s="240"/>
      <c r="L41" s="147">
        <f t="shared" si="1"/>
        <v>784.78562272739168</v>
      </c>
      <c r="M41" s="24"/>
      <c r="N41" s="6">
        <v>35</v>
      </c>
      <c r="O41" s="199"/>
      <c r="P41" s="93">
        <v>4.2999999999999997E-2</v>
      </c>
    </row>
    <row r="42" spans="2:17" x14ac:dyDescent="0.3">
      <c r="B42" s="252"/>
      <c r="C42" s="253" t="s">
        <v>8</v>
      </c>
      <c r="D42" s="199"/>
      <c r="E42" s="199"/>
      <c r="F42" s="24">
        <v>5680505</v>
      </c>
      <c r="G42" s="24" t="s">
        <v>986</v>
      </c>
      <c r="H42" s="24">
        <v>1</v>
      </c>
      <c r="I42" s="24">
        <f t="shared" si="2"/>
        <v>0.17780000000000001</v>
      </c>
      <c r="J42" s="25">
        <f t="shared" si="0"/>
        <v>0.17780000000000001</v>
      </c>
      <c r="K42" s="240"/>
      <c r="L42" s="147">
        <f t="shared" si="1"/>
        <v>168.72890888638918</v>
      </c>
      <c r="M42" s="24"/>
      <c r="N42" s="199"/>
      <c r="O42" s="199"/>
      <c r="P42" s="93">
        <v>0.2</v>
      </c>
      <c r="Q42" s="174"/>
    </row>
    <row r="43" spans="2:17" x14ac:dyDescent="0.3">
      <c r="B43" s="252"/>
      <c r="C43" s="253"/>
      <c r="D43" s="199"/>
      <c r="E43" s="199"/>
      <c r="F43" s="24">
        <v>5076100</v>
      </c>
      <c r="G43" s="24" t="s">
        <v>1683</v>
      </c>
      <c r="H43" s="24">
        <v>3</v>
      </c>
      <c r="I43" s="24">
        <f t="shared" si="2"/>
        <v>0.17780000000000001</v>
      </c>
      <c r="J43" s="25">
        <f t="shared" si="0"/>
        <v>0.17780000000000001</v>
      </c>
      <c r="K43" s="240"/>
      <c r="L43" s="147">
        <f t="shared" si="1"/>
        <v>168.72890888638918</v>
      </c>
      <c r="M43" s="24"/>
      <c r="N43" s="199">
        <v>45</v>
      </c>
      <c r="O43" s="199"/>
      <c r="P43" s="93">
        <v>0.2</v>
      </c>
    </row>
    <row r="44" spans="2:17" x14ac:dyDescent="0.3">
      <c r="B44" s="246"/>
      <c r="C44" s="247"/>
      <c r="D44" s="247"/>
      <c r="E44" s="247"/>
      <c r="F44" s="247"/>
      <c r="G44" s="247"/>
      <c r="H44" s="248"/>
      <c r="I44" s="24">
        <f>SUM(I6:I43)</f>
        <v>1.0000000000000002</v>
      </c>
      <c r="J44" s="25">
        <f>SUM(J6:J43)</f>
        <v>1.0000000000000002</v>
      </c>
      <c r="K44" s="25">
        <v>1</v>
      </c>
      <c r="L44" s="24"/>
      <c r="M44" s="24"/>
      <c r="N44" s="199"/>
      <c r="O44" s="199"/>
      <c r="P44" s="93"/>
      <c r="Q44" s="174"/>
    </row>
  </sheetData>
  <mergeCells count="10">
    <mergeCell ref="B44:H44"/>
    <mergeCell ref="B5:C5"/>
    <mergeCell ref="B6:B20"/>
    <mergeCell ref="C6:C20"/>
    <mergeCell ref="K6:K20"/>
    <mergeCell ref="B21:B43"/>
    <mergeCell ref="C21:C27"/>
    <mergeCell ref="K21:K43"/>
    <mergeCell ref="C28:C41"/>
    <mergeCell ref="C42:C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4254-E703-4ECB-82BA-A4563C6D1098}">
  <dimension ref="B2:S42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1870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93" t="s">
        <v>6</v>
      </c>
      <c r="C4" s="193">
        <v>30</v>
      </c>
    </row>
    <row r="5" spans="2:19" x14ac:dyDescent="0.3">
      <c r="B5" s="249" t="s">
        <v>0</v>
      </c>
      <c r="C5" s="249"/>
      <c r="D5" s="194" t="s">
        <v>45</v>
      </c>
      <c r="E5" s="194" t="s">
        <v>1304</v>
      </c>
      <c r="F5" s="194" t="s">
        <v>1</v>
      </c>
      <c r="G5" s="194" t="s">
        <v>62</v>
      </c>
      <c r="H5" s="13" t="s">
        <v>26</v>
      </c>
      <c r="I5" s="194" t="s">
        <v>27</v>
      </c>
      <c r="J5" s="194" t="s">
        <v>28</v>
      </c>
      <c r="K5" s="194" t="s">
        <v>43</v>
      </c>
      <c r="L5" s="194" t="s">
        <v>2</v>
      </c>
      <c r="M5" s="194" t="s">
        <v>3</v>
      </c>
      <c r="N5" s="194" t="s">
        <v>44</v>
      </c>
      <c r="O5" s="194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43"/>
      <c r="F6" s="160">
        <v>1005153</v>
      </c>
      <c r="G6" s="126" t="s">
        <v>1871</v>
      </c>
      <c r="H6" s="24">
        <v>1</v>
      </c>
      <c r="I6" s="24">
        <v>8.9999999999999993E-3</v>
      </c>
      <c r="J6" s="25">
        <f>I6</f>
        <v>8.9999999999999993E-3</v>
      </c>
      <c r="K6" s="239">
        <f>SUM(J6:J18)</f>
        <v>0.10500000000000001</v>
      </c>
      <c r="L6" s="24">
        <f>1/I6*$C$4</f>
        <v>3333.3333333333335</v>
      </c>
      <c r="M6" s="24" t="s">
        <v>1258</v>
      </c>
      <c r="N6" s="193"/>
      <c r="O6" s="193">
        <v>1</v>
      </c>
      <c r="P6"/>
      <c r="Q6"/>
      <c r="R6"/>
    </row>
    <row r="7" spans="2:19" ht="27.75" customHeight="1" x14ac:dyDescent="0.3">
      <c r="B7" s="250"/>
      <c r="C7" s="244"/>
      <c r="D7" s="126" t="s">
        <v>119</v>
      </c>
      <c r="E7" s="24"/>
      <c r="F7" s="160">
        <v>1005154</v>
      </c>
      <c r="G7" s="126" t="s">
        <v>1872</v>
      </c>
      <c r="H7" s="24">
        <v>1</v>
      </c>
      <c r="I7" s="24">
        <v>8.9999999999999993E-3</v>
      </c>
      <c r="J7" s="25">
        <f t="shared" ref="J7" si="0">I7</f>
        <v>8.9999999999999993E-3</v>
      </c>
      <c r="K7" s="240"/>
      <c r="L7" s="24">
        <f t="shared" ref="L7" si="1">1/I7*$C$4</f>
        <v>3333.3333333333335</v>
      </c>
      <c r="M7" s="24" t="s">
        <v>1258</v>
      </c>
      <c r="N7" s="195"/>
      <c r="O7" s="195">
        <v>1</v>
      </c>
      <c r="R7"/>
    </row>
    <row r="8" spans="2:19" ht="27.75" customHeight="1" x14ac:dyDescent="0.3">
      <c r="B8" s="250"/>
      <c r="C8" s="244"/>
      <c r="D8" s="126" t="s">
        <v>100</v>
      </c>
      <c r="E8" s="24"/>
      <c r="F8" s="160">
        <v>1050489</v>
      </c>
      <c r="G8" s="126" t="s">
        <v>1873</v>
      </c>
      <c r="H8" s="24">
        <v>1</v>
      </c>
      <c r="I8" s="24">
        <v>8.0000000000000002E-3</v>
      </c>
      <c r="J8" s="25">
        <f t="shared" ref="J8:J41" si="2">I8</f>
        <v>8.0000000000000002E-3</v>
      </c>
      <c r="K8" s="240"/>
      <c r="L8" s="24">
        <f t="shared" ref="L8:L41" si="3">1/I8*$C$4</f>
        <v>3750</v>
      </c>
      <c r="M8" s="24" t="s">
        <v>1258</v>
      </c>
      <c r="N8" s="193"/>
      <c r="O8" s="193">
        <v>1</v>
      </c>
      <c r="R8"/>
    </row>
    <row r="9" spans="2:19" ht="27.75" customHeight="1" x14ac:dyDescent="0.3">
      <c r="B9" s="250"/>
      <c r="C9" s="244"/>
      <c r="D9" s="126" t="s">
        <v>100</v>
      </c>
      <c r="E9" s="24"/>
      <c r="F9" s="160">
        <v>1051556</v>
      </c>
      <c r="G9" s="126" t="s">
        <v>1874</v>
      </c>
      <c r="H9" s="24">
        <v>1</v>
      </c>
      <c r="I9" s="24">
        <v>7.0000000000000001E-3</v>
      </c>
      <c r="J9" s="25">
        <f t="shared" si="2"/>
        <v>7.0000000000000001E-3</v>
      </c>
      <c r="K9" s="240"/>
      <c r="L9" s="24">
        <f t="shared" si="3"/>
        <v>4285.7142857142862</v>
      </c>
      <c r="M9" s="24" t="s">
        <v>1258</v>
      </c>
      <c r="N9" s="193"/>
      <c r="O9" s="193">
        <v>1</v>
      </c>
      <c r="R9"/>
      <c r="S9"/>
    </row>
    <row r="10" spans="2:19" ht="27.75" customHeight="1" x14ac:dyDescent="0.3">
      <c r="B10" s="250"/>
      <c r="C10" s="244"/>
      <c r="D10" s="126" t="s">
        <v>109</v>
      </c>
      <c r="E10" s="24"/>
      <c r="F10" s="160">
        <v>1702831</v>
      </c>
      <c r="G10" s="126" t="s">
        <v>1875</v>
      </c>
      <c r="H10" s="24">
        <v>1</v>
      </c>
      <c r="I10" s="24">
        <v>7.0000000000000001E-3</v>
      </c>
      <c r="J10" s="25">
        <f t="shared" si="2"/>
        <v>7.0000000000000001E-3</v>
      </c>
      <c r="K10" s="240"/>
      <c r="L10" s="24">
        <f t="shared" si="3"/>
        <v>4285.7142857142862</v>
      </c>
      <c r="M10" s="24" t="s">
        <v>1258</v>
      </c>
      <c r="N10" s="193"/>
      <c r="O10" s="193">
        <v>1</v>
      </c>
      <c r="P10"/>
    </row>
    <row r="11" spans="2:19" ht="27.75" customHeight="1" x14ac:dyDescent="0.3">
      <c r="B11" s="250"/>
      <c r="C11" s="244"/>
      <c r="D11" s="126" t="s">
        <v>105</v>
      </c>
      <c r="E11" s="24"/>
      <c r="F11" s="160">
        <v>1103097</v>
      </c>
      <c r="G11" s="126" t="s">
        <v>1876</v>
      </c>
      <c r="H11" s="24">
        <v>1</v>
      </c>
      <c r="I11" s="24">
        <v>8.0000000000000002E-3</v>
      </c>
      <c r="J11" s="25">
        <f t="shared" si="2"/>
        <v>8.0000000000000002E-3</v>
      </c>
      <c r="K11" s="240"/>
      <c r="L11" s="24">
        <f t="shared" si="3"/>
        <v>3750</v>
      </c>
      <c r="M11" s="24"/>
      <c r="N11" s="193"/>
      <c r="O11" s="193">
        <v>1</v>
      </c>
      <c r="S11"/>
    </row>
    <row r="12" spans="2:19" ht="27.75" customHeight="1" x14ac:dyDescent="0.3">
      <c r="B12" s="250"/>
      <c r="C12" s="244"/>
      <c r="D12" s="126" t="s">
        <v>107</v>
      </c>
      <c r="E12" s="24"/>
      <c r="F12" s="160">
        <v>1073272</v>
      </c>
      <c r="G12" s="24" t="s">
        <v>1877</v>
      </c>
      <c r="H12" s="24">
        <v>1</v>
      </c>
      <c r="I12" s="24">
        <v>8.0000000000000002E-3</v>
      </c>
      <c r="J12" s="25">
        <f t="shared" si="2"/>
        <v>8.0000000000000002E-3</v>
      </c>
      <c r="K12" s="240"/>
      <c r="L12" s="24">
        <f t="shared" si="3"/>
        <v>3750</v>
      </c>
      <c r="M12" s="24" t="s">
        <v>1258</v>
      </c>
      <c r="N12" s="193"/>
      <c r="O12" s="193">
        <v>1</v>
      </c>
      <c r="Q12"/>
      <c r="S12"/>
    </row>
    <row r="13" spans="2:19" ht="27.75" customHeight="1" x14ac:dyDescent="0.3">
      <c r="B13" s="250"/>
      <c r="C13" s="244"/>
      <c r="D13" s="126" t="s">
        <v>119</v>
      </c>
      <c r="E13" s="43"/>
      <c r="F13" s="160">
        <v>1005387</v>
      </c>
      <c r="G13" s="24" t="s">
        <v>1878</v>
      </c>
      <c r="H13" s="24">
        <v>1</v>
      </c>
      <c r="I13" s="24">
        <v>8.0000000000000002E-3</v>
      </c>
      <c r="J13" s="25">
        <f t="shared" si="2"/>
        <v>8.0000000000000002E-3</v>
      </c>
      <c r="K13" s="240"/>
      <c r="L13" s="24">
        <f t="shared" si="3"/>
        <v>3750</v>
      </c>
      <c r="M13" s="24"/>
      <c r="N13" s="193"/>
      <c r="O13" s="193">
        <v>1</v>
      </c>
      <c r="P13"/>
      <c r="Q13"/>
      <c r="R13"/>
      <c r="S13"/>
    </row>
    <row r="14" spans="2:19" ht="27.75" customHeight="1" x14ac:dyDescent="0.3">
      <c r="B14" s="250"/>
      <c r="C14" s="244"/>
      <c r="D14" s="126" t="s">
        <v>100</v>
      </c>
      <c r="E14" s="24"/>
      <c r="F14" s="160">
        <v>1050526</v>
      </c>
      <c r="G14" s="24" t="s">
        <v>1879</v>
      </c>
      <c r="H14" s="24">
        <v>1</v>
      </c>
      <c r="I14" s="24">
        <v>8.9999999999999993E-3</v>
      </c>
      <c r="J14" s="25">
        <f t="shared" si="2"/>
        <v>8.9999999999999993E-3</v>
      </c>
      <c r="K14" s="240"/>
      <c r="L14" s="24">
        <f t="shared" si="3"/>
        <v>3333.3333333333335</v>
      </c>
      <c r="M14" s="24"/>
      <c r="N14" s="193"/>
      <c r="O14" s="193">
        <v>1</v>
      </c>
      <c r="Q14"/>
      <c r="R14"/>
    </row>
    <row r="15" spans="2:19" ht="27.75" customHeight="1" x14ac:dyDescent="0.3">
      <c r="B15" s="250"/>
      <c r="C15" s="244"/>
      <c r="D15" s="126" t="s">
        <v>100</v>
      </c>
      <c r="E15" s="24"/>
      <c r="F15" s="160">
        <v>1051596</v>
      </c>
      <c r="G15" s="24" t="s">
        <v>1880</v>
      </c>
      <c r="H15" s="24">
        <v>1</v>
      </c>
      <c r="I15" s="24">
        <v>8.9999999999999993E-3</v>
      </c>
      <c r="J15" s="25">
        <f t="shared" si="2"/>
        <v>8.9999999999999993E-3</v>
      </c>
      <c r="K15" s="240"/>
      <c r="L15" s="24">
        <f t="shared" si="3"/>
        <v>3333.3333333333335</v>
      </c>
      <c r="M15" s="24"/>
      <c r="N15" s="193"/>
      <c r="O15" s="193">
        <v>1</v>
      </c>
      <c r="Q15"/>
      <c r="R15"/>
    </row>
    <row r="16" spans="2:19" ht="27.75" customHeight="1" x14ac:dyDescent="0.3">
      <c r="B16" s="250"/>
      <c r="C16" s="244"/>
      <c r="D16" s="126" t="s">
        <v>107</v>
      </c>
      <c r="E16" s="24"/>
      <c r="F16" s="160">
        <v>1073368</v>
      </c>
      <c r="G16" s="24" t="s">
        <v>1881</v>
      </c>
      <c r="H16" s="24">
        <v>1</v>
      </c>
      <c r="I16" s="24">
        <v>8.0000000000000002E-3</v>
      </c>
      <c r="J16" s="25">
        <f t="shared" si="2"/>
        <v>8.0000000000000002E-3</v>
      </c>
      <c r="K16" s="240"/>
      <c r="L16" s="24">
        <f t="shared" si="3"/>
        <v>3750</v>
      </c>
      <c r="M16" s="24"/>
      <c r="N16" s="193"/>
      <c r="O16" s="193">
        <v>1</v>
      </c>
      <c r="Q16"/>
      <c r="R16"/>
    </row>
    <row r="17" spans="2:18" ht="27.75" customHeight="1" x14ac:dyDescent="0.3">
      <c r="B17" s="250"/>
      <c r="C17" s="244"/>
      <c r="D17" s="126" t="s">
        <v>105</v>
      </c>
      <c r="E17" s="24"/>
      <c r="F17" s="160">
        <v>1103203</v>
      </c>
      <c r="G17" s="24" t="s">
        <v>1882</v>
      </c>
      <c r="H17" s="24">
        <v>1</v>
      </c>
      <c r="I17" s="24">
        <v>8.0000000000000002E-3</v>
      </c>
      <c r="J17" s="25">
        <f t="shared" si="2"/>
        <v>8.0000000000000002E-3</v>
      </c>
      <c r="K17" s="240"/>
      <c r="L17" s="24">
        <f t="shared" si="3"/>
        <v>3750</v>
      </c>
      <c r="M17" s="24"/>
      <c r="N17" s="193"/>
      <c r="O17" s="193">
        <v>1</v>
      </c>
      <c r="Q17"/>
      <c r="R17"/>
    </row>
    <row r="18" spans="2:18" ht="27.75" customHeight="1" x14ac:dyDescent="0.3">
      <c r="B18" s="250"/>
      <c r="C18" s="244"/>
      <c r="D18" s="126" t="s">
        <v>109</v>
      </c>
      <c r="E18" s="24"/>
      <c r="F18" s="160">
        <v>1702938</v>
      </c>
      <c r="G18" s="24" t="s">
        <v>1883</v>
      </c>
      <c r="H18" s="24">
        <v>1</v>
      </c>
      <c r="I18" s="24">
        <v>7.0000000000000001E-3</v>
      </c>
      <c r="J18" s="25">
        <f t="shared" si="2"/>
        <v>7.0000000000000001E-3</v>
      </c>
      <c r="K18" s="240"/>
      <c r="L18" s="24">
        <f t="shared" si="3"/>
        <v>4285.7142857142862</v>
      </c>
      <c r="M18" s="24"/>
      <c r="N18" s="193"/>
      <c r="O18" s="193">
        <v>1</v>
      </c>
      <c r="Q18"/>
      <c r="R18"/>
    </row>
    <row r="19" spans="2:18" x14ac:dyDescent="0.3">
      <c r="B19" s="251" t="s">
        <v>42</v>
      </c>
      <c r="C19" s="243" t="s">
        <v>59</v>
      </c>
      <c r="D19" s="193"/>
      <c r="E19" s="193"/>
      <c r="F19" s="24">
        <v>1002186</v>
      </c>
      <c r="G19" s="24" t="s">
        <v>52</v>
      </c>
      <c r="H19" s="24">
        <v>1</v>
      </c>
      <c r="I19" s="24">
        <f t="shared" ref="I19:I41" si="4">$K$19*P19</f>
        <v>8.9499999999999996E-3</v>
      </c>
      <c r="J19" s="25">
        <f t="shared" si="2"/>
        <v>8.9499999999999996E-3</v>
      </c>
      <c r="K19" s="239">
        <f>K42-K6</f>
        <v>0.89500000000000002</v>
      </c>
      <c r="L19" s="147">
        <f t="shared" si="3"/>
        <v>3351.9553072625699</v>
      </c>
      <c r="M19" s="24"/>
      <c r="N19" s="193">
        <v>60</v>
      </c>
      <c r="O19" s="193"/>
      <c r="P19" s="93">
        <v>0.01</v>
      </c>
    </row>
    <row r="20" spans="2:18" x14ac:dyDescent="0.3">
      <c r="B20" s="252"/>
      <c r="C20" s="244"/>
      <c r="D20" s="193"/>
      <c r="E20" s="193"/>
      <c r="F20" s="24">
        <v>1012057</v>
      </c>
      <c r="G20" s="24" t="s">
        <v>53</v>
      </c>
      <c r="H20" s="24">
        <v>1</v>
      </c>
      <c r="I20" s="24">
        <f t="shared" si="4"/>
        <v>8.9499999999999996E-3</v>
      </c>
      <c r="J20" s="25">
        <f t="shared" si="2"/>
        <v>8.9499999999999996E-3</v>
      </c>
      <c r="K20" s="240"/>
      <c r="L20" s="147">
        <f t="shared" si="3"/>
        <v>3351.9553072625699</v>
      </c>
      <c r="M20" s="24"/>
      <c r="N20" s="193">
        <v>60</v>
      </c>
      <c r="O20" s="193"/>
      <c r="P20" s="93">
        <v>0.01</v>
      </c>
    </row>
    <row r="21" spans="2:18" x14ac:dyDescent="0.3">
      <c r="B21" s="252"/>
      <c r="C21" s="244"/>
      <c r="D21" s="193"/>
      <c r="E21" s="193"/>
      <c r="F21" s="24">
        <v>1022048</v>
      </c>
      <c r="G21" s="24" t="s">
        <v>54</v>
      </c>
      <c r="H21" s="24">
        <v>1</v>
      </c>
      <c r="I21" s="24">
        <f t="shared" si="4"/>
        <v>8.9499999999999996E-3</v>
      </c>
      <c r="J21" s="25">
        <f t="shared" si="2"/>
        <v>8.9499999999999996E-3</v>
      </c>
      <c r="K21" s="240"/>
      <c r="L21" s="147">
        <f t="shared" si="3"/>
        <v>3351.9553072625699</v>
      </c>
      <c r="M21" s="24"/>
      <c r="N21" s="193">
        <v>60</v>
      </c>
      <c r="O21" s="193"/>
      <c r="P21" s="93">
        <v>0.01</v>
      </c>
    </row>
    <row r="22" spans="2:18" x14ac:dyDescent="0.3">
      <c r="B22" s="252"/>
      <c r="C22" s="244"/>
      <c r="D22" s="193"/>
      <c r="E22" s="193"/>
      <c r="F22" s="24">
        <v>1102039</v>
      </c>
      <c r="G22" s="24" t="s">
        <v>55</v>
      </c>
      <c r="H22" s="24">
        <v>1</v>
      </c>
      <c r="I22" s="24">
        <f t="shared" si="4"/>
        <v>8.9499999999999996E-3</v>
      </c>
      <c r="J22" s="25">
        <f t="shared" si="2"/>
        <v>8.9499999999999996E-3</v>
      </c>
      <c r="K22" s="240"/>
      <c r="L22" s="147">
        <f t="shared" si="3"/>
        <v>3351.9553072625699</v>
      </c>
      <c r="M22" s="24"/>
      <c r="N22" s="193">
        <v>60</v>
      </c>
      <c r="O22" s="193"/>
      <c r="P22" s="93">
        <v>0.01</v>
      </c>
    </row>
    <row r="23" spans="2:18" x14ac:dyDescent="0.3">
      <c r="B23" s="252"/>
      <c r="C23" s="244"/>
      <c r="D23" s="193"/>
      <c r="E23" s="193"/>
      <c r="F23" s="24">
        <v>1082102</v>
      </c>
      <c r="G23" s="24" t="s">
        <v>56</v>
      </c>
      <c r="H23" s="24">
        <v>1</v>
      </c>
      <c r="I23" s="24">
        <f t="shared" si="4"/>
        <v>8.9499999999999996E-3</v>
      </c>
      <c r="J23" s="25">
        <f t="shared" si="2"/>
        <v>8.9499999999999996E-3</v>
      </c>
      <c r="K23" s="240"/>
      <c r="L23" s="147">
        <f t="shared" si="3"/>
        <v>3351.9553072625699</v>
      </c>
      <c r="M23" s="24"/>
      <c r="N23" s="193">
        <v>30</v>
      </c>
      <c r="O23" s="193"/>
      <c r="P23" s="93">
        <v>0.01</v>
      </c>
    </row>
    <row r="24" spans="2:18" x14ac:dyDescent="0.3">
      <c r="B24" s="252"/>
      <c r="C24" s="244"/>
      <c r="D24" s="193"/>
      <c r="E24" s="193"/>
      <c r="F24" s="24">
        <v>1072153</v>
      </c>
      <c r="G24" s="24" t="s">
        <v>57</v>
      </c>
      <c r="H24" s="24">
        <v>1</v>
      </c>
      <c r="I24" s="24">
        <f t="shared" si="4"/>
        <v>8.9499999999999996E-3</v>
      </c>
      <c r="J24" s="25">
        <f t="shared" si="2"/>
        <v>8.9499999999999996E-3</v>
      </c>
      <c r="K24" s="240"/>
      <c r="L24" s="147">
        <f t="shared" si="3"/>
        <v>3351.9553072625699</v>
      </c>
      <c r="M24" s="24"/>
      <c r="N24" s="193">
        <v>30</v>
      </c>
      <c r="O24" s="193"/>
      <c r="P24" s="93">
        <v>0.01</v>
      </c>
    </row>
    <row r="25" spans="2:18" x14ac:dyDescent="0.3">
      <c r="B25" s="252"/>
      <c r="C25" s="245"/>
      <c r="D25" s="193"/>
      <c r="E25" s="193"/>
      <c r="F25" s="24">
        <v>1032024</v>
      </c>
      <c r="G25" s="24" t="s">
        <v>58</v>
      </c>
      <c r="H25" s="24">
        <v>1</v>
      </c>
      <c r="I25" s="24">
        <f t="shared" si="4"/>
        <v>8.9499999999999996E-3</v>
      </c>
      <c r="J25" s="25">
        <f t="shared" si="2"/>
        <v>8.9499999999999996E-3</v>
      </c>
      <c r="K25" s="240"/>
      <c r="L25" s="147">
        <f t="shared" si="3"/>
        <v>3351.9553072625699</v>
      </c>
      <c r="M25" s="24"/>
      <c r="N25" s="193">
        <v>40</v>
      </c>
      <c r="O25" s="193"/>
      <c r="P25" s="93">
        <v>0.01</v>
      </c>
    </row>
    <row r="26" spans="2:18" x14ac:dyDescent="0.3">
      <c r="B26" s="252"/>
      <c r="C26" s="253" t="s">
        <v>25</v>
      </c>
      <c r="D26" s="193"/>
      <c r="E26" s="193"/>
      <c r="F26" s="24">
        <v>5150042</v>
      </c>
      <c r="G26" s="24" t="s">
        <v>9</v>
      </c>
      <c r="H26" s="24">
        <v>1</v>
      </c>
      <c r="I26" s="24">
        <f t="shared" si="4"/>
        <v>2.2375000000000003E-2</v>
      </c>
      <c r="J26" s="25">
        <f t="shared" si="2"/>
        <v>2.2375000000000003E-2</v>
      </c>
      <c r="K26" s="240"/>
      <c r="L26" s="147">
        <f t="shared" si="3"/>
        <v>1340.7821229050278</v>
      </c>
      <c r="M26" s="24"/>
      <c r="N26" s="193">
        <v>30</v>
      </c>
      <c r="O26" s="193"/>
      <c r="P26" s="93">
        <v>2.5000000000000001E-2</v>
      </c>
    </row>
    <row r="27" spans="2:18" x14ac:dyDescent="0.3">
      <c r="B27" s="252"/>
      <c r="C27" s="253"/>
      <c r="D27" s="193"/>
      <c r="E27" s="193"/>
      <c r="F27" s="24">
        <v>5150043</v>
      </c>
      <c r="G27" s="24" t="s">
        <v>10</v>
      </c>
      <c r="H27" s="24">
        <v>1</v>
      </c>
      <c r="I27" s="24">
        <f t="shared" si="4"/>
        <v>2.2375000000000003E-2</v>
      </c>
      <c r="J27" s="25">
        <f t="shared" si="2"/>
        <v>2.2375000000000003E-2</v>
      </c>
      <c r="K27" s="240"/>
      <c r="L27" s="147">
        <f t="shared" si="3"/>
        <v>1340.7821229050278</v>
      </c>
      <c r="M27" s="24"/>
      <c r="N27" s="193">
        <v>75</v>
      </c>
      <c r="O27" s="6"/>
      <c r="P27" s="93">
        <v>2.5000000000000001E-2</v>
      </c>
    </row>
    <row r="28" spans="2:18" x14ac:dyDescent="0.3">
      <c r="B28" s="252"/>
      <c r="C28" s="253"/>
      <c r="D28" s="193"/>
      <c r="E28" s="193"/>
      <c r="F28" s="24">
        <v>5152049</v>
      </c>
      <c r="G28" s="24" t="s">
        <v>11</v>
      </c>
      <c r="H28" s="24">
        <v>1</v>
      </c>
      <c r="I28" s="24">
        <f t="shared" si="4"/>
        <v>2.2375000000000003E-2</v>
      </c>
      <c r="J28" s="25">
        <f t="shared" si="2"/>
        <v>2.2375000000000003E-2</v>
      </c>
      <c r="K28" s="240"/>
      <c r="L28" s="147">
        <f t="shared" si="3"/>
        <v>1340.7821229050278</v>
      </c>
      <c r="M28" s="24"/>
      <c r="N28" s="6">
        <v>30</v>
      </c>
      <c r="O28" s="6"/>
      <c r="P28" s="93">
        <v>2.5000000000000001E-2</v>
      </c>
    </row>
    <row r="29" spans="2:18" x14ac:dyDescent="0.3">
      <c r="B29" s="252"/>
      <c r="C29" s="253"/>
      <c r="D29" s="193"/>
      <c r="E29" s="193"/>
      <c r="F29" s="24">
        <v>5152050</v>
      </c>
      <c r="G29" s="24" t="s">
        <v>12</v>
      </c>
      <c r="H29" s="24">
        <v>1</v>
      </c>
      <c r="I29" s="24">
        <f t="shared" si="4"/>
        <v>2.2375000000000003E-2</v>
      </c>
      <c r="J29" s="25">
        <f t="shared" si="2"/>
        <v>2.2375000000000003E-2</v>
      </c>
      <c r="K29" s="240"/>
      <c r="L29" s="147">
        <f t="shared" si="3"/>
        <v>1340.7821229050278</v>
      </c>
      <c r="M29" s="24"/>
      <c r="N29" s="6">
        <v>75</v>
      </c>
      <c r="O29" s="193"/>
      <c r="P29" s="93">
        <v>2.5000000000000001E-2</v>
      </c>
    </row>
    <row r="30" spans="2:18" x14ac:dyDescent="0.3">
      <c r="B30" s="252"/>
      <c r="C30" s="253"/>
      <c r="D30" s="193"/>
      <c r="E30" s="193"/>
      <c r="F30" s="24">
        <v>5153013</v>
      </c>
      <c r="G30" s="24" t="s">
        <v>23</v>
      </c>
      <c r="H30" s="24">
        <v>1</v>
      </c>
      <c r="I30" s="24">
        <f t="shared" si="4"/>
        <v>3.8484999999999998E-2</v>
      </c>
      <c r="J30" s="25">
        <f t="shared" si="2"/>
        <v>3.8484999999999998E-2</v>
      </c>
      <c r="K30" s="240"/>
      <c r="L30" s="147">
        <f t="shared" si="3"/>
        <v>779.52449006106269</v>
      </c>
      <c r="M30" s="24"/>
      <c r="N30" s="193">
        <v>65</v>
      </c>
      <c r="O30" s="193"/>
      <c r="P30" s="93">
        <v>4.2999999999999997E-2</v>
      </c>
    </row>
    <row r="31" spans="2:18" x14ac:dyDescent="0.3">
      <c r="B31" s="252"/>
      <c r="C31" s="253"/>
      <c r="D31" s="193"/>
      <c r="E31" s="193"/>
      <c r="F31" s="24">
        <v>5151033</v>
      </c>
      <c r="G31" s="24" t="s">
        <v>41</v>
      </c>
      <c r="H31" s="24">
        <v>1</v>
      </c>
      <c r="I31" s="24">
        <f t="shared" si="4"/>
        <v>3.8484999999999998E-2</v>
      </c>
      <c r="J31" s="25">
        <f t="shared" si="2"/>
        <v>3.8484999999999998E-2</v>
      </c>
      <c r="K31" s="240"/>
      <c r="L31" s="147">
        <f t="shared" si="3"/>
        <v>779.52449006106269</v>
      </c>
      <c r="M31" s="24"/>
      <c r="N31" s="193">
        <v>70</v>
      </c>
      <c r="O31" s="193"/>
      <c r="P31" s="93">
        <v>4.2999999999999997E-2</v>
      </c>
    </row>
    <row r="32" spans="2:18" x14ac:dyDescent="0.3">
      <c r="B32" s="252"/>
      <c r="C32" s="253"/>
      <c r="D32" s="193"/>
      <c r="E32" s="193"/>
      <c r="F32" s="24">
        <v>5152100</v>
      </c>
      <c r="G32" s="24" t="s">
        <v>13</v>
      </c>
      <c r="H32" s="24">
        <v>1</v>
      </c>
      <c r="I32" s="24">
        <f t="shared" si="4"/>
        <v>3.8484999999999998E-2</v>
      </c>
      <c r="J32" s="25">
        <f t="shared" si="2"/>
        <v>3.8484999999999998E-2</v>
      </c>
      <c r="K32" s="240"/>
      <c r="L32" s="147">
        <f t="shared" si="3"/>
        <v>779.52449006106269</v>
      </c>
      <c r="M32" s="24"/>
      <c r="N32" s="193">
        <v>35</v>
      </c>
      <c r="O32" s="6"/>
      <c r="P32" s="93">
        <v>4.2999999999999997E-2</v>
      </c>
    </row>
    <row r="33" spans="2:17" x14ac:dyDescent="0.3">
      <c r="B33" s="252"/>
      <c r="C33" s="253"/>
      <c r="D33" s="193"/>
      <c r="E33" s="193"/>
      <c r="F33" s="24">
        <v>5152101</v>
      </c>
      <c r="G33" s="24" t="s">
        <v>14</v>
      </c>
      <c r="H33" s="24">
        <v>1</v>
      </c>
      <c r="I33" s="24">
        <f t="shared" si="4"/>
        <v>3.8484999999999998E-2</v>
      </c>
      <c r="J33" s="25">
        <f t="shared" si="2"/>
        <v>3.8484999999999998E-2</v>
      </c>
      <c r="K33" s="240"/>
      <c r="L33" s="147">
        <f t="shared" si="3"/>
        <v>779.52449006106269</v>
      </c>
      <c r="M33" s="24"/>
      <c r="N33" s="6">
        <v>35</v>
      </c>
      <c r="O33" s="6"/>
      <c r="P33" s="93">
        <v>4.2999999999999997E-2</v>
      </c>
    </row>
    <row r="34" spans="2:17" x14ac:dyDescent="0.3">
      <c r="B34" s="252"/>
      <c r="C34" s="253"/>
      <c r="D34" s="193"/>
      <c r="E34" s="193"/>
      <c r="F34" s="24">
        <v>5152102</v>
      </c>
      <c r="G34" s="24" t="s">
        <v>15</v>
      </c>
      <c r="H34" s="24">
        <v>1</v>
      </c>
      <c r="I34" s="24">
        <f t="shared" si="4"/>
        <v>3.8484999999999998E-2</v>
      </c>
      <c r="J34" s="25">
        <f t="shared" si="2"/>
        <v>3.8484999999999998E-2</v>
      </c>
      <c r="K34" s="240"/>
      <c r="L34" s="147">
        <f t="shared" si="3"/>
        <v>779.52449006106269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93"/>
      <c r="E35" s="193"/>
      <c r="F35" s="24">
        <v>5152103</v>
      </c>
      <c r="G35" s="24" t="s">
        <v>16</v>
      </c>
      <c r="H35" s="24">
        <v>1</v>
      </c>
      <c r="I35" s="24">
        <f t="shared" si="4"/>
        <v>3.8484999999999998E-2</v>
      </c>
      <c r="J35" s="25">
        <f t="shared" si="2"/>
        <v>3.8484999999999998E-2</v>
      </c>
      <c r="K35" s="240"/>
      <c r="L35" s="147">
        <f t="shared" si="3"/>
        <v>779.52449006106269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93"/>
      <c r="E36" s="193"/>
      <c r="F36" s="24">
        <v>5152104</v>
      </c>
      <c r="G36" s="24" t="s">
        <v>17</v>
      </c>
      <c r="H36" s="24">
        <v>1</v>
      </c>
      <c r="I36" s="24">
        <f t="shared" si="4"/>
        <v>3.8484999999999998E-2</v>
      </c>
      <c r="J36" s="25">
        <f t="shared" si="2"/>
        <v>3.8484999999999998E-2</v>
      </c>
      <c r="K36" s="240"/>
      <c r="L36" s="147">
        <f t="shared" si="3"/>
        <v>779.52449006106269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93"/>
      <c r="E37" s="193"/>
      <c r="F37" s="24">
        <v>5152105</v>
      </c>
      <c r="G37" s="24" t="s">
        <v>18</v>
      </c>
      <c r="H37" s="24">
        <v>1</v>
      </c>
      <c r="I37" s="24">
        <f t="shared" si="4"/>
        <v>3.8484999999999998E-2</v>
      </c>
      <c r="J37" s="25">
        <f t="shared" si="2"/>
        <v>3.8484999999999998E-2</v>
      </c>
      <c r="K37" s="240"/>
      <c r="L37" s="147">
        <f t="shared" si="3"/>
        <v>779.52449006106269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93"/>
      <c r="E38" s="193"/>
      <c r="F38" s="43">
        <v>5152106</v>
      </c>
      <c r="G38" s="43" t="s">
        <v>19</v>
      </c>
      <c r="H38" s="24">
        <v>1</v>
      </c>
      <c r="I38" s="24">
        <f t="shared" si="4"/>
        <v>3.8484999999999998E-2</v>
      </c>
      <c r="J38" s="25">
        <f t="shared" si="2"/>
        <v>3.8484999999999998E-2</v>
      </c>
      <c r="K38" s="240"/>
      <c r="L38" s="147">
        <f t="shared" si="3"/>
        <v>779.52449006106269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93"/>
      <c r="E39" s="193"/>
      <c r="F39" s="43">
        <v>5152107</v>
      </c>
      <c r="G39" s="43" t="s">
        <v>20</v>
      </c>
      <c r="H39" s="24">
        <v>1</v>
      </c>
      <c r="I39" s="24">
        <f t="shared" si="4"/>
        <v>3.8484999999999998E-2</v>
      </c>
      <c r="J39" s="25">
        <f t="shared" si="2"/>
        <v>3.8484999999999998E-2</v>
      </c>
      <c r="K39" s="240"/>
      <c r="L39" s="147">
        <f t="shared" si="3"/>
        <v>779.52449006106269</v>
      </c>
      <c r="M39" s="24"/>
      <c r="N39" s="6">
        <v>35</v>
      </c>
      <c r="O39" s="193"/>
      <c r="P39" s="93">
        <v>4.2999999999999997E-2</v>
      </c>
    </row>
    <row r="40" spans="2:17" x14ac:dyDescent="0.3">
      <c r="B40" s="252"/>
      <c r="C40" s="253" t="s">
        <v>8</v>
      </c>
      <c r="D40" s="193"/>
      <c r="E40" s="193"/>
      <c r="F40" s="43">
        <v>5680505</v>
      </c>
      <c r="G40" s="43" t="s">
        <v>986</v>
      </c>
      <c r="H40" s="24">
        <v>1</v>
      </c>
      <c r="I40" s="24">
        <f t="shared" si="4"/>
        <v>0.17900000000000002</v>
      </c>
      <c r="J40" s="25">
        <f t="shared" si="2"/>
        <v>0.17900000000000002</v>
      </c>
      <c r="K40" s="240"/>
      <c r="L40" s="147">
        <f t="shared" si="3"/>
        <v>167.59776536312847</v>
      </c>
      <c r="M40" s="24"/>
      <c r="N40" s="193"/>
      <c r="O40" s="193"/>
      <c r="P40" s="93">
        <v>0.2</v>
      </c>
      <c r="Q40" s="174"/>
    </row>
    <row r="41" spans="2:17" x14ac:dyDescent="0.3">
      <c r="B41" s="252"/>
      <c r="C41" s="253"/>
      <c r="D41" s="193"/>
      <c r="E41" s="193"/>
      <c r="F41" s="43">
        <v>5076100</v>
      </c>
      <c r="G41" s="43" t="s">
        <v>1683</v>
      </c>
      <c r="H41" s="24">
        <v>3</v>
      </c>
      <c r="I41" s="24">
        <f t="shared" si="4"/>
        <v>0.17900000000000002</v>
      </c>
      <c r="J41" s="25">
        <f t="shared" si="2"/>
        <v>0.17900000000000002</v>
      </c>
      <c r="K41" s="240"/>
      <c r="L41" s="147">
        <f t="shared" si="3"/>
        <v>167.59776536312847</v>
      </c>
      <c r="M41" s="24"/>
      <c r="N41" s="193">
        <v>45</v>
      </c>
      <c r="O41" s="193"/>
      <c r="P41" s="93">
        <v>0.2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</v>
      </c>
      <c r="J42" s="25">
        <f>SUM(J6:J41)</f>
        <v>1</v>
      </c>
      <c r="K42" s="25">
        <v>1</v>
      </c>
      <c r="L42" s="24"/>
      <c r="M42" s="24"/>
      <c r="N42" s="193"/>
      <c r="O42" s="193"/>
      <c r="P42" s="93"/>
      <c r="Q42" s="174"/>
    </row>
  </sheetData>
  <mergeCells count="10">
    <mergeCell ref="B42:H42"/>
    <mergeCell ref="B5:C5"/>
    <mergeCell ref="B6:B18"/>
    <mergeCell ref="C6:C18"/>
    <mergeCell ref="K6:K18"/>
    <mergeCell ref="B19:B41"/>
    <mergeCell ref="C19:C25"/>
    <mergeCell ref="K19:K41"/>
    <mergeCell ref="C26:C39"/>
    <mergeCell ref="C40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DB02-230A-4FF7-AE0A-49F6EBAEFA4F}">
  <dimension ref="B2:V45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2" ht="20.25" x14ac:dyDescent="0.3">
      <c r="B2" s="5" t="s">
        <v>1869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2" x14ac:dyDescent="0.3">
      <c r="B4" s="193" t="s">
        <v>6</v>
      </c>
      <c r="C4" s="193">
        <v>30</v>
      </c>
    </row>
    <row r="5" spans="2:22" x14ac:dyDescent="0.3">
      <c r="B5" s="249" t="s">
        <v>0</v>
      </c>
      <c r="C5" s="249"/>
      <c r="D5" s="194" t="s">
        <v>45</v>
      </c>
      <c r="E5" s="194" t="s">
        <v>1304</v>
      </c>
      <c r="F5" s="194" t="s">
        <v>1</v>
      </c>
      <c r="G5" s="194" t="s">
        <v>62</v>
      </c>
      <c r="H5" s="13" t="s">
        <v>26</v>
      </c>
      <c r="I5" s="194" t="s">
        <v>27</v>
      </c>
      <c r="J5" s="194" t="s">
        <v>28</v>
      </c>
      <c r="K5" s="194" t="s">
        <v>43</v>
      </c>
      <c r="L5" s="194" t="s">
        <v>2</v>
      </c>
      <c r="M5" s="194" t="s">
        <v>3</v>
      </c>
      <c r="N5" s="194" t="s">
        <v>44</v>
      </c>
      <c r="O5" s="194" t="s">
        <v>86</v>
      </c>
    </row>
    <row r="6" spans="2:22" ht="27.75" customHeight="1" x14ac:dyDescent="0.3">
      <c r="B6" s="254" t="s">
        <v>1912</v>
      </c>
      <c r="C6" s="243" t="s">
        <v>7</v>
      </c>
      <c r="D6" s="126" t="s">
        <v>119</v>
      </c>
      <c r="E6" s="24"/>
      <c r="F6" s="160">
        <v>1005461</v>
      </c>
      <c r="G6" s="126" t="s">
        <v>1884</v>
      </c>
      <c r="H6" s="24">
        <v>1</v>
      </c>
      <c r="I6" s="24">
        <v>7.0000000000000001E-3</v>
      </c>
      <c r="J6" s="25">
        <f>I6</f>
        <v>7.0000000000000001E-3</v>
      </c>
      <c r="K6" s="239">
        <f>SUM(J6:J21)</f>
        <v>0.11600000000000003</v>
      </c>
      <c r="L6" s="24">
        <f>1/I6*$C$4</f>
        <v>4285.7142857142862</v>
      </c>
      <c r="M6" s="24"/>
      <c r="N6" s="193"/>
      <c r="O6" s="193">
        <v>1</v>
      </c>
      <c r="P6"/>
      <c r="Q6"/>
      <c r="R6"/>
      <c r="V6"/>
    </row>
    <row r="7" spans="2:22" ht="27.75" customHeight="1" x14ac:dyDescent="0.3">
      <c r="B7" s="250"/>
      <c r="C7" s="244"/>
      <c r="D7" s="126" t="s">
        <v>78</v>
      </c>
      <c r="E7" s="24"/>
      <c r="F7" s="160">
        <v>1702967</v>
      </c>
      <c r="G7" s="126" t="s">
        <v>1913</v>
      </c>
      <c r="H7" s="24">
        <v>1</v>
      </c>
      <c r="I7" s="24">
        <v>6.0000000000000001E-3</v>
      </c>
      <c r="J7" s="25">
        <f>I7</f>
        <v>6.0000000000000001E-3</v>
      </c>
      <c r="K7" s="240"/>
      <c r="L7" s="24">
        <f>1/I7*$C$4</f>
        <v>5000</v>
      </c>
      <c r="M7" s="24"/>
      <c r="N7" s="197"/>
      <c r="O7" s="197">
        <v>1</v>
      </c>
      <c r="P7"/>
      <c r="Q7"/>
      <c r="R7"/>
      <c r="V7"/>
    </row>
    <row r="8" spans="2:22" ht="27.75" customHeight="1" x14ac:dyDescent="0.3">
      <c r="B8" s="250"/>
      <c r="C8" s="244"/>
      <c r="D8" s="126" t="s">
        <v>119</v>
      </c>
      <c r="E8" s="24"/>
      <c r="F8" s="24">
        <v>1005489</v>
      </c>
      <c r="G8" s="24" t="s">
        <v>1898</v>
      </c>
      <c r="H8" s="24">
        <v>1</v>
      </c>
      <c r="I8" s="24">
        <v>7.0000000000000001E-3</v>
      </c>
      <c r="J8" s="25">
        <f>I8</f>
        <v>7.0000000000000001E-3</v>
      </c>
      <c r="K8" s="240"/>
      <c r="L8" s="24">
        <f>1/I8*$C$4</f>
        <v>4285.7142857142862</v>
      </c>
      <c r="M8" s="24" t="s">
        <v>1258</v>
      </c>
      <c r="N8" s="195"/>
      <c r="O8" s="195">
        <v>1</v>
      </c>
      <c r="P8"/>
      <c r="Q8"/>
      <c r="R8"/>
    </row>
    <row r="9" spans="2:22" ht="27.75" customHeight="1" x14ac:dyDescent="0.3">
      <c r="B9" s="250"/>
      <c r="C9" s="244"/>
      <c r="D9" s="126" t="s">
        <v>119</v>
      </c>
      <c r="E9" s="24"/>
      <c r="F9" s="24">
        <v>1005490</v>
      </c>
      <c r="G9" s="24" t="s">
        <v>1899</v>
      </c>
      <c r="H9" s="24">
        <v>1</v>
      </c>
      <c r="I9" s="24">
        <v>7.0000000000000001E-3</v>
      </c>
      <c r="J9" s="25">
        <f t="shared" ref="J9:J44" si="0">I9</f>
        <v>7.0000000000000001E-3</v>
      </c>
      <c r="K9" s="240"/>
      <c r="L9" s="24">
        <f t="shared" ref="L9:L44" si="1">1/I9*$C$4</f>
        <v>4285.7142857142862</v>
      </c>
      <c r="M9" s="24" t="s">
        <v>1258</v>
      </c>
      <c r="N9" s="193"/>
      <c r="O9" s="193">
        <v>1</v>
      </c>
      <c r="R9"/>
    </row>
    <row r="10" spans="2:22" ht="27.75" customHeight="1" x14ac:dyDescent="0.3">
      <c r="B10" s="250"/>
      <c r="C10" s="244"/>
      <c r="D10" s="126" t="s">
        <v>100</v>
      </c>
      <c r="E10" s="24"/>
      <c r="F10" s="24">
        <v>1053533</v>
      </c>
      <c r="G10" s="24" t="s">
        <v>1900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24">
        <f t="shared" si="1"/>
        <v>4285.7142857142862</v>
      </c>
      <c r="M10" s="24" t="s">
        <v>1258</v>
      </c>
      <c r="N10" s="193"/>
      <c r="O10" s="193">
        <v>1</v>
      </c>
      <c r="R10"/>
      <c r="S10"/>
    </row>
    <row r="11" spans="2:22" ht="27.75" customHeight="1" x14ac:dyDescent="0.3">
      <c r="B11" s="250"/>
      <c r="C11" s="244"/>
      <c r="D11" s="126" t="s">
        <v>100</v>
      </c>
      <c r="E11" s="24"/>
      <c r="F11" s="24">
        <v>1053534</v>
      </c>
      <c r="G11" s="24" t="s">
        <v>1901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24">
        <f t="shared" si="1"/>
        <v>5000</v>
      </c>
      <c r="M11" s="24" t="s">
        <v>1258</v>
      </c>
      <c r="N11" s="193"/>
      <c r="O11" s="193">
        <v>1</v>
      </c>
      <c r="P11"/>
    </row>
    <row r="12" spans="2:22" ht="27.75" customHeight="1" x14ac:dyDescent="0.3">
      <c r="B12" s="250"/>
      <c r="C12" s="244"/>
      <c r="D12" s="126" t="s">
        <v>107</v>
      </c>
      <c r="E12" s="24"/>
      <c r="F12" s="24">
        <v>1073421</v>
      </c>
      <c r="G12" s="24" t="s">
        <v>1902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 t="s">
        <v>1258</v>
      </c>
      <c r="N12" s="193"/>
      <c r="O12" s="193">
        <v>1</v>
      </c>
      <c r="S12"/>
    </row>
    <row r="13" spans="2:22" ht="27.75" customHeight="1" x14ac:dyDescent="0.3">
      <c r="B13" s="250"/>
      <c r="C13" s="244"/>
      <c r="D13" s="126" t="s">
        <v>105</v>
      </c>
      <c r="E13" s="24"/>
      <c r="F13" s="24">
        <v>1103239</v>
      </c>
      <c r="G13" s="24" t="s">
        <v>1903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/>
      <c r="N13" s="193"/>
      <c r="O13" s="193">
        <v>1</v>
      </c>
      <c r="Q13"/>
      <c r="S13"/>
    </row>
    <row r="14" spans="2:22" ht="27.75" customHeight="1" x14ac:dyDescent="0.3">
      <c r="B14" s="250"/>
      <c r="C14" s="244"/>
      <c r="D14" s="126" t="s">
        <v>109</v>
      </c>
      <c r="E14" s="24"/>
      <c r="F14" s="24">
        <v>1702950</v>
      </c>
      <c r="G14" s="24" t="s">
        <v>1904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24">
        <f t="shared" si="1"/>
        <v>4285.7142857142862</v>
      </c>
      <c r="M14" s="24"/>
      <c r="N14" s="193"/>
      <c r="O14" s="193">
        <v>1</v>
      </c>
      <c r="P14"/>
      <c r="Q14"/>
      <c r="R14"/>
      <c r="V14"/>
    </row>
    <row r="15" spans="2:22" ht="27.75" customHeight="1" x14ac:dyDescent="0.3">
      <c r="B15" s="250"/>
      <c r="C15" s="244"/>
      <c r="D15" s="126" t="s">
        <v>119</v>
      </c>
      <c r="E15" s="24"/>
      <c r="F15" s="24">
        <v>1005525</v>
      </c>
      <c r="G15" s="24" t="s">
        <v>1905</v>
      </c>
      <c r="H15" s="24">
        <v>1</v>
      </c>
      <c r="I15" s="24">
        <v>7.0000000000000001E-3</v>
      </c>
      <c r="J15" s="25">
        <f t="shared" ref="J15" si="2">I15</f>
        <v>7.0000000000000001E-3</v>
      </c>
      <c r="K15" s="240"/>
      <c r="L15" s="24">
        <f t="shared" ref="L15" si="3">1/I15*$C$4</f>
        <v>4285.7142857142862</v>
      </c>
      <c r="M15" s="24"/>
      <c r="N15" s="193"/>
      <c r="O15" s="193">
        <v>1</v>
      </c>
      <c r="P15"/>
      <c r="Q15"/>
      <c r="R15"/>
      <c r="S15"/>
    </row>
    <row r="16" spans="2:22" ht="27.75" customHeight="1" x14ac:dyDescent="0.3">
      <c r="B16" s="250"/>
      <c r="C16" s="244"/>
      <c r="D16" s="126" t="s">
        <v>119</v>
      </c>
      <c r="E16" s="24"/>
      <c r="F16" s="24">
        <v>1005526</v>
      </c>
      <c r="G16" s="24" t="s">
        <v>1906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/>
      <c r="N16" s="193"/>
      <c r="O16" s="193">
        <v>1</v>
      </c>
      <c r="P16"/>
      <c r="Q16"/>
      <c r="R16"/>
    </row>
    <row r="17" spans="2:21" ht="27.75" customHeight="1" x14ac:dyDescent="0.3">
      <c r="B17" s="250"/>
      <c r="C17" s="244"/>
      <c r="D17" s="126" t="s">
        <v>100</v>
      </c>
      <c r="E17" s="24"/>
      <c r="F17" s="24">
        <v>1053570</v>
      </c>
      <c r="G17" s="24" t="s">
        <v>1907</v>
      </c>
      <c r="H17" s="24">
        <v>1</v>
      </c>
      <c r="I17" s="24">
        <v>8.0000000000000002E-3</v>
      </c>
      <c r="J17" s="25">
        <f t="shared" ref="J17" si="4">I17</f>
        <v>8.0000000000000002E-3</v>
      </c>
      <c r="K17" s="240"/>
      <c r="L17" s="24">
        <f t="shared" ref="L17" si="5">1/I17*$C$4</f>
        <v>3750</v>
      </c>
      <c r="M17" s="24"/>
      <c r="N17" s="193"/>
      <c r="O17" s="193">
        <v>1</v>
      </c>
      <c r="Q17"/>
      <c r="R17"/>
    </row>
    <row r="18" spans="2:21" ht="27.75" customHeight="1" x14ac:dyDescent="0.3">
      <c r="B18" s="250"/>
      <c r="C18" s="244"/>
      <c r="D18" s="126" t="s">
        <v>100</v>
      </c>
      <c r="E18" s="24"/>
      <c r="F18" s="24">
        <v>1053571</v>
      </c>
      <c r="G18" s="24" t="s">
        <v>1908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24">
        <f t="shared" si="1"/>
        <v>4285.7142857142862</v>
      </c>
      <c r="M18" s="24"/>
      <c r="N18" s="193"/>
      <c r="O18" s="193">
        <v>1</v>
      </c>
      <c r="Q18"/>
      <c r="R18"/>
    </row>
    <row r="19" spans="2:21" ht="27.75" customHeight="1" x14ac:dyDescent="0.3">
      <c r="B19" s="250"/>
      <c r="C19" s="244"/>
      <c r="D19" s="126" t="s">
        <v>107</v>
      </c>
      <c r="E19" s="24"/>
      <c r="F19" s="24">
        <v>1073435</v>
      </c>
      <c r="G19" s="24" t="s">
        <v>1909</v>
      </c>
      <c r="H19" s="24">
        <v>1</v>
      </c>
      <c r="I19" s="24">
        <v>8.0000000000000002E-3</v>
      </c>
      <c r="J19" s="25">
        <f t="shared" ref="J19:J20" si="6">I19</f>
        <v>8.0000000000000002E-3</v>
      </c>
      <c r="K19" s="240"/>
      <c r="L19" s="24">
        <f t="shared" ref="L19:L20" si="7">1/I19*$C$4</f>
        <v>3750</v>
      </c>
      <c r="M19" s="24"/>
      <c r="N19" s="193"/>
      <c r="O19" s="193">
        <v>1</v>
      </c>
      <c r="Q19"/>
      <c r="R19"/>
      <c r="S19"/>
    </row>
    <row r="20" spans="2:21" ht="27.75" customHeight="1" x14ac:dyDescent="0.3">
      <c r="B20" s="250"/>
      <c r="C20" s="244"/>
      <c r="D20" s="126" t="s">
        <v>109</v>
      </c>
      <c r="E20" s="24"/>
      <c r="F20" s="24">
        <v>1702992</v>
      </c>
      <c r="G20" s="24" t="s">
        <v>1910</v>
      </c>
      <c r="H20" s="24">
        <v>1</v>
      </c>
      <c r="I20" s="24">
        <v>7.0000000000000001E-3</v>
      </c>
      <c r="J20" s="25">
        <f t="shared" si="6"/>
        <v>7.0000000000000001E-3</v>
      </c>
      <c r="K20" s="240"/>
      <c r="L20" s="24">
        <f t="shared" si="7"/>
        <v>4285.7142857142862</v>
      </c>
      <c r="M20" s="24"/>
      <c r="N20" s="195"/>
      <c r="O20" s="195">
        <v>1</v>
      </c>
      <c r="Q20"/>
      <c r="R20"/>
      <c r="U20"/>
    </row>
    <row r="21" spans="2:21" ht="27.75" customHeight="1" x14ac:dyDescent="0.3">
      <c r="B21" s="250"/>
      <c r="C21" s="244"/>
      <c r="D21" s="126" t="s">
        <v>114</v>
      </c>
      <c r="E21" s="24"/>
      <c r="F21" s="24">
        <v>1012715</v>
      </c>
      <c r="G21" s="24" t="s">
        <v>1911</v>
      </c>
      <c r="H21" s="24">
        <v>1</v>
      </c>
      <c r="I21" s="24">
        <v>0.01</v>
      </c>
      <c r="J21" s="25">
        <f t="shared" si="0"/>
        <v>0.01</v>
      </c>
      <c r="K21" s="240"/>
      <c r="L21" s="24">
        <f t="shared" si="1"/>
        <v>3000</v>
      </c>
      <c r="M21" s="24"/>
      <c r="N21" s="193"/>
      <c r="O21" s="193">
        <v>1</v>
      </c>
      <c r="Q21"/>
      <c r="R21"/>
      <c r="U21"/>
    </row>
    <row r="22" spans="2:21" x14ac:dyDescent="0.3">
      <c r="B22" s="251" t="s">
        <v>42</v>
      </c>
      <c r="C22" s="243" t="s">
        <v>59</v>
      </c>
      <c r="D22" s="193"/>
      <c r="E22" s="193"/>
      <c r="F22" s="24">
        <v>1002186</v>
      </c>
      <c r="G22" s="24" t="s">
        <v>52</v>
      </c>
      <c r="H22" s="24">
        <v>1</v>
      </c>
      <c r="I22" s="24">
        <f t="shared" ref="I22:I44" si="8">$K$22*P22</f>
        <v>8.8400000000000006E-3</v>
      </c>
      <c r="J22" s="25">
        <f t="shared" si="0"/>
        <v>8.8400000000000006E-3</v>
      </c>
      <c r="K22" s="239">
        <f>K45-K6</f>
        <v>0.88400000000000001</v>
      </c>
      <c r="L22" s="147">
        <f t="shared" si="1"/>
        <v>3393.6651583710404</v>
      </c>
      <c r="M22" s="24"/>
      <c r="N22" s="193">
        <v>60</v>
      </c>
      <c r="O22" s="193"/>
      <c r="P22" s="93">
        <v>0.01</v>
      </c>
    </row>
    <row r="23" spans="2:21" x14ac:dyDescent="0.3">
      <c r="B23" s="252"/>
      <c r="C23" s="244"/>
      <c r="D23" s="193"/>
      <c r="E23" s="193"/>
      <c r="F23" s="24">
        <v>1012057</v>
      </c>
      <c r="G23" s="24" t="s">
        <v>53</v>
      </c>
      <c r="H23" s="24">
        <v>1</v>
      </c>
      <c r="I23" s="24">
        <f t="shared" si="8"/>
        <v>8.8400000000000006E-3</v>
      </c>
      <c r="J23" s="25">
        <f t="shared" si="0"/>
        <v>8.8400000000000006E-3</v>
      </c>
      <c r="K23" s="240"/>
      <c r="L23" s="147">
        <f t="shared" si="1"/>
        <v>3393.6651583710404</v>
      </c>
      <c r="M23" s="24"/>
      <c r="N23" s="193">
        <v>60</v>
      </c>
      <c r="O23" s="193"/>
      <c r="P23" s="93">
        <v>0.01</v>
      </c>
    </row>
    <row r="24" spans="2:21" x14ac:dyDescent="0.3">
      <c r="B24" s="252"/>
      <c r="C24" s="244"/>
      <c r="D24" s="193"/>
      <c r="E24" s="193"/>
      <c r="F24" s="24">
        <v>1022048</v>
      </c>
      <c r="G24" s="24" t="s">
        <v>54</v>
      </c>
      <c r="H24" s="24">
        <v>1</v>
      </c>
      <c r="I24" s="24">
        <f t="shared" si="8"/>
        <v>8.8400000000000006E-3</v>
      </c>
      <c r="J24" s="25">
        <f t="shared" si="0"/>
        <v>8.8400000000000006E-3</v>
      </c>
      <c r="K24" s="240"/>
      <c r="L24" s="147">
        <f t="shared" si="1"/>
        <v>3393.6651583710404</v>
      </c>
      <c r="M24" s="24"/>
      <c r="N24" s="193">
        <v>60</v>
      </c>
      <c r="O24" s="193"/>
      <c r="P24" s="93">
        <v>0.01</v>
      </c>
    </row>
    <row r="25" spans="2:21" x14ac:dyDescent="0.3">
      <c r="B25" s="252"/>
      <c r="C25" s="244"/>
      <c r="D25" s="193"/>
      <c r="E25" s="193"/>
      <c r="F25" s="24">
        <v>1102039</v>
      </c>
      <c r="G25" s="24" t="s">
        <v>55</v>
      </c>
      <c r="H25" s="24">
        <v>1</v>
      </c>
      <c r="I25" s="24">
        <f t="shared" si="8"/>
        <v>8.8400000000000006E-3</v>
      </c>
      <c r="J25" s="25">
        <f t="shared" si="0"/>
        <v>8.8400000000000006E-3</v>
      </c>
      <c r="K25" s="240"/>
      <c r="L25" s="147">
        <f t="shared" si="1"/>
        <v>3393.6651583710404</v>
      </c>
      <c r="M25" s="24"/>
      <c r="N25" s="193">
        <v>60</v>
      </c>
      <c r="O25" s="193"/>
      <c r="P25" s="93">
        <v>0.01</v>
      </c>
    </row>
    <row r="26" spans="2:21" x14ac:dyDescent="0.3">
      <c r="B26" s="252"/>
      <c r="C26" s="244"/>
      <c r="D26" s="193"/>
      <c r="E26" s="193"/>
      <c r="F26" s="24">
        <v>1082102</v>
      </c>
      <c r="G26" s="24" t="s">
        <v>56</v>
      </c>
      <c r="H26" s="24">
        <v>1</v>
      </c>
      <c r="I26" s="24">
        <f t="shared" si="8"/>
        <v>8.8400000000000006E-3</v>
      </c>
      <c r="J26" s="25">
        <f t="shared" si="0"/>
        <v>8.8400000000000006E-3</v>
      </c>
      <c r="K26" s="240"/>
      <c r="L26" s="147">
        <f t="shared" si="1"/>
        <v>3393.6651583710404</v>
      </c>
      <c r="M26" s="24"/>
      <c r="N26" s="193">
        <v>30</v>
      </c>
      <c r="O26" s="193"/>
      <c r="P26" s="93">
        <v>0.01</v>
      </c>
    </row>
    <row r="27" spans="2:21" x14ac:dyDescent="0.3">
      <c r="B27" s="252"/>
      <c r="C27" s="244"/>
      <c r="D27" s="193"/>
      <c r="E27" s="193"/>
      <c r="F27" s="24">
        <v>1072153</v>
      </c>
      <c r="G27" s="24" t="s">
        <v>57</v>
      </c>
      <c r="H27" s="24">
        <v>1</v>
      </c>
      <c r="I27" s="24">
        <f t="shared" si="8"/>
        <v>8.8400000000000006E-3</v>
      </c>
      <c r="J27" s="25">
        <f t="shared" si="0"/>
        <v>8.8400000000000006E-3</v>
      </c>
      <c r="K27" s="240"/>
      <c r="L27" s="147">
        <f t="shared" si="1"/>
        <v>3393.6651583710404</v>
      </c>
      <c r="M27" s="24"/>
      <c r="N27" s="193">
        <v>30</v>
      </c>
      <c r="O27" s="193"/>
      <c r="P27" s="93">
        <v>0.01</v>
      </c>
    </row>
    <row r="28" spans="2:21" x14ac:dyDescent="0.3">
      <c r="B28" s="252"/>
      <c r="C28" s="245"/>
      <c r="D28" s="193"/>
      <c r="E28" s="193"/>
      <c r="F28" s="24">
        <v>1032024</v>
      </c>
      <c r="G28" s="24" t="s">
        <v>58</v>
      </c>
      <c r="H28" s="24">
        <v>1</v>
      </c>
      <c r="I28" s="24">
        <f t="shared" si="8"/>
        <v>8.8400000000000006E-3</v>
      </c>
      <c r="J28" s="25">
        <f t="shared" si="0"/>
        <v>8.8400000000000006E-3</v>
      </c>
      <c r="K28" s="240"/>
      <c r="L28" s="147">
        <f t="shared" si="1"/>
        <v>3393.6651583710404</v>
      </c>
      <c r="M28" s="24"/>
      <c r="N28" s="193">
        <v>40</v>
      </c>
      <c r="O28" s="193"/>
      <c r="P28" s="93">
        <v>0.01</v>
      </c>
    </row>
    <row r="29" spans="2:21" x14ac:dyDescent="0.3">
      <c r="B29" s="252"/>
      <c r="C29" s="253" t="s">
        <v>25</v>
      </c>
      <c r="D29" s="193"/>
      <c r="E29" s="193"/>
      <c r="F29" s="24">
        <v>5150042</v>
      </c>
      <c r="G29" s="24" t="s">
        <v>9</v>
      </c>
      <c r="H29" s="24">
        <v>1</v>
      </c>
      <c r="I29" s="24">
        <f t="shared" si="8"/>
        <v>2.2100000000000002E-2</v>
      </c>
      <c r="J29" s="25">
        <f t="shared" si="0"/>
        <v>2.2100000000000002E-2</v>
      </c>
      <c r="K29" s="240"/>
      <c r="L29" s="147">
        <f t="shared" si="1"/>
        <v>1357.4660633484161</v>
      </c>
      <c r="M29" s="24"/>
      <c r="N29" s="193">
        <v>30</v>
      </c>
      <c r="O29" s="193"/>
      <c r="P29" s="93">
        <v>2.5000000000000001E-2</v>
      </c>
    </row>
    <row r="30" spans="2:21" x14ac:dyDescent="0.3">
      <c r="B30" s="252"/>
      <c r="C30" s="253"/>
      <c r="D30" s="193"/>
      <c r="E30" s="193"/>
      <c r="F30" s="24">
        <v>5150043</v>
      </c>
      <c r="G30" s="24" t="s">
        <v>10</v>
      </c>
      <c r="H30" s="24">
        <v>1</v>
      </c>
      <c r="I30" s="24">
        <f t="shared" si="8"/>
        <v>2.2100000000000002E-2</v>
      </c>
      <c r="J30" s="25">
        <f t="shared" si="0"/>
        <v>2.2100000000000002E-2</v>
      </c>
      <c r="K30" s="240"/>
      <c r="L30" s="147">
        <f t="shared" si="1"/>
        <v>1357.4660633484161</v>
      </c>
      <c r="M30" s="24"/>
      <c r="N30" s="193">
        <v>75</v>
      </c>
      <c r="O30" s="6"/>
      <c r="P30" s="93">
        <v>2.5000000000000001E-2</v>
      </c>
    </row>
    <row r="31" spans="2:21" x14ac:dyDescent="0.3">
      <c r="B31" s="252"/>
      <c r="C31" s="253"/>
      <c r="D31" s="193"/>
      <c r="E31" s="193"/>
      <c r="F31" s="24">
        <v>5152049</v>
      </c>
      <c r="G31" s="24" t="s">
        <v>11</v>
      </c>
      <c r="H31" s="24">
        <v>1</v>
      </c>
      <c r="I31" s="24">
        <f t="shared" si="8"/>
        <v>2.2100000000000002E-2</v>
      </c>
      <c r="J31" s="25">
        <f t="shared" si="0"/>
        <v>2.2100000000000002E-2</v>
      </c>
      <c r="K31" s="240"/>
      <c r="L31" s="147">
        <f t="shared" si="1"/>
        <v>1357.4660633484161</v>
      </c>
      <c r="M31" s="24"/>
      <c r="N31" s="6">
        <v>30</v>
      </c>
      <c r="O31" s="6"/>
      <c r="P31" s="93">
        <v>2.5000000000000001E-2</v>
      </c>
    </row>
    <row r="32" spans="2:21" x14ac:dyDescent="0.3">
      <c r="B32" s="252"/>
      <c r="C32" s="253"/>
      <c r="D32" s="193"/>
      <c r="E32" s="193"/>
      <c r="F32" s="24">
        <v>5152050</v>
      </c>
      <c r="G32" s="24" t="s">
        <v>12</v>
      </c>
      <c r="H32" s="24">
        <v>1</v>
      </c>
      <c r="I32" s="24">
        <f t="shared" si="8"/>
        <v>2.2100000000000002E-2</v>
      </c>
      <c r="J32" s="25">
        <f t="shared" si="0"/>
        <v>2.2100000000000002E-2</v>
      </c>
      <c r="K32" s="240"/>
      <c r="L32" s="147">
        <f t="shared" si="1"/>
        <v>1357.4660633484161</v>
      </c>
      <c r="M32" s="24"/>
      <c r="N32" s="6">
        <v>75</v>
      </c>
      <c r="O32" s="193"/>
      <c r="P32" s="93">
        <v>2.5000000000000001E-2</v>
      </c>
    </row>
    <row r="33" spans="2:17" x14ac:dyDescent="0.3">
      <c r="B33" s="252"/>
      <c r="C33" s="253"/>
      <c r="D33" s="193"/>
      <c r="E33" s="193"/>
      <c r="F33" s="24">
        <v>5153013</v>
      </c>
      <c r="G33" s="24" t="s">
        <v>23</v>
      </c>
      <c r="H33" s="24">
        <v>1</v>
      </c>
      <c r="I33" s="24">
        <f t="shared" si="8"/>
        <v>3.8011999999999997E-2</v>
      </c>
      <c r="J33" s="25">
        <f t="shared" si="0"/>
        <v>3.8011999999999997E-2</v>
      </c>
      <c r="K33" s="240"/>
      <c r="L33" s="147">
        <f t="shared" si="1"/>
        <v>789.22445543512572</v>
      </c>
      <c r="M33" s="24"/>
      <c r="N33" s="193">
        <v>65</v>
      </c>
      <c r="O33" s="193"/>
      <c r="P33" s="93">
        <v>4.2999999999999997E-2</v>
      </c>
    </row>
    <row r="34" spans="2:17" x14ac:dyDescent="0.3">
      <c r="B34" s="252"/>
      <c r="C34" s="253"/>
      <c r="D34" s="193"/>
      <c r="E34" s="193"/>
      <c r="F34" s="24">
        <v>5151033</v>
      </c>
      <c r="G34" s="24" t="s">
        <v>41</v>
      </c>
      <c r="H34" s="24">
        <v>1</v>
      </c>
      <c r="I34" s="24">
        <f t="shared" si="8"/>
        <v>3.8011999999999997E-2</v>
      </c>
      <c r="J34" s="25">
        <f t="shared" si="0"/>
        <v>3.8011999999999997E-2</v>
      </c>
      <c r="K34" s="240"/>
      <c r="L34" s="147">
        <f t="shared" si="1"/>
        <v>789.22445543512572</v>
      </c>
      <c r="M34" s="24"/>
      <c r="N34" s="193">
        <v>70</v>
      </c>
      <c r="O34" s="193"/>
      <c r="P34" s="93">
        <v>4.2999999999999997E-2</v>
      </c>
    </row>
    <row r="35" spans="2:17" x14ac:dyDescent="0.3">
      <c r="B35" s="252"/>
      <c r="C35" s="253"/>
      <c r="D35" s="193"/>
      <c r="E35" s="193"/>
      <c r="F35" s="24">
        <v>5152100</v>
      </c>
      <c r="G35" s="24" t="s">
        <v>13</v>
      </c>
      <c r="H35" s="24">
        <v>1</v>
      </c>
      <c r="I35" s="24">
        <f t="shared" si="8"/>
        <v>3.8011999999999997E-2</v>
      </c>
      <c r="J35" s="25">
        <f t="shared" si="0"/>
        <v>3.8011999999999997E-2</v>
      </c>
      <c r="K35" s="240"/>
      <c r="L35" s="147">
        <f t="shared" si="1"/>
        <v>789.22445543512572</v>
      </c>
      <c r="M35" s="24"/>
      <c r="N35" s="193">
        <v>35</v>
      </c>
      <c r="O35" s="6"/>
      <c r="P35" s="93">
        <v>4.2999999999999997E-2</v>
      </c>
    </row>
    <row r="36" spans="2:17" x14ac:dyDescent="0.3">
      <c r="B36" s="252"/>
      <c r="C36" s="253"/>
      <c r="D36" s="193"/>
      <c r="E36" s="193"/>
      <c r="F36" s="24">
        <v>5152101</v>
      </c>
      <c r="G36" s="24" t="s">
        <v>14</v>
      </c>
      <c r="H36" s="24">
        <v>1</v>
      </c>
      <c r="I36" s="24">
        <f t="shared" si="8"/>
        <v>3.8011999999999997E-2</v>
      </c>
      <c r="J36" s="25">
        <f t="shared" si="0"/>
        <v>3.8011999999999997E-2</v>
      </c>
      <c r="K36" s="240"/>
      <c r="L36" s="147">
        <f t="shared" si="1"/>
        <v>789.22445543512572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93"/>
      <c r="E37" s="193"/>
      <c r="F37" s="24">
        <v>5152102</v>
      </c>
      <c r="G37" s="24" t="s">
        <v>15</v>
      </c>
      <c r="H37" s="24">
        <v>1</v>
      </c>
      <c r="I37" s="24">
        <f t="shared" si="8"/>
        <v>3.8011999999999997E-2</v>
      </c>
      <c r="J37" s="25">
        <f t="shared" si="0"/>
        <v>3.8011999999999997E-2</v>
      </c>
      <c r="K37" s="240"/>
      <c r="L37" s="147">
        <f t="shared" si="1"/>
        <v>789.22445543512572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93"/>
      <c r="E38" s="193"/>
      <c r="F38" s="24">
        <v>5152103</v>
      </c>
      <c r="G38" s="24" t="s">
        <v>16</v>
      </c>
      <c r="H38" s="24">
        <v>1</v>
      </c>
      <c r="I38" s="24">
        <f t="shared" si="8"/>
        <v>3.8011999999999997E-2</v>
      </c>
      <c r="J38" s="25">
        <f t="shared" si="0"/>
        <v>3.8011999999999997E-2</v>
      </c>
      <c r="K38" s="240"/>
      <c r="L38" s="147">
        <f t="shared" si="1"/>
        <v>789.22445543512572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93"/>
      <c r="E39" s="193"/>
      <c r="F39" s="24">
        <v>5152104</v>
      </c>
      <c r="G39" s="24" t="s">
        <v>17</v>
      </c>
      <c r="H39" s="24">
        <v>1</v>
      </c>
      <c r="I39" s="24">
        <f t="shared" si="8"/>
        <v>3.8011999999999997E-2</v>
      </c>
      <c r="J39" s="25">
        <f t="shared" si="0"/>
        <v>3.8011999999999997E-2</v>
      </c>
      <c r="K39" s="240"/>
      <c r="L39" s="147">
        <f t="shared" si="1"/>
        <v>789.22445543512572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93"/>
      <c r="E40" s="193"/>
      <c r="F40" s="24">
        <v>5152105</v>
      </c>
      <c r="G40" s="24" t="s">
        <v>18</v>
      </c>
      <c r="H40" s="24">
        <v>1</v>
      </c>
      <c r="I40" s="24">
        <f t="shared" si="8"/>
        <v>3.8011999999999997E-2</v>
      </c>
      <c r="J40" s="25">
        <f t="shared" si="0"/>
        <v>3.8011999999999997E-2</v>
      </c>
      <c r="K40" s="240"/>
      <c r="L40" s="147">
        <f t="shared" si="1"/>
        <v>789.22445543512572</v>
      </c>
      <c r="M40" s="24"/>
      <c r="N40" s="6">
        <v>35</v>
      </c>
      <c r="O40" s="6"/>
      <c r="P40" s="93">
        <v>4.2999999999999997E-2</v>
      </c>
    </row>
    <row r="41" spans="2:17" x14ac:dyDescent="0.3">
      <c r="B41" s="252"/>
      <c r="C41" s="253"/>
      <c r="D41" s="193"/>
      <c r="E41" s="193"/>
      <c r="F41" s="43">
        <v>5152106</v>
      </c>
      <c r="G41" s="43" t="s">
        <v>19</v>
      </c>
      <c r="H41" s="24">
        <v>1</v>
      </c>
      <c r="I41" s="24">
        <f t="shared" si="8"/>
        <v>3.8011999999999997E-2</v>
      </c>
      <c r="J41" s="25">
        <f t="shared" si="0"/>
        <v>3.8011999999999997E-2</v>
      </c>
      <c r="K41" s="240"/>
      <c r="L41" s="147">
        <f t="shared" si="1"/>
        <v>789.22445543512572</v>
      </c>
      <c r="M41" s="24"/>
      <c r="N41" s="6">
        <v>35</v>
      </c>
      <c r="O41" s="6"/>
      <c r="P41" s="93">
        <v>4.2999999999999997E-2</v>
      </c>
    </row>
    <row r="42" spans="2:17" x14ac:dyDescent="0.3">
      <c r="B42" s="252"/>
      <c r="C42" s="253"/>
      <c r="D42" s="193"/>
      <c r="E42" s="193"/>
      <c r="F42" s="43">
        <v>5152107</v>
      </c>
      <c r="G42" s="43" t="s">
        <v>20</v>
      </c>
      <c r="H42" s="24">
        <v>1</v>
      </c>
      <c r="I42" s="24">
        <f t="shared" si="8"/>
        <v>3.8011999999999997E-2</v>
      </c>
      <c r="J42" s="25">
        <f t="shared" si="0"/>
        <v>3.8011999999999997E-2</v>
      </c>
      <c r="K42" s="240"/>
      <c r="L42" s="147">
        <f t="shared" si="1"/>
        <v>789.22445543512572</v>
      </c>
      <c r="M42" s="24"/>
      <c r="N42" s="6">
        <v>35</v>
      </c>
      <c r="O42" s="193"/>
      <c r="P42" s="93">
        <v>4.2999999999999997E-2</v>
      </c>
    </row>
    <row r="43" spans="2:17" x14ac:dyDescent="0.3">
      <c r="B43" s="252"/>
      <c r="C43" s="253" t="s">
        <v>8</v>
      </c>
      <c r="D43" s="193"/>
      <c r="E43" s="193"/>
      <c r="F43" s="43">
        <v>5680505</v>
      </c>
      <c r="G43" s="43" t="s">
        <v>986</v>
      </c>
      <c r="H43" s="24">
        <v>1</v>
      </c>
      <c r="I43" s="24">
        <f t="shared" si="8"/>
        <v>0.17680000000000001</v>
      </c>
      <c r="J43" s="25">
        <f t="shared" si="0"/>
        <v>0.17680000000000001</v>
      </c>
      <c r="K43" s="240"/>
      <c r="L43" s="147">
        <f t="shared" si="1"/>
        <v>169.68325791855202</v>
      </c>
      <c r="M43" s="24"/>
      <c r="N43" s="193"/>
      <c r="O43" s="193"/>
      <c r="P43" s="93">
        <v>0.2</v>
      </c>
      <c r="Q43" s="174"/>
    </row>
    <row r="44" spans="2:17" x14ac:dyDescent="0.3">
      <c r="B44" s="252"/>
      <c r="C44" s="253"/>
      <c r="D44" s="193"/>
      <c r="E44" s="193"/>
      <c r="F44" s="43">
        <v>5076100</v>
      </c>
      <c r="G44" s="43" t="s">
        <v>1683</v>
      </c>
      <c r="H44" s="24">
        <v>3</v>
      </c>
      <c r="I44" s="24">
        <f t="shared" si="8"/>
        <v>0.17680000000000001</v>
      </c>
      <c r="J44" s="25">
        <f t="shared" si="0"/>
        <v>0.17680000000000001</v>
      </c>
      <c r="K44" s="240"/>
      <c r="L44" s="147">
        <f t="shared" si="1"/>
        <v>169.68325791855202</v>
      </c>
      <c r="M44" s="24"/>
      <c r="N44" s="193">
        <v>45</v>
      </c>
      <c r="O44" s="193"/>
      <c r="P44" s="93">
        <v>0.2</v>
      </c>
    </row>
    <row r="45" spans="2:17" x14ac:dyDescent="0.3">
      <c r="B45" s="246"/>
      <c r="C45" s="247"/>
      <c r="D45" s="247"/>
      <c r="E45" s="247"/>
      <c r="F45" s="247"/>
      <c r="G45" s="247"/>
      <c r="H45" s="248"/>
      <c r="I45" s="24">
        <f>SUM(I6:I44)</f>
        <v>1.0000000000000002</v>
      </c>
      <c r="J45" s="25">
        <f>SUM(J6:J44)</f>
        <v>1.0000000000000002</v>
      </c>
      <c r="K45" s="25">
        <v>1</v>
      </c>
      <c r="L45" s="24"/>
      <c r="M45" s="24"/>
      <c r="N45" s="193"/>
      <c r="O45" s="193"/>
      <c r="P45" s="93"/>
      <c r="Q45" s="174"/>
    </row>
  </sheetData>
  <mergeCells count="10">
    <mergeCell ref="B45:H45"/>
    <mergeCell ref="C6:C21"/>
    <mergeCell ref="B5:C5"/>
    <mergeCell ref="B6:B21"/>
    <mergeCell ref="K6:K21"/>
    <mergeCell ref="B22:B44"/>
    <mergeCell ref="C22:C28"/>
    <mergeCell ref="K22:K44"/>
    <mergeCell ref="C29:C42"/>
    <mergeCell ref="C43:C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5B1C9-21F1-4DA9-A143-D1BA13369F34}">
  <dimension ref="B2:T43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0" ht="20.25" x14ac:dyDescent="0.3">
      <c r="B2" s="5" t="s">
        <v>1868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0" x14ac:dyDescent="0.3">
      <c r="B4" s="193" t="s">
        <v>6</v>
      </c>
      <c r="C4" s="193">
        <v>30</v>
      </c>
    </row>
    <row r="5" spans="2:20" x14ac:dyDescent="0.3">
      <c r="B5" s="249" t="s">
        <v>0</v>
      </c>
      <c r="C5" s="249"/>
      <c r="D5" s="194" t="s">
        <v>45</v>
      </c>
      <c r="E5" s="194" t="s">
        <v>1304</v>
      </c>
      <c r="F5" s="194" t="s">
        <v>1</v>
      </c>
      <c r="G5" s="194" t="s">
        <v>62</v>
      </c>
      <c r="H5" s="13" t="s">
        <v>26</v>
      </c>
      <c r="I5" s="194" t="s">
        <v>27</v>
      </c>
      <c r="J5" s="194" t="s">
        <v>28</v>
      </c>
      <c r="K5" s="194" t="s">
        <v>43</v>
      </c>
      <c r="L5" s="194" t="s">
        <v>2</v>
      </c>
      <c r="M5" s="194" t="s">
        <v>3</v>
      </c>
      <c r="N5" s="194" t="s">
        <v>44</v>
      </c>
      <c r="O5" s="194" t="s">
        <v>86</v>
      </c>
    </row>
    <row r="6" spans="2:20" ht="27.75" customHeight="1" x14ac:dyDescent="0.3">
      <c r="B6" s="250" t="s">
        <v>1912</v>
      </c>
      <c r="C6" s="244" t="s">
        <v>7</v>
      </c>
      <c r="D6" s="126" t="s">
        <v>119</v>
      </c>
      <c r="E6" s="43"/>
      <c r="F6" s="160">
        <v>1005328</v>
      </c>
      <c r="G6" s="24" t="s">
        <v>1892</v>
      </c>
      <c r="H6" s="24">
        <v>1</v>
      </c>
      <c r="I6" s="24">
        <v>6.0000000000000001E-3</v>
      </c>
      <c r="J6" s="25">
        <f t="shared" ref="J6" si="0">I6</f>
        <v>6.0000000000000001E-3</v>
      </c>
      <c r="K6" s="240">
        <f>SUM(J6:J19)</f>
        <v>0.10600000000000001</v>
      </c>
      <c r="L6" s="11">
        <f t="shared" ref="L6" si="1">1/I6*$C$4</f>
        <v>5000</v>
      </c>
      <c r="M6" s="24" t="s">
        <v>1258</v>
      </c>
      <c r="N6" s="195"/>
      <c r="O6" s="195">
        <v>1</v>
      </c>
      <c r="P6"/>
      <c r="Q6"/>
      <c r="R6"/>
    </row>
    <row r="7" spans="2:20" ht="27.75" customHeight="1" x14ac:dyDescent="0.3">
      <c r="B7" s="250"/>
      <c r="C7" s="244"/>
      <c r="D7" s="126" t="s">
        <v>119</v>
      </c>
      <c r="E7" s="43"/>
      <c r="F7" s="160">
        <v>1005329</v>
      </c>
      <c r="G7" s="24" t="s">
        <v>1893</v>
      </c>
      <c r="H7" s="24">
        <v>1</v>
      </c>
      <c r="I7" s="24">
        <v>6.0000000000000001E-3</v>
      </c>
      <c r="J7" s="25">
        <f t="shared" ref="J7:J11" si="2">I7</f>
        <v>6.0000000000000001E-3</v>
      </c>
      <c r="K7" s="240"/>
      <c r="L7" s="11">
        <f t="shared" ref="L7:L11" si="3">1/I7*$C$4</f>
        <v>5000</v>
      </c>
      <c r="M7" s="24" t="s">
        <v>1258</v>
      </c>
      <c r="N7" s="195"/>
      <c r="O7" s="195">
        <v>1</v>
      </c>
      <c r="Q7"/>
      <c r="R7"/>
      <c r="T7"/>
    </row>
    <row r="8" spans="2:20" ht="27.75" customHeight="1" x14ac:dyDescent="0.3">
      <c r="B8" s="250"/>
      <c r="C8" s="244"/>
      <c r="D8" s="126" t="s">
        <v>100</v>
      </c>
      <c r="E8" s="43"/>
      <c r="F8" s="160">
        <v>1051587</v>
      </c>
      <c r="G8" s="24" t="s">
        <v>1894</v>
      </c>
      <c r="H8" s="24">
        <v>1</v>
      </c>
      <c r="I8" s="24">
        <v>7.0000000000000001E-3</v>
      </c>
      <c r="J8" s="25">
        <f t="shared" ref="J8" si="4">I8</f>
        <v>7.0000000000000001E-3</v>
      </c>
      <c r="K8" s="240"/>
      <c r="L8" s="11">
        <f t="shared" ref="L8" si="5">1/I8*$C$4</f>
        <v>4285.7142857142862</v>
      </c>
      <c r="M8" s="24" t="s">
        <v>1258</v>
      </c>
      <c r="N8" s="195"/>
      <c r="O8" s="195">
        <v>1</v>
      </c>
      <c r="Q8"/>
      <c r="R8"/>
    </row>
    <row r="9" spans="2:20" ht="27.75" customHeight="1" x14ac:dyDescent="0.3">
      <c r="B9" s="250"/>
      <c r="C9" s="244"/>
      <c r="D9" s="126" t="s">
        <v>100</v>
      </c>
      <c r="E9" s="43"/>
      <c r="F9" s="160">
        <v>1050517</v>
      </c>
      <c r="G9" s="24" t="s">
        <v>1894</v>
      </c>
      <c r="H9" s="24">
        <v>1</v>
      </c>
      <c r="I9" s="24">
        <v>7.0000000000000001E-3</v>
      </c>
      <c r="J9" s="25">
        <f t="shared" si="2"/>
        <v>7.0000000000000001E-3</v>
      </c>
      <c r="K9" s="240"/>
      <c r="L9" s="11">
        <f t="shared" si="3"/>
        <v>4285.7142857142862</v>
      </c>
      <c r="M9" s="24" t="s">
        <v>1258</v>
      </c>
      <c r="N9" s="195"/>
      <c r="O9" s="195">
        <v>1</v>
      </c>
      <c r="Q9"/>
      <c r="R9"/>
    </row>
    <row r="10" spans="2:20" ht="27.75" customHeight="1" x14ac:dyDescent="0.3">
      <c r="B10" s="250"/>
      <c r="C10" s="244"/>
      <c r="D10" s="126" t="s">
        <v>105</v>
      </c>
      <c r="E10" s="43"/>
      <c r="F10" s="160">
        <v>1103178</v>
      </c>
      <c r="G10" s="24" t="s">
        <v>1895</v>
      </c>
      <c r="H10" s="24">
        <v>1</v>
      </c>
      <c r="I10" s="24">
        <v>8.0000000000000002E-3</v>
      </c>
      <c r="J10" s="25">
        <f t="shared" ref="J10" si="6">I10</f>
        <v>8.0000000000000002E-3</v>
      </c>
      <c r="K10" s="240"/>
      <c r="L10" s="11">
        <f t="shared" ref="L10" si="7">1/I10*$C$4</f>
        <v>3750</v>
      </c>
      <c r="M10" s="24"/>
      <c r="N10" s="195"/>
      <c r="O10" s="195">
        <v>1</v>
      </c>
      <c r="Q10"/>
      <c r="R10"/>
    </row>
    <row r="11" spans="2:20" ht="27.75" customHeight="1" x14ac:dyDescent="0.3">
      <c r="B11" s="250"/>
      <c r="C11" s="244"/>
      <c r="D11" s="126" t="s">
        <v>107</v>
      </c>
      <c r="E11" s="43"/>
      <c r="F11" s="160">
        <v>1073343</v>
      </c>
      <c r="G11" s="24" t="s">
        <v>1896</v>
      </c>
      <c r="H11" s="24">
        <v>1</v>
      </c>
      <c r="I11" s="24">
        <v>8.9999999999999993E-3</v>
      </c>
      <c r="J11" s="25">
        <f t="shared" si="2"/>
        <v>8.9999999999999993E-3</v>
      </c>
      <c r="K11" s="240"/>
      <c r="L11" s="11">
        <f t="shared" si="3"/>
        <v>3333.3333333333335</v>
      </c>
      <c r="M11" s="24" t="s">
        <v>1258</v>
      </c>
      <c r="N11" s="195"/>
      <c r="O11" s="195">
        <v>1</v>
      </c>
      <c r="Q11"/>
      <c r="R11"/>
    </row>
    <row r="12" spans="2:20" ht="27.75" customHeight="1" x14ac:dyDescent="0.3">
      <c r="B12" s="250"/>
      <c r="C12" s="244"/>
      <c r="D12" s="126" t="s">
        <v>109</v>
      </c>
      <c r="E12" s="43"/>
      <c r="F12" s="160">
        <v>1702908</v>
      </c>
      <c r="G12" s="24" t="s">
        <v>1897</v>
      </c>
      <c r="H12" s="24">
        <v>1</v>
      </c>
      <c r="I12" s="24">
        <v>7.0000000000000001E-3</v>
      </c>
      <c r="J12" s="25">
        <f t="shared" ref="J12:J19" si="8">I12</f>
        <v>7.0000000000000001E-3</v>
      </c>
      <c r="K12" s="240"/>
      <c r="L12" s="11">
        <f t="shared" ref="L12:L19" si="9">1/I12*$C$4</f>
        <v>4285.7142857142862</v>
      </c>
      <c r="M12" s="24" t="s">
        <v>1258</v>
      </c>
      <c r="N12" s="195"/>
      <c r="O12" s="195">
        <v>1</v>
      </c>
      <c r="P12"/>
      <c r="Q12"/>
      <c r="R12"/>
    </row>
    <row r="13" spans="2:20" ht="27.75" customHeight="1" x14ac:dyDescent="0.3">
      <c r="B13" s="250"/>
      <c r="C13" s="244"/>
      <c r="D13" s="126" t="s">
        <v>119</v>
      </c>
      <c r="E13" s="43"/>
      <c r="F13" s="160">
        <v>1004739</v>
      </c>
      <c r="G13" s="24" t="s">
        <v>1885</v>
      </c>
      <c r="H13" s="24">
        <v>1</v>
      </c>
      <c r="I13" s="24">
        <v>8.0000000000000002E-3</v>
      </c>
      <c r="J13" s="25">
        <f t="shared" si="8"/>
        <v>8.0000000000000002E-3</v>
      </c>
      <c r="K13" s="240"/>
      <c r="L13" s="11">
        <f t="shared" si="9"/>
        <v>3750</v>
      </c>
      <c r="M13" s="24"/>
      <c r="N13" s="195"/>
      <c r="O13" s="195">
        <v>1</v>
      </c>
      <c r="P13"/>
      <c r="Q13"/>
      <c r="R13"/>
    </row>
    <row r="14" spans="2:20" ht="27.75" customHeight="1" x14ac:dyDescent="0.3">
      <c r="B14" s="250"/>
      <c r="C14" s="244"/>
      <c r="D14" s="126" t="s">
        <v>119</v>
      </c>
      <c r="E14" s="43"/>
      <c r="F14" s="160">
        <v>1050423</v>
      </c>
      <c r="G14" s="24" t="s">
        <v>1886</v>
      </c>
      <c r="H14" s="24">
        <v>1</v>
      </c>
      <c r="I14" s="24">
        <v>7.0000000000000001E-3</v>
      </c>
      <c r="J14" s="25">
        <f t="shared" ref="J14" si="10">I14</f>
        <v>7.0000000000000001E-3</v>
      </c>
      <c r="K14" s="240"/>
      <c r="L14" s="11">
        <f t="shared" ref="L14" si="11">1/I14*$C$4</f>
        <v>4285.7142857142862</v>
      </c>
      <c r="M14" s="24"/>
      <c r="N14" s="195"/>
      <c r="O14" s="195">
        <v>1</v>
      </c>
      <c r="P14"/>
      <c r="Q14"/>
      <c r="R14"/>
    </row>
    <row r="15" spans="2:20" ht="27.75" customHeight="1" x14ac:dyDescent="0.3">
      <c r="B15" s="250"/>
      <c r="C15" s="244"/>
      <c r="D15" s="126" t="s">
        <v>100</v>
      </c>
      <c r="E15" s="43"/>
      <c r="F15" s="160">
        <v>1051491</v>
      </c>
      <c r="G15" s="24" t="s">
        <v>1887</v>
      </c>
      <c r="H15" s="24">
        <v>1</v>
      </c>
      <c r="I15" s="24">
        <v>7.0000000000000001E-3</v>
      </c>
      <c r="J15" s="25">
        <f t="shared" si="8"/>
        <v>7.0000000000000001E-3</v>
      </c>
      <c r="K15" s="240"/>
      <c r="L15" s="11">
        <f t="shared" si="9"/>
        <v>4285.7142857142862</v>
      </c>
      <c r="M15" s="24"/>
      <c r="N15" s="195"/>
      <c r="O15" s="195">
        <v>1</v>
      </c>
      <c r="P15"/>
      <c r="Q15"/>
      <c r="R15"/>
    </row>
    <row r="16" spans="2:20" ht="27.75" customHeight="1" x14ac:dyDescent="0.3">
      <c r="B16" s="250"/>
      <c r="C16" s="244"/>
      <c r="D16" s="126" t="s">
        <v>100</v>
      </c>
      <c r="E16" s="43"/>
      <c r="F16" s="160">
        <v>1070079</v>
      </c>
      <c r="G16" s="24" t="s">
        <v>1888</v>
      </c>
      <c r="H16" s="24">
        <v>1</v>
      </c>
      <c r="I16" s="24">
        <v>8.9999999999999993E-3</v>
      </c>
      <c r="J16" s="25">
        <f t="shared" ref="J16" si="12">I16</f>
        <v>8.9999999999999993E-3</v>
      </c>
      <c r="K16" s="240"/>
      <c r="L16" s="11">
        <f t="shared" ref="L16" si="13">1/I16*$C$4</f>
        <v>3333.3333333333335</v>
      </c>
      <c r="M16" s="24"/>
      <c r="N16" s="195"/>
      <c r="O16" s="195">
        <v>1</v>
      </c>
      <c r="P16"/>
      <c r="Q16"/>
      <c r="R16"/>
    </row>
    <row r="17" spans="2:18" ht="27.75" customHeight="1" x14ac:dyDescent="0.3">
      <c r="B17" s="250"/>
      <c r="C17" s="244"/>
      <c r="D17" s="126" t="s">
        <v>107</v>
      </c>
      <c r="E17" s="43"/>
      <c r="F17" s="160">
        <v>1071096</v>
      </c>
      <c r="G17" s="24" t="s">
        <v>1889</v>
      </c>
      <c r="H17" s="24">
        <v>1</v>
      </c>
      <c r="I17" s="24">
        <v>8.9999999999999993E-3</v>
      </c>
      <c r="J17" s="25">
        <f t="shared" si="8"/>
        <v>8.9999999999999993E-3</v>
      </c>
      <c r="K17" s="240"/>
      <c r="L17" s="11">
        <f t="shared" si="9"/>
        <v>3333.3333333333335</v>
      </c>
      <c r="M17" s="24"/>
      <c r="N17" s="195"/>
      <c r="O17" s="195">
        <v>1</v>
      </c>
      <c r="P17"/>
      <c r="Q17"/>
      <c r="R17"/>
    </row>
    <row r="18" spans="2:18" ht="27.75" customHeight="1" x14ac:dyDescent="0.3">
      <c r="B18" s="250"/>
      <c r="C18" s="244"/>
      <c r="D18" s="126" t="s">
        <v>105</v>
      </c>
      <c r="E18" s="43"/>
      <c r="F18" s="160">
        <v>1102920</v>
      </c>
      <c r="G18" s="24" t="s">
        <v>1890</v>
      </c>
      <c r="H18" s="24">
        <v>1</v>
      </c>
      <c r="I18" s="24">
        <v>8.0000000000000002E-3</v>
      </c>
      <c r="J18" s="25">
        <f t="shared" ref="J18" si="14">I18</f>
        <v>8.0000000000000002E-3</v>
      </c>
      <c r="K18" s="240"/>
      <c r="L18" s="11">
        <f t="shared" ref="L18" si="15">1/I18*$C$4</f>
        <v>3750</v>
      </c>
      <c r="M18" s="24"/>
      <c r="N18" s="195"/>
      <c r="O18" s="195">
        <v>1</v>
      </c>
      <c r="P18"/>
      <c r="Q18"/>
      <c r="R18"/>
    </row>
    <row r="19" spans="2:18" ht="27.75" customHeight="1" x14ac:dyDescent="0.3">
      <c r="B19" s="250"/>
      <c r="C19" s="244"/>
      <c r="D19" s="126" t="s">
        <v>109</v>
      </c>
      <c r="E19" s="43"/>
      <c r="F19" s="160">
        <v>1702681</v>
      </c>
      <c r="G19" s="24" t="s">
        <v>1891</v>
      </c>
      <c r="H19" s="24">
        <v>1</v>
      </c>
      <c r="I19" s="24">
        <v>8.0000000000000002E-3</v>
      </c>
      <c r="J19" s="25">
        <f t="shared" si="8"/>
        <v>8.0000000000000002E-3</v>
      </c>
      <c r="K19" s="240"/>
      <c r="L19" s="11">
        <f t="shared" si="9"/>
        <v>3750</v>
      </c>
      <c r="M19" s="24"/>
      <c r="N19" s="195"/>
      <c r="O19" s="195">
        <v>1</v>
      </c>
      <c r="P19"/>
      <c r="Q19"/>
      <c r="R19"/>
    </row>
    <row r="20" spans="2:18" x14ac:dyDescent="0.3">
      <c r="B20" s="251" t="s">
        <v>42</v>
      </c>
      <c r="C20" s="243" t="s">
        <v>59</v>
      </c>
      <c r="D20" s="193"/>
      <c r="E20" s="193"/>
      <c r="F20" s="24">
        <v>1002186</v>
      </c>
      <c r="G20" s="24" t="s">
        <v>52</v>
      </c>
      <c r="H20" s="24">
        <v>1</v>
      </c>
      <c r="I20" s="24">
        <f t="shared" ref="I20:I42" si="16">$K$20*P20</f>
        <v>8.94E-3</v>
      </c>
      <c r="J20" s="25">
        <f t="shared" ref="J20:J42" si="17">I20</f>
        <v>8.94E-3</v>
      </c>
      <c r="K20" s="239">
        <f>K43-K6</f>
        <v>0.89400000000000002</v>
      </c>
      <c r="L20" s="23">
        <f t="shared" ref="L20:L42" si="18">1/I20*$C$4</f>
        <v>3355.7046979865772</v>
      </c>
      <c r="M20" s="24"/>
      <c r="N20" s="193">
        <v>60</v>
      </c>
      <c r="O20" s="193"/>
      <c r="P20" s="93">
        <v>0.01</v>
      </c>
    </row>
    <row r="21" spans="2:18" x14ac:dyDescent="0.3">
      <c r="B21" s="252"/>
      <c r="C21" s="244"/>
      <c r="D21" s="193"/>
      <c r="E21" s="193"/>
      <c r="F21" s="24">
        <v>1012057</v>
      </c>
      <c r="G21" s="24" t="s">
        <v>53</v>
      </c>
      <c r="H21" s="24">
        <v>1</v>
      </c>
      <c r="I21" s="24">
        <f t="shared" si="16"/>
        <v>8.94E-3</v>
      </c>
      <c r="J21" s="25">
        <f t="shared" si="17"/>
        <v>8.94E-3</v>
      </c>
      <c r="K21" s="240"/>
      <c r="L21" s="23">
        <f t="shared" si="18"/>
        <v>3355.7046979865772</v>
      </c>
      <c r="M21" s="24"/>
      <c r="N21" s="193">
        <v>60</v>
      </c>
      <c r="O21" s="193"/>
      <c r="P21" s="93">
        <v>0.01</v>
      </c>
    </row>
    <row r="22" spans="2:18" x14ac:dyDescent="0.3">
      <c r="B22" s="252"/>
      <c r="C22" s="244"/>
      <c r="D22" s="193"/>
      <c r="E22" s="193"/>
      <c r="F22" s="24">
        <v>1022048</v>
      </c>
      <c r="G22" s="24" t="s">
        <v>54</v>
      </c>
      <c r="H22" s="24">
        <v>1</v>
      </c>
      <c r="I22" s="24">
        <f t="shared" si="16"/>
        <v>8.94E-3</v>
      </c>
      <c r="J22" s="25">
        <f t="shared" si="17"/>
        <v>8.94E-3</v>
      </c>
      <c r="K22" s="240"/>
      <c r="L22" s="23">
        <f t="shared" si="18"/>
        <v>3355.7046979865772</v>
      </c>
      <c r="M22" s="24"/>
      <c r="N22" s="193">
        <v>60</v>
      </c>
      <c r="O22" s="193"/>
      <c r="P22" s="93">
        <v>0.01</v>
      </c>
    </row>
    <row r="23" spans="2:18" x14ac:dyDescent="0.3">
      <c r="B23" s="252"/>
      <c r="C23" s="244"/>
      <c r="D23" s="193"/>
      <c r="E23" s="193"/>
      <c r="F23" s="24">
        <v>1102039</v>
      </c>
      <c r="G23" s="24" t="s">
        <v>55</v>
      </c>
      <c r="H23" s="24">
        <v>1</v>
      </c>
      <c r="I23" s="24">
        <f t="shared" si="16"/>
        <v>8.94E-3</v>
      </c>
      <c r="J23" s="25">
        <f t="shared" si="17"/>
        <v>8.94E-3</v>
      </c>
      <c r="K23" s="240"/>
      <c r="L23" s="23">
        <f t="shared" si="18"/>
        <v>3355.7046979865772</v>
      </c>
      <c r="M23" s="24"/>
      <c r="N23" s="193">
        <v>60</v>
      </c>
      <c r="O23" s="193"/>
      <c r="P23" s="93">
        <v>0.01</v>
      </c>
    </row>
    <row r="24" spans="2:18" x14ac:dyDescent="0.3">
      <c r="B24" s="252"/>
      <c r="C24" s="244"/>
      <c r="D24" s="193"/>
      <c r="E24" s="193"/>
      <c r="F24" s="24">
        <v>1082102</v>
      </c>
      <c r="G24" s="24" t="s">
        <v>56</v>
      </c>
      <c r="H24" s="24">
        <v>1</v>
      </c>
      <c r="I24" s="24">
        <f t="shared" si="16"/>
        <v>8.94E-3</v>
      </c>
      <c r="J24" s="25">
        <f t="shared" si="17"/>
        <v>8.94E-3</v>
      </c>
      <c r="K24" s="240"/>
      <c r="L24" s="23">
        <f t="shared" si="18"/>
        <v>3355.7046979865772</v>
      </c>
      <c r="M24" s="24"/>
      <c r="N24" s="193">
        <v>30</v>
      </c>
      <c r="O24" s="193"/>
      <c r="P24" s="93">
        <v>0.01</v>
      </c>
    </row>
    <row r="25" spans="2:18" x14ac:dyDescent="0.3">
      <c r="B25" s="252"/>
      <c r="C25" s="244"/>
      <c r="D25" s="193"/>
      <c r="E25" s="193"/>
      <c r="F25" s="24">
        <v>1072153</v>
      </c>
      <c r="G25" s="24" t="s">
        <v>57</v>
      </c>
      <c r="H25" s="24">
        <v>1</v>
      </c>
      <c r="I25" s="24">
        <f t="shared" si="16"/>
        <v>8.94E-3</v>
      </c>
      <c r="J25" s="25">
        <f t="shared" si="17"/>
        <v>8.94E-3</v>
      </c>
      <c r="K25" s="240"/>
      <c r="L25" s="23">
        <f t="shared" si="18"/>
        <v>3355.7046979865772</v>
      </c>
      <c r="M25" s="24"/>
      <c r="N25" s="193">
        <v>30</v>
      </c>
      <c r="O25" s="193"/>
      <c r="P25" s="93">
        <v>0.01</v>
      </c>
    </row>
    <row r="26" spans="2:18" x14ac:dyDescent="0.3">
      <c r="B26" s="252"/>
      <c r="C26" s="245"/>
      <c r="D26" s="193"/>
      <c r="E26" s="193"/>
      <c r="F26" s="24">
        <v>1032024</v>
      </c>
      <c r="G26" s="24" t="s">
        <v>58</v>
      </c>
      <c r="H26" s="24">
        <v>1</v>
      </c>
      <c r="I26" s="24">
        <f t="shared" si="16"/>
        <v>8.94E-3</v>
      </c>
      <c r="J26" s="25">
        <f t="shared" si="17"/>
        <v>8.94E-3</v>
      </c>
      <c r="K26" s="240"/>
      <c r="L26" s="23">
        <f t="shared" si="18"/>
        <v>3355.7046979865772</v>
      </c>
      <c r="M26" s="24"/>
      <c r="N26" s="193">
        <v>40</v>
      </c>
      <c r="O26" s="193"/>
      <c r="P26" s="93">
        <v>0.01</v>
      </c>
    </row>
    <row r="27" spans="2:18" x14ac:dyDescent="0.3">
      <c r="B27" s="252"/>
      <c r="C27" s="253" t="s">
        <v>25</v>
      </c>
      <c r="D27" s="193"/>
      <c r="E27" s="193"/>
      <c r="F27" s="24">
        <v>5150042</v>
      </c>
      <c r="G27" s="24" t="s">
        <v>9</v>
      </c>
      <c r="H27" s="24">
        <v>1</v>
      </c>
      <c r="I27" s="24">
        <f t="shared" si="16"/>
        <v>2.2350000000000002E-2</v>
      </c>
      <c r="J27" s="25">
        <f t="shared" si="17"/>
        <v>2.2350000000000002E-2</v>
      </c>
      <c r="K27" s="240"/>
      <c r="L27" s="23">
        <f t="shared" si="18"/>
        <v>1342.2818791946306</v>
      </c>
      <c r="M27" s="24"/>
      <c r="N27" s="193">
        <v>30</v>
      </c>
      <c r="O27" s="193"/>
      <c r="P27" s="93">
        <v>2.5000000000000001E-2</v>
      </c>
    </row>
    <row r="28" spans="2:18" x14ac:dyDescent="0.3">
      <c r="B28" s="252"/>
      <c r="C28" s="253"/>
      <c r="D28" s="193"/>
      <c r="E28" s="193"/>
      <c r="F28" s="24">
        <v>5150043</v>
      </c>
      <c r="G28" s="24" t="s">
        <v>10</v>
      </c>
      <c r="H28" s="24">
        <v>1</v>
      </c>
      <c r="I28" s="24">
        <f t="shared" si="16"/>
        <v>2.2350000000000002E-2</v>
      </c>
      <c r="J28" s="25">
        <f t="shared" si="17"/>
        <v>2.2350000000000002E-2</v>
      </c>
      <c r="K28" s="240"/>
      <c r="L28" s="23">
        <f t="shared" si="18"/>
        <v>1342.2818791946306</v>
      </c>
      <c r="M28" s="24"/>
      <c r="N28" s="193">
        <v>75</v>
      </c>
      <c r="O28" s="6"/>
      <c r="P28" s="93">
        <v>2.5000000000000001E-2</v>
      </c>
    </row>
    <row r="29" spans="2:18" x14ac:dyDescent="0.3">
      <c r="B29" s="252"/>
      <c r="C29" s="253"/>
      <c r="D29" s="193"/>
      <c r="E29" s="193"/>
      <c r="F29" s="24">
        <v>5152049</v>
      </c>
      <c r="G29" s="24" t="s">
        <v>11</v>
      </c>
      <c r="H29" s="24">
        <v>1</v>
      </c>
      <c r="I29" s="24">
        <f t="shared" si="16"/>
        <v>2.2350000000000002E-2</v>
      </c>
      <c r="J29" s="25">
        <f t="shared" si="17"/>
        <v>2.2350000000000002E-2</v>
      </c>
      <c r="K29" s="240"/>
      <c r="L29" s="23">
        <f t="shared" si="18"/>
        <v>1342.2818791946306</v>
      </c>
      <c r="M29" s="24"/>
      <c r="N29" s="6">
        <v>30</v>
      </c>
      <c r="O29" s="6"/>
      <c r="P29" s="93">
        <v>2.5000000000000001E-2</v>
      </c>
    </row>
    <row r="30" spans="2:18" x14ac:dyDescent="0.3">
      <c r="B30" s="252"/>
      <c r="C30" s="253"/>
      <c r="D30" s="193"/>
      <c r="E30" s="193"/>
      <c r="F30" s="24">
        <v>5152050</v>
      </c>
      <c r="G30" s="24" t="s">
        <v>12</v>
      </c>
      <c r="H30" s="24">
        <v>1</v>
      </c>
      <c r="I30" s="24">
        <f t="shared" si="16"/>
        <v>2.2350000000000002E-2</v>
      </c>
      <c r="J30" s="25">
        <f t="shared" si="17"/>
        <v>2.2350000000000002E-2</v>
      </c>
      <c r="K30" s="240"/>
      <c r="L30" s="23">
        <f t="shared" si="18"/>
        <v>1342.2818791946306</v>
      </c>
      <c r="M30" s="24"/>
      <c r="N30" s="6">
        <v>75</v>
      </c>
      <c r="O30" s="193"/>
      <c r="P30" s="93">
        <v>2.5000000000000001E-2</v>
      </c>
    </row>
    <row r="31" spans="2:18" x14ac:dyDescent="0.3">
      <c r="B31" s="252"/>
      <c r="C31" s="253"/>
      <c r="D31" s="193"/>
      <c r="E31" s="193"/>
      <c r="F31" s="24">
        <v>5153013</v>
      </c>
      <c r="G31" s="24" t="s">
        <v>23</v>
      </c>
      <c r="H31" s="24">
        <v>1</v>
      </c>
      <c r="I31" s="24">
        <f t="shared" si="16"/>
        <v>3.8441999999999997E-2</v>
      </c>
      <c r="J31" s="25">
        <f t="shared" si="17"/>
        <v>3.8441999999999997E-2</v>
      </c>
      <c r="K31" s="240"/>
      <c r="L31" s="23">
        <f t="shared" si="18"/>
        <v>780.3964413922273</v>
      </c>
      <c r="M31" s="24"/>
      <c r="N31" s="193">
        <v>65</v>
      </c>
      <c r="O31" s="193"/>
      <c r="P31" s="93">
        <v>4.2999999999999997E-2</v>
      </c>
    </row>
    <row r="32" spans="2:18" x14ac:dyDescent="0.3">
      <c r="B32" s="252"/>
      <c r="C32" s="253"/>
      <c r="D32" s="193"/>
      <c r="E32" s="193"/>
      <c r="F32" s="24">
        <v>5151033</v>
      </c>
      <c r="G32" s="24" t="s">
        <v>41</v>
      </c>
      <c r="H32" s="24">
        <v>1</v>
      </c>
      <c r="I32" s="24">
        <f t="shared" si="16"/>
        <v>3.8441999999999997E-2</v>
      </c>
      <c r="J32" s="25">
        <f t="shared" si="17"/>
        <v>3.8441999999999997E-2</v>
      </c>
      <c r="K32" s="240"/>
      <c r="L32" s="23">
        <f t="shared" si="18"/>
        <v>780.3964413922273</v>
      </c>
      <c r="M32" s="24"/>
      <c r="N32" s="193">
        <v>70</v>
      </c>
      <c r="O32" s="193"/>
      <c r="P32" s="93">
        <v>4.2999999999999997E-2</v>
      </c>
    </row>
    <row r="33" spans="2:17" x14ac:dyDescent="0.3">
      <c r="B33" s="252"/>
      <c r="C33" s="253"/>
      <c r="D33" s="193"/>
      <c r="E33" s="193"/>
      <c r="F33" s="24">
        <v>5152100</v>
      </c>
      <c r="G33" s="24" t="s">
        <v>13</v>
      </c>
      <c r="H33" s="24">
        <v>1</v>
      </c>
      <c r="I33" s="24">
        <f t="shared" si="16"/>
        <v>3.8441999999999997E-2</v>
      </c>
      <c r="J33" s="25">
        <f t="shared" si="17"/>
        <v>3.8441999999999997E-2</v>
      </c>
      <c r="K33" s="240"/>
      <c r="L33" s="23">
        <f t="shared" si="18"/>
        <v>780.3964413922273</v>
      </c>
      <c r="M33" s="24"/>
      <c r="N33" s="193">
        <v>35</v>
      </c>
      <c r="O33" s="6"/>
      <c r="P33" s="93">
        <v>4.2999999999999997E-2</v>
      </c>
    </row>
    <row r="34" spans="2:17" x14ac:dyDescent="0.3">
      <c r="B34" s="252"/>
      <c r="C34" s="253"/>
      <c r="D34" s="193"/>
      <c r="E34" s="193"/>
      <c r="F34" s="24">
        <v>5152101</v>
      </c>
      <c r="G34" s="24" t="s">
        <v>14</v>
      </c>
      <c r="H34" s="24">
        <v>1</v>
      </c>
      <c r="I34" s="24">
        <f t="shared" si="16"/>
        <v>3.8441999999999997E-2</v>
      </c>
      <c r="J34" s="25">
        <f t="shared" si="17"/>
        <v>3.8441999999999997E-2</v>
      </c>
      <c r="K34" s="240"/>
      <c r="L34" s="23">
        <f t="shared" si="18"/>
        <v>780.3964413922273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93"/>
      <c r="E35" s="193"/>
      <c r="F35" s="24">
        <v>5152102</v>
      </c>
      <c r="G35" s="24" t="s">
        <v>15</v>
      </c>
      <c r="H35" s="24">
        <v>1</v>
      </c>
      <c r="I35" s="24">
        <f t="shared" si="16"/>
        <v>3.8441999999999997E-2</v>
      </c>
      <c r="J35" s="25">
        <f t="shared" si="17"/>
        <v>3.8441999999999997E-2</v>
      </c>
      <c r="K35" s="240"/>
      <c r="L35" s="23">
        <f t="shared" si="18"/>
        <v>780.3964413922273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93"/>
      <c r="E36" s="193"/>
      <c r="F36" s="24">
        <v>5152103</v>
      </c>
      <c r="G36" s="24" t="s">
        <v>16</v>
      </c>
      <c r="H36" s="24">
        <v>1</v>
      </c>
      <c r="I36" s="24">
        <f t="shared" si="16"/>
        <v>3.8441999999999997E-2</v>
      </c>
      <c r="J36" s="25">
        <f t="shared" si="17"/>
        <v>3.8441999999999997E-2</v>
      </c>
      <c r="K36" s="240"/>
      <c r="L36" s="23">
        <f t="shared" si="18"/>
        <v>780.3964413922273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93"/>
      <c r="E37" s="193"/>
      <c r="F37" s="24">
        <v>5152104</v>
      </c>
      <c r="G37" s="24" t="s">
        <v>17</v>
      </c>
      <c r="H37" s="24">
        <v>1</v>
      </c>
      <c r="I37" s="24">
        <f t="shared" si="16"/>
        <v>3.8441999999999997E-2</v>
      </c>
      <c r="J37" s="25">
        <f t="shared" si="17"/>
        <v>3.8441999999999997E-2</v>
      </c>
      <c r="K37" s="240"/>
      <c r="L37" s="23">
        <f t="shared" si="18"/>
        <v>780.3964413922273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93"/>
      <c r="E38" s="193"/>
      <c r="F38" s="24">
        <v>5152105</v>
      </c>
      <c r="G38" s="24" t="s">
        <v>18</v>
      </c>
      <c r="H38" s="11">
        <v>1</v>
      </c>
      <c r="I38" s="24">
        <f t="shared" si="16"/>
        <v>3.8441999999999997E-2</v>
      </c>
      <c r="J38" s="25">
        <f t="shared" si="17"/>
        <v>3.8441999999999997E-2</v>
      </c>
      <c r="K38" s="240"/>
      <c r="L38" s="23">
        <f t="shared" si="18"/>
        <v>780.3964413922273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93"/>
      <c r="E39" s="193"/>
      <c r="F39" s="43">
        <v>5152106</v>
      </c>
      <c r="G39" s="43" t="s">
        <v>19</v>
      </c>
      <c r="H39" s="11">
        <v>1</v>
      </c>
      <c r="I39" s="24">
        <f t="shared" si="16"/>
        <v>3.8441999999999997E-2</v>
      </c>
      <c r="J39" s="25">
        <f t="shared" si="17"/>
        <v>3.8441999999999997E-2</v>
      </c>
      <c r="K39" s="240"/>
      <c r="L39" s="23">
        <f t="shared" si="18"/>
        <v>780.3964413922273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93"/>
      <c r="E40" s="193"/>
      <c r="F40" s="43">
        <v>5152107</v>
      </c>
      <c r="G40" s="43" t="s">
        <v>20</v>
      </c>
      <c r="H40" s="11">
        <v>1</v>
      </c>
      <c r="I40" s="24">
        <f t="shared" si="16"/>
        <v>3.8441999999999997E-2</v>
      </c>
      <c r="J40" s="25">
        <f t="shared" si="17"/>
        <v>3.8441999999999997E-2</v>
      </c>
      <c r="K40" s="240"/>
      <c r="L40" s="23">
        <f t="shared" si="18"/>
        <v>780.3964413922273</v>
      </c>
      <c r="M40" s="24"/>
      <c r="N40" s="6">
        <v>35</v>
      </c>
      <c r="O40" s="193"/>
      <c r="P40" s="93">
        <v>4.2999999999999997E-2</v>
      </c>
    </row>
    <row r="41" spans="2:17" x14ac:dyDescent="0.3">
      <c r="B41" s="252"/>
      <c r="C41" s="253" t="s">
        <v>8</v>
      </c>
      <c r="D41" s="193"/>
      <c r="E41" s="193"/>
      <c r="F41" s="43">
        <v>5680505</v>
      </c>
      <c r="G41" s="43" t="s">
        <v>986</v>
      </c>
      <c r="H41" s="24">
        <v>1</v>
      </c>
      <c r="I41" s="24">
        <f t="shared" si="16"/>
        <v>0.17880000000000001</v>
      </c>
      <c r="J41" s="25">
        <f t="shared" si="17"/>
        <v>0.17880000000000001</v>
      </c>
      <c r="K41" s="240"/>
      <c r="L41" s="23">
        <f t="shared" si="18"/>
        <v>167.78523489932883</v>
      </c>
      <c r="M41" s="24"/>
      <c r="N41" s="193"/>
      <c r="O41" s="193"/>
      <c r="P41" s="93">
        <v>0.2</v>
      </c>
      <c r="Q41" s="174"/>
    </row>
    <row r="42" spans="2:17" x14ac:dyDescent="0.3">
      <c r="B42" s="252"/>
      <c r="C42" s="253"/>
      <c r="D42" s="193"/>
      <c r="E42" s="193"/>
      <c r="F42" s="43">
        <v>5076100</v>
      </c>
      <c r="G42" s="43" t="s">
        <v>1683</v>
      </c>
      <c r="H42" s="24">
        <v>3</v>
      </c>
      <c r="I42" s="24">
        <f t="shared" si="16"/>
        <v>0.17880000000000001</v>
      </c>
      <c r="J42" s="25">
        <f t="shared" si="17"/>
        <v>0.17880000000000001</v>
      </c>
      <c r="K42" s="241"/>
      <c r="L42" s="23">
        <f t="shared" si="18"/>
        <v>167.78523489932883</v>
      </c>
      <c r="M42" s="24"/>
      <c r="N42" s="193">
        <v>45</v>
      </c>
      <c r="O42" s="193"/>
      <c r="P42" s="93">
        <v>0.2</v>
      </c>
    </row>
    <row r="43" spans="2:17" x14ac:dyDescent="0.3">
      <c r="B43" s="246"/>
      <c r="C43" s="247"/>
      <c r="D43" s="247"/>
      <c r="E43" s="247"/>
      <c r="F43" s="247"/>
      <c r="G43" s="247"/>
      <c r="H43" s="248"/>
      <c r="I43" s="24">
        <f>SUM(I6:I42)</f>
        <v>1</v>
      </c>
      <c r="J43" s="25">
        <f>SUM(J6:J42)</f>
        <v>1</v>
      </c>
      <c r="K43" s="25">
        <v>1</v>
      </c>
      <c r="L43" s="24"/>
      <c r="M43" s="24"/>
      <c r="N43" s="193"/>
      <c r="O43" s="193"/>
      <c r="P43" s="93"/>
      <c r="Q43" s="174"/>
    </row>
  </sheetData>
  <mergeCells count="10">
    <mergeCell ref="B43:H43"/>
    <mergeCell ref="C6:C19"/>
    <mergeCell ref="B5:C5"/>
    <mergeCell ref="B6:B19"/>
    <mergeCell ref="K6:K19"/>
    <mergeCell ref="B20:B42"/>
    <mergeCell ref="C20:C26"/>
    <mergeCell ref="K20:K42"/>
    <mergeCell ref="C27:C40"/>
    <mergeCell ref="C41:C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B899-6BA0-4590-948D-CC030EC6E585}">
  <dimension ref="B2:V41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22" ht="20.25" x14ac:dyDescent="0.3">
      <c r="B2" s="5" t="s">
        <v>1867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22" x14ac:dyDescent="0.3">
      <c r="B4" s="188" t="s">
        <v>6</v>
      </c>
      <c r="C4" s="188">
        <v>30</v>
      </c>
    </row>
    <row r="5" spans="2:22" x14ac:dyDescent="0.3">
      <c r="B5" s="249" t="s">
        <v>0</v>
      </c>
      <c r="C5" s="249"/>
      <c r="D5" s="187" t="s">
        <v>45</v>
      </c>
      <c r="E5" s="187" t="s">
        <v>1304</v>
      </c>
      <c r="F5" s="187" t="s">
        <v>1</v>
      </c>
      <c r="G5" s="187" t="s">
        <v>62</v>
      </c>
      <c r="H5" s="13" t="s">
        <v>26</v>
      </c>
      <c r="I5" s="187" t="s">
        <v>27</v>
      </c>
      <c r="J5" s="187" t="s">
        <v>28</v>
      </c>
      <c r="K5" s="187" t="s">
        <v>43</v>
      </c>
      <c r="L5" s="187" t="s">
        <v>2</v>
      </c>
      <c r="M5" s="187" t="s">
        <v>3</v>
      </c>
      <c r="N5" s="187" t="s">
        <v>44</v>
      </c>
      <c r="O5" s="187" t="s">
        <v>86</v>
      </c>
    </row>
    <row r="6" spans="2:22" ht="27.75" customHeight="1" x14ac:dyDescent="0.3">
      <c r="B6" s="254" t="s">
        <v>4</v>
      </c>
      <c r="C6" s="243" t="s">
        <v>7</v>
      </c>
      <c r="D6" s="126" t="s">
        <v>119</v>
      </c>
      <c r="E6" s="24"/>
      <c r="F6" s="160">
        <v>1005418</v>
      </c>
      <c r="G6" s="126" t="s">
        <v>1859</v>
      </c>
      <c r="H6" s="24">
        <v>1</v>
      </c>
      <c r="I6" s="24">
        <v>7.0000000000000001E-3</v>
      </c>
      <c r="J6" s="25">
        <f>I6</f>
        <v>7.0000000000000001E-3</v>
      </c>
      <c r="K6" s="239">
        <f>SUM(J6:J17)</f>
        <v>0.10300000000000002</v>
      </c>
      <c r="L6" s="24">
        <f>1/I6*$C$4</f>
        <v>4285.7142857142862</v>
      </c>
      <c r="M6" s="24"/>
      <c r="N6" s="188"/>
      <c r="O6" s="188">
        <v>1</v>
      </c>
      <c r="P6"/>
      <c r="Q6"/>
      <c r="R6"/>
    </row>
    <row r="7" spans="2:22" ht="27.75" customHeight="1" x14ac:dyDescent="0.3">
      <c r="B7" s="250"/>
      <c r="C7" s="244"/>
      <c r="D7" s="126" t="s">
        <v>100</v>
      </c>
      <c r="E7" s="24"/>
      <c r="F7" s="160">
        <v>1053493</v>
      </c>
      <c r="G7" s="126" t="s">
        <v>1860</v>
      </c>
      <c r="H7" s="24">
        <v>1</v>
      </c>
      <c r="I7" s="24">
        <v>8.0000000000000002E-3</v>
      </c>
      <c r="J7" s="25">
        <f t="shared" ref="J7:J40" si="0">I7</f>
        <v>8.0000000000000002E-3</v>
      </c>
      <c r="K7" s="240"/>
      <c r="L7" s="24">
        <f t="shared" ref="L7:L40" si="1">1/I7*$C$4</f>
        <v>3750</v>
      </c>
      <c r="M7" s="24"/>
      <c r="N7" s="188"/>
      <c r="O7" s="188">
        <v>1</v>
      </c>
      <c r="R7"/>
    </row>
    <row r="8" spans="2:22" ht="27.75" customHeight="1" x14ac:dyDescent="0.3">
      <c r="B8" s="250"/>
      <c r="C8" s="244"/>
      <c r="D8" s="126" t="s">
        <v>105</v>
      </c>
      <c r="E8" s="24"/>
      <c r="F8" s="160">
        <v>1103220</v>
      </c>
      <c r="G8" s="126" t="s">
        <v>1861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24">
        <f t="shared" si="1"/>
        <v>4285.7142857142862</v>
      </c>
      <c r="M8" s="24"/>
      <c r="N8" s="188"/>
      <c r="O8" s="188">
        <v>1</v>
      </c>
      <c r="R8"/>
      <c r="S8"/>
    </row>
    <row r="9" spans="2:22" ht="27.75" customHeight="1" x14ac:dyDescent="0.3">
      <c r="B9" s="250"/>
      <c r="C9" s="244"/>
      <c r="D9" s="126" t="s">
        <v>107</v>
      </c>
      <c r="E9" s="24"/>
      <c r="F9" s="160">
        <v>1073363</v>
      </c>
      <c r="G9" s="126" t="s">
        <v>1862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24">
        <f t="shared" si="1"/>
        <v>3333.3333333333335</v>
      </c>
      <c r="M9" s="24"/>
      <c r="N9" s="188"/>
      <c r="O9" s="188">
        <v>1</v>
      </c>
      <c r="P9"/>
    </row>
    <row r="10" spans="2:22" ht="27.75" customHeight="1" x14ac:dyDescent="0.3">
      <c r="B10" s="250"/>
      <c r="C10" s="244"/>
      <c r="D10" s="126" t="s">
        <v>109</v>
      </c>
      <c r="E10" s="24"/>
      <c r="F10" s="160">
        <v>1702955</v>
      </c>
      <c r="G10" s="126" t="s">
        <v>1863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24">
        <f t="shared" si="1"/>
        <v>5000</v>
      </c>
      <c r="M10" s="24"/>
      <c r="N10" s="188"/>
      <c r="O10" s="188">
        <v>1</v>
      </c>
      <c r="S10"/>
    </row>
    <row r="11" spans="2:22" ht="27.75" customHeight="1" x14ac:dyDescent="0.3">
      <c r="B11" s="250"/>
      <c r="C11" s="244"/>
      <c r="D11" s="126" t="s">
        <v>119</v>
      </c>
      <c r="E11" s="24"/>
      <c r="F11" s="160">
        <v>1005378</v>
      </c>
      <c r="G11" s="126" t="s">
        <v>1853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24">
        <f t="shared" si="1"/>
        <v>3750</v>
      </c>
      <c r="M11" s="24"/>
      <c r="N11" s="188"/>
      <c r="O11" s="188">
        <v>1</v>
      </c>
      <c r="Q11"/>
      <c r="S11"/>
    </row>
    <row r="12" spans="2:22" ht="27.75" customHeight="1" x14ac:dyDescent="0.3">
      <c r="B12" s="250"/>
      <c r="C12" s="244"/>
      <c r="D12" s="126" t="s">
        <v>100</v>
      </c>
      <c r="E12" s="24"/>
      <c r="F12" s="160">
        <v>1053449</v>
      </c>
      <c r="G12" s="24" t="s">
        <v>1854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24">
        <f t="shared" si="1"/>
        <v>3750</v>
      </c>
      <c r="M12" s="24"/>
      <c r="N12" s="188"/>
      <c r="O12" s="188">
        <v>1</v>
      </c>
      <c r="P12"/>
      <c r="Q12"/>
      <c r="R12"/>
      <c r="V12"/>
    </row>
    <row r="13" spans="2:22" ht="27.75" customHeight="1" x14ac:dyDescent="0.3">
      <c r="B13" s="250"/>
      <c r="C13" s="244"/>
      <c r="D13" s="126" t="s">
        <v>109</v>
      </c>
      <c r="E13" s="24"/>
      <c r="F13" s="160">
        <v>1702932</v>
      </c>
      <c r="G13" s="24" t="s">
        <v>1855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/>
      <c r="N13" s="188"/>
      <c r="O13" s="188">
        <v>1</v>
      </c>
      <c r="Q13"/>
      <c r="R13"/>
    </row>
    <row r="14" spans="2:22" ht="27.75" customHeight="1" x14ac:dyDescent="0.3">
      <c r="B14" s="250"/>
      <c r="C14" s="244"/>
      <c r="D14" s="126" t="s">
        <v>119</v>
      </c>
      <c r="E14" s="24"/>
      <c r="F14" s="160">
        <v>1005379</v>
      </c>
      <c r="G14" s="24" t="s">
        <v>1856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188"/>
      <c r="O14" s="188">
        <v>1</v>
      </c>
      <c r="Q14"/>
      <c r="R14"/>
      <c r="S14"/>
    </row>
    <row r="15" spans="2:22" ht="27.75" customHeight="1" x14ac:dyDescent="0.3">
      <c r="B15" s="250"/>
      <c r="C15" s="244"/>
      <c r="D15" s="126" t="s">
        <v>100</v>
      </c>
      <c r="E15" s="24"/>
      <c r="F15" s="160">
        <v>1053450</v>
      </c>
      <c r="G15" s="24" t="s">
        <v>1857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24">
        <f t="shared" si="1"/>
        <v>3750</v>
      </c>
      <c r="M15" s="24"/>
      <c r="N15" s="188"/>
      <c r="O15" s="188">
        <v>1</v>
      </c>
      <c r="P15"/>
      <c r="Q15"/>
      <c r="R15"/>
    </row>
    <row r="16" spans="2:22" ht="27.75" customHeight="1" x14ac:dyDescent="0.3">
      <c r="B16" s="250"/>
      <c r="C16" s="244"/>
      <c r="D16" s="126" t="s">
        <v>109</v>
      </c>
      <c r="E16" s="24"/>
      <c r="F16" s="160">
        <v>1702933</v>
      </c>
      <c r="G16" s="24" t="s">
        <v>1858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24">
        <f t="shared" si="1"/>
        <v>4285.7142857142862</v>
      </c>
      <c r="M16" s="24"/>
      <c r="N16" s="188"/>
      <c r="O16" s="188">
        <v>1</v>
      </c>
      <c r="Q16"/>
      <c r="R16"/>
    </row>
    <row r="17" spans="2:18" ht="27.75" customHeight="1" x14ac:dyDescent="0.3">
      <c r="B17" s="189"/>
      <c r="C17" s="245"/>
      <c r="D17" s="126" t="s">
        <v>114</v>
      </c>
      <c r="E17" s="24"/>
      <c r="F17" s="160">
        <v>1012621</v>
      </c>
      <c r="G17" s="24" t="s">
        <v>1866</v>
      </c>
      <c r="H17" s="24">
        <v>1</v>
      </c>
      <c r="I17" s="24">
        <v>0.02</v>
      </c>
      <c r="J17" s="25">
        <f t="shared" si="0"/>
        <v>0.02</v>
      </c>
      <c r="K17" s="241"/>
      <c r="L17" s="24">
        <f t="shared" ref="L17" si="2">1/I17*$C$4</f>
        <v>1500</v>
      </c>
      <c r="M17" s="24"/>
      <c r="N17" s="190"/>
      <c r="O17" s="190">
        <v>1</v>
      </c>
      <c r="Q17"/>
      <c r="R17"/>
    </row>
    <row r="18" spans="2:18" x14ac:dyDescent="0.3">
      <c r="B18" s="251" t="s">
        <v>42</v>
      </c>
      <c r="C18" s="243" t="s">
        <v>59</v>
      </c>
      <c r="D18" s="188"/>
      <c r="E18" s="188"/>
      <c r="F18" s="24">
        <v>1002186</v>
      </c>
      <c r="G18" s="24" t="s">
        <v>52</v>
      </c>
      <c r="H18" s="24">
        <v>1</v>
      </c>
      <c r="I18" s="24">
        <f t="shared" ref="I18:I40" si="3">$K$18*P18</f>
        <v>8.9700000000000005E-3</v>
      </c>
      <c r="J18" s="25">
        <f t="shared" si="0"/>
        <v>8.9700000000000005E-3</v>
      </c>
      <c r="K18" s="239">
        <f>K41-K6</f>
        <v>0.89700000000000002</v>
      </c>
      <c r="L18" s="23">
        <f t="shared" si="1"/>
        <v>3344.4816053511704</v>
      </c>
      <c r="M18" s="24"/>
      <c r="N18" s="188">
        <v>60</v>
      </c>
      <c r="O18" s="188"/>
      <c r="P18" s="93">
        <v>0.01</v>
      </c>
    </row>
    <row r="19" spans="2:18" x14ac:dyDescent="0.3">
      <c r="B19" s="252"/>
      <c r="C19" s="244"/>
      <c r="D19" s="188"/>
      <c r="E19" s="188"/>
      <c r="F19" s="24">
        <v>1012057</v>
      </c>
      <c r="G19" s="24" t="s">
        <v>53</v>
      </c>
      <c r="H19" s="24">
        <v>1</v>
      </c>
      <c r="I19" s="24">
        <f t="shared" si="3"/>
        <v>8.9700000000000005E-3</v>
      </c>
      <c r="J19" s="25">
        <f t="shared" si="0"/>
        <v>8.9700000000000005E-3</v>
      </c>
      <c r="K19" s="240"/>
      <c r="L19" s="23">
        <f t="shared" si="1"/>
        <v>3344.4816053511704</v>
      </c>
      <c r="M19" s="24"/>
      <c r="N19" s="188">
        <v>60</v>
      </c>
      <c r="O19" s="188"/>
      <c r="P19" s="93">
        <v>0.01</v>
      </c>
    </row>
    <row r="20" spans="2:18" x14ac:dyDescent="0.3">
      <c r="B20" s="252"/>
      <c r="C20" s="244"/>
      <c r="D20" s="188"/>
      <c r="E20" s="188"/>
      <c r="F20" s="24">
        <v>1022048</v>
      </c>
      <c r="G20" s="24" t="s">
        <v>54</v>
      </c>
      <c r="H20" s="24">
        <v>1</v>
      </c>
      <c r="I20" s="24">
        <f t="shared" si="3"/>
        <v>8.9700000000000005E-3</v>
      </c>
      <c r="J20" s="25">
        <f t="shared" si="0"/>
        <v>8.9700000000000005E-3</v>
      </c>
      <c r="K20" s="240"/>
      <c r="L20" s="23">
        <f t="shared" si="1"/>
        <v>3344.4816053511704</v>
      </c>
      <c r="M20" s="24"/>
      <c r="N20" s="188">
        <v>60</v>
      </c>
      <c r="O20" s="188"/>
      <c r="P20" s="93">
        <v>0.01</v>
      </c>
    </row>
    <row r="21" spans="2:18" x14ac:dyDescent="0.3">
      <c r="B21" s="252"/>
      <c r="C21" s="244"/>
      <c r="D21" s="188"/>
      <c r="E21" s="188"/>
      <c r="F21" s="24">
        <v>1102039</v>
      </c>
      <c r="G21" s="24" t="s">
        <v>55</v>
      </c>
      <c r="H21" s="24">
        <v>1</v>
      </c>
      <c r="I21" s="24">
        <f t="shared" si="3"/>
        <v>8.9700000000000005E-3</v>
      </c>
      <c r="J21" s="25">
        <f t="shared" si="0"/>
        <v>8.9700000000000005E-3</v>
      </c>
      <c r="K21" s="240"/>
      <c r="L21" s="23">
        <f t="shared" si="1"/>
        <v>3344.4816053511704</v>
      </c>
      <c r="M21" s="24"/>
      <c r="N21" s="188">
        <v>60</v>
      </c>
      <c r="O21" s="188"/>
      <c r="P21" s="93">
        <v>0.01</v>
      </c>
    </row>
    <row r="22" spans="2:18" x14ac:dyDescent="0.3">
      <c r="B22" s="252"/>
      <c r="C22" s="244"/>
      <c r="D22" s="188"/>
      <c r="E22" s="188"/>
      <c r="F22" s="24">
        <v>1082102</v>
      </c>
      <c r="G22" s="24" t="s">
        <v>56</v>
      </c>
      <c r="H22" s="24">
        <v>1</v>
      </c>
      <c r="I22" s="24">
        <f t="shared" si="3"/>
        <v>8.9700000000000005E-3</v>
      </c>
      <c r="J22" s="25">
        <f t="shared" si="0"/>
        <v>8.9700000000000005E-3</v>
      </c>
      <c r="K22" s="240"/>
      <c r="L22" s="23">
        <f t="shared" si="1"/>
        <v>3344.4816053511704</v>
      </c>
      <c r="M22" s="24"/>
      <c r="N22" s="188">
        <v>30</v>
      </c>
      <c r="O22" s="188"/>
      <c r="P22" s="93">
        <v>0.01</v>
      </c>
    </row>
    <row r="23" spans="2:18" x14ac:dyDescent="0.3">
      <c r="B23" s="252"/>
      <c r="C23" s="244"/>
      <c r="D23" s="188"/>
      <c r="E23" s="188"/>
      <c r="F23" s="24">
        <v>1072153</v>
      </c>
      <c r="G23" s="24" t="s">
        <v>57</v>
      </c>
      <c r="H23" s="24">
        <v>1</v>
      </c>
      <c r="I23" s="24">
        <f t="shared" si="3"/>
        <v>8.9700000000000005E-3</v>
      </c>
      <c r="J23" s="25">
        <f t="shared" si="0"/>
        <v>8.9700000000000005E-3</v>
      </c>
      <c r="K23" s="240"/>
      <c r="L23" s="23">
        <f t="shared" si="1"/>
        <v>3344.4816053511704</v>
      </c>
      <c r="M23" s="24"/>
      <c r="N23" s="188">
        <v>30</v>
      </c>
      <c r="O23" s="188"/>
      <c r="P23" s="93">
        <v>0.01</v>
      </c>
    </row>
    <row r="24" spans="2:18" x14ac:dyDescent="0.3">
      <c r="B24" s="252"/>
      <c r="C24" s="245"/>
      <c r="D24" s="188"/>
      <c r="E24" s="188"/>
      <c r="F24" s="24">
        <v>1032024</v>
      </c>
      <c r="G24" s="24" t="s">
        <v>58</v>
      </c>
      <c r="H24" s="24">
        <v>1</v>
      </c>
      <c r="I24" s="24">
        <f t="shared" si="3"/>
        <v>8.9700000000000005E-3</v>
      </c>
      <c r="J24" s="25">
        <f t="shared" si="0"/>
        <v>8.9700000000000005E-3</v>
      </c>
      <c r="K24" s="240"/>
      <c r="L24" s="23">
        <f t="shared" si="1"/>
        <v>3344.4816053511704</v>
      </c>
      <c r="M24" s="24"/>
      <c r="N24" s="188">
        <v>40</v>
      </c>
      <c r="O24" s="188"/>
      <c r="P24" s="93">
        <v>0.01</v>
      </c>
    </row>
    <row r="25" spans="2:18" x14ac:dyDescent="0.3">
      <c r="B25" s="252"/>
      <c r="C25" s="253" t="s">
        <v>25</v>
      </c>
      <c r="D25" s="188"/>
      <c r="E25" s="188"/>
      <c r="F25" s="24">
        <v>5150042</v>
      </c>
      <c r="G25" s="24" t="s">
        <v>9</v>
      </c>
      <c r="H25" s="24">
        <v>1</v>
      </c>
      <c r="I25" s="24">
        <f t="shared" si="3"/>
        <v>2.2425E-2</v>
      </c>
      <c r="J25" s="25">
        <f t="shared" si="0"/>
        <v>2.2425E-2</v>
      </c>
      <c r="K25" s="240"/>
      <c r="L25" s="23">
        <f t="shared" si="1"/>
        <v>1337.7926421404682</v>
      </c>
      <c r="M25" s="24"/>
      <c r="N25" s="188">
        <v>30</v>
      </c>
      <c r="O25" s="188"/>
      <c r="P25" s="93">
        <v>2.5000000000000001E-2</v>
      </c>
    </row>
    <row r="26" spans="2:18" x14ac:dyDescent="0.3">
      <c r="B26" s="252"/>
      <c r="C26" s="253"/>
      <c r="D26" s="188"/>
      <c r="E26" s="188"/>
      <c r="F26" s="24">
        <v>5150043</v>
      </c>
      <c r="G26" s="24" t="s">
        <v>10</v>
      </c>
      <c r="H26" s="24">
        <v>1</v>
      </c>
      <c r="I26" s="24">
        <f t="shared" si="3"/>
        <v>2.2425E-2</v>
      </c>
      <c r="J26" s="25">
        <f t="shared" si="0"/>
        <v>2.2425E-2</v>
      </c>
      <c r="K26" s="240"/>
      <c r="L26" s="23">
        <f t="shared" si="1"/>
        <v>1337.7926421404682</v>
      </c>
      <c r="M26" s="24"/>
      <c r="N26" s="188">
        <v>75</v>
      </c>
      <c r="O26" s="6"/>
      <c r="P26" s="93">
        <v>2.5000000000000001E-2</v>
      </c>
    </row>
    <row r="27" spans="2:18" x14ac:dyDescent="0.3">
      <c r="B27" s="252"/>
      <c r="C27" s="253"/>
      <c r="D27" s="188"/>
      <c r="E27" s="188"/>
      <c r="F27" s="24">
        <v>5152049</v>
      </c>
      <c r="G27" s="24" t="s">
        <v>11</v>
      </c>
      <c r="H27" s="24">
        <v>1</v>
      </c>
      <c r="I27" s="24">
        <f t="shared" si="3"/>
        <v>2.2425E-2</v>
      </c>
      <c r="J27" s="25">
        <f t="shared" si="0"/>
        <v>2.2425E-2</v>
      </c>
      <c r="K27" s="240"/>
      <c r="L27" s="23">
        <f t="shared" si="1"/>
        <v>1337.7926421404682</v>
      </c>
      <c r="M27" s="24"/>
      <c r="N27" s="6">
        <v>30</v>
      </c>
      <c r="O27" s="6"/>
      <c r="P27" s="93">
        <v>2.5000000000000001E-2</v>
      </c>
    </row>
    <row r="28" spans="2:18" x14ac:dyDescent="0.3">
      <c r="B28" s="252"/>
      <c r="C28" s="253"/>
      <c r="D28" s="188"/>
      <c r="E28" s="188"/>
      <c r="F28" s="24">
        <v>5152050</v>
      </c>
      <c r="G28" s="24" t="s">
        <v>12</v>
      </c>
      <c r="H28" s="24">
        <v>1</v>
      </c>
      <c r="I28" s="24">
        <f t="shared" si="3"/>
        <v>2.2425E-2</v>
      </c>
      <c r="J28" s="25">
        <f t="shared" si="0"/>
        <v>2.2425E-2</v>
      </c>
      <c r="K28" s="240"/>
      <c r="L28" s="23">
        <f t="shared" si="1"/>
        <v>1337.7926421404682</v>
      </c>
      <c r="M28" s="24"/>
      <c r="N28" s="6">
        <v>75</v>
      </c>
      <c r="O28" s="188"/>
      <c r="P28" s="93">
        <v>2.5000000000000001E-2</v>
      </c>
    </row>
    <row r="29" spans="2:18" x14ac:dyDescent="0.3">
      <c r="B29" s="252"/>
      <c r="C29" s="253"/>
      <c r="D29" s="188"/>
      <c r="E29" s="188"/>
      <c r="F29" s="24">
        <v>5153013</v>
      </c>
      <c r="G29" s="24" t="s">
        <v>23</v>
      </c>
      <c r="H29" s="24">
        <v>1</v>
      </c>
      <c r="I29" s="24">
        <f t="shared" si="3"/>
        <v>3.8571000000000001E-2</v>
      </c>
      <c r="J29" s="25">
        <f t="shared" si="0"/>
        <v>3.8571000000000001E-2</v>
      </c>
      <c r="K29" s="240"/>
      <c r="L29" s="23">
        <f t="shared" si="1"/>
        <v>777.78641984910939</v>
      </c>
      <c r="M29" s="24"/>
      <c r="N29" s="188">
        <v>65</v>
      </c>
      <c r="O29" s="188"/>
      <c r="P29" s="93">
        <v>4.2999999999999997E-2</v>
      </c>
    </row>
    <row r="30" spans="2:18" x14ac:dyDescent="0.3">
      <c r="B30" s="252"/>
      <c r="C30" s="253"/>
      <c r="D30" s="188"/>
      <c r="E30" s="188"/>
      <c r="F30" s="24">
        <v>5151033</v>
      </c>
      <c r="G30" s="24" t="s">
        <v>41</v>
      </c>
      <c r="H30" s="24">
        <v>1</v>
      </c>
      <c r="I30" s="24">
        <f t="shared" si="3"/>
        <v>3.8571000000000001E-2</v>
      </c>
      <c r="J30" s="25">
        <f t="shared" si="0"/>
        <v>3.8571000000000001E-2</v>
      </c>
      <c r="K30" s="240"/>
      <c r="L30" s="23">
        <f t="shared" si="1"/>
        <v>777.78641984910939</v>
      </c>
      <c r="M30" s="24"/>
      <c r="N30" s="188">
        <v>70</v>
      </c>
      <c r="O30" s="188"/>
      <c r="P30" s="93">
        <v>4.2999999999999997E-2</v>
      </c>
    </row>
    <row r="31" spans="2:18" x14ac:dyDescent="0.3">
      <c r="B31" s="252"/>
      <c r="C31" s="253"/>
      <c r="D31" s="188"/>
      <c r="E31" s="188"/>
      <c r="F31" s="24">
        <v>5152100</v>
      </c>
      <c r="G31" s="24" t="s">
        <v>13</v>
      </c>
      <c r="H31" s="24">
        <v>1</v>
      </c>
      <c r="I31" s="24">
        <f t="shared" si="3"/>
        <v>3.8571000000000001E-2</v>
      </c>
      <c r="J31" s="25">
        <f t="shared" si="0"/>
        <v>3.8571000000000001E-2</v>
      </c>
      <c r="K31" s="240"/>
      <c r="L31" s="23">
        <f t="shared" si="1"/>
        <v>777.78641984910939</v>
      </c>
      <c r="M31" s="24"/>
      <c r="N31" s="188">
        <v>35</v>
      </c>
      <c r="O31" s="6"/>
      <c r="P31" s="93">
        <v>4.2999999999999997E-2</v>
      </c>
    </row>
    <row r="32" spans="2:18" x14ac:dyDescent="0.3">
      <c r="B32" s="252"/>
      <c r="C32" s="253"/>
      <c r="D32" s="188"/>
      <c r="E32" s="188"/>
      <c r="F32" s="24">
        <v>5152101</v>
      </c>
      <c r="G32" s="24" t="s">
        <v>14</v>
      </c>
      <c r="H32" s="24">
        <v>1</v>
      </c>
      <c r="I32" s="24">
        <f t="shared" si="3"/>
        <v>3.8571000000000001E-2</v>
      </c>
      <c r="J32" s="25">
        <f t="shared" si="0"/>
        <v>3.8571000000000001E-2</v>
      </c>
      <c r="K32" s="240"/>
      <c r="L32" s="23">
        <f t="shared" si="1"/>
        <v>777.78641984910939</v>
      </c>
      <c r="M32" s="24"/>
      <c r="N32" s="6">
        <v>35</v>
      </c>
      <c r="O32" s="6"/>
      <c r="P32" s="93">
        <v>4.2999999999999997E-2</v>
      </c>
    </row>
    <row r="33" spans="2:17" x14ac:dyDescent="0.3">
      <c r="B33" s="252"/>
      <c r="C33" s="253"/>
      <c r="D33" s="188"/>
      <c r="E33" s="188"/>
      <c r="F33" s="24">
        <v>5152102</v>
      </c>
      <c r="G33" s="24" t="s">
        <v>15</v>
      </c>
      <c r="H33" s="24">
        <v>1</v>
      </c>
      <c r="I33" s="24">
        <f t="shared" si="3"/>
        <v>3.8571000000000001E-2</v>
      </c>
      <c r="J33" s="25">
        <f t="shared" si="0"/>
        <v>3.8571000000000001E-2</v>
      </c>
      <c r="K33" s="240"/>
      <c r="L33" s="23">
        <f t="shared" si="1"/>
        <v>777.78641984910939</v>
      </c>
      <c r="M33" s="24"/>
      <c r="N33" s="6">
        <v>35</v>
      </c>
      <c r="O33" s="6"/>
      <c r="P33" s="93">
        <v>4.2999999999999997E-2</v>
      </c>
    </row>
    <row r="34" spans="2:17" x14ac:dyDescent="0.3">
      <c r="B34" s="252"/>
      <c r="C34" s="253"/>
      <c r="D34" s="188"/>
      <c r="E34" s="188"/>
      <c r="F34" s="24">
        <v>5152103</v>
      </c>
      <c r="G34" s="24" t="s">
        <v>16</v>
      </c>
      <c r="H34" s="24">
        <v>1</v>
      </c>
      <c r="I34" s="24">
        <f t="shared" si="3"/>
        <v>3.8571000000000001E-2</v>
      </c>
      <c r="J34" s="25">
        <f t="shared" si="0"/>
        <v>3.8571000000000001E-2</v>
      </c>
      <c r="K34" s="240"/>
      <c r="L34" s="23">
        <f t="shared" si="1"/>
        <v>777.78641984910939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88"/>
      <c r="E35" s="188"/>
      <c r="F35" s="24">
        <v>5152104</v>
      </c>
      <c r="G35" s="24" t="s">
        <v>17</v>
      </c>
      <c r="H35" s="24">
        <v>1</v>
      </c>
      <c r="I35" s="24">
        <f t="shared" si="3"/>
        <v>3.8571000000000001E-2</v>
      </c>
      <c r="J35" s="25">
        <f t="shared" si="0"/>
        <v>3.8571000000000001E-2</v>
      </c>
      <c r="K35" s="240"/>
      <c r="L35" s="23">
        <f t="shared" si="1"/>
        <v>777.78641984910939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88"/>
      <c r="E36" s="188"/>
      <c r="F36" s="24">
        <v>5152105</v>
      </c>
      <c r="G36" s="24" t="s">
        <v>18</v>
      </c>
      <c r="H36" s="11">
        <v>1</v>
      </c>
      <c r="I36" s="24">
        <f t="shared" si="3"/>
        <v>3.8571000000000001E-2</v>
      </c>
      <c r="J36" s="25">
        <f t="shared" si="0"/>
        <v>3.8571000000000001E-2</v>
      </c>
      <c r="K36" s="240"/>
      <c r="L36" s="23">
        <f t="shared" si="1"/>
        <v>777.78641984910939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88"/>
      <c r="E37" s="188"/>
      <c r="F37" s="43">
        <v>5152106</v>
      </c>
      <c r="G37" s="43" t="s">
        <v>19</v>
      </c>
      <c r="H37" s="11">
        <v>1</v>
      </c>
      <c r="I37" s="24">
        <f t="shared" si="3"/>
        <v>3.8571000000000001E-2</v>
      </c>
      <c r="J37" s="25">
        <f t="shared" si="0"/>
        <v>3.8571000000000001E-2</v>
      </c>
      <c r="K37" s="240"/>
      <c r="L37" s="23">
        <f t="shared" si="1"/>
        <v>777.78641984910939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88"/>
      <c r="E38" s="188"/>
      <c r="F38" s="43">
        <v>5152107</v>
      </c>
      <c r="G38" s="43" t="s">
        <v>20</v>
      </c>
      <c r="H38" s="11">
        <v>1</v>
      </c>
      <c r="I38" s="24">
        <f t="shared" si="3"/>
        <v>3.8571000000000001E-2</v>
      </c>
      <c r="J38" s="25">
        <f t="shared" si="0"/>
        <v>3.8571000000000001E-2</v>
      </c>
      <c r="K38" s="240"/>
      <c r="L38" s="23">
        <f t="shared" si="1"/>
        <v>777.78641984910939</v>
      </c>
      <c r="M38" s="24"/>
      <c r="N38" s="6">
        <v>35</v>
      </c>
      <c r="O38" s="188"/>
      <c r="P38" s="93">
        <v>4.2999999999999997E-2</v>
      </c>
    </row>
    <row r="39" spans="2:17" x14ac:dyDescent="0.3">
      <c r="B39" s="252"/>
      <c r="C39" s="253" t="s">
        <v>8</v>
      </c>
      <c r="D39" s="188"/>
      <c r="E39" s="188"/>
      <c r="F39" s="43">
        <v>5680505</v>
      </c>
      <c r="G39" s="43" t="s">
        <v>986</v>
      </c>
      <c r="H39" s="24">
        <v>1</v>
      </c>
      <c r="I39" s="24">
        <f t="shared" si="3"/>
        <v>0.1794</v>
      </c>
      <c r="J39" s="25">
        <f t="shared" si="0"/>
        <v>0.1794</v>
      </c>
      <c r="K39" s="240"/>
      <c r="L39" s="23">
        <f t="shared" si="1"/>
        <v>167.22408026755852</v>
      </c>
      <c r="M39" s="24"/>
      <c r="N39" s="188"/>
      <c r="O39" s="188"/>
      <c r="P39" s="93">
        <v>0.2</v>
      </c>
      <c r="Q39" s="174"/>
    </row>
    <row r="40" spans="2:17" x14ac:dyDescent="0.3">
      <c r="B40" s="252"/>
      <c r="C40" s="253"/>
      <c r="D40" s="188"/>
      <c r="E40" s="188"/>
      <c r="F40" s="43">
        <v>5076100</v>
      </c>
      <c r="G40" s="43" t="s">
        <v>1683</v>
      </c>
      <c r="H40" s="24">
        <v>3</v>
      </c>
      <c r="I40" s="24">
        <f t="shared" si="3"/>
        <v>0.1794</v>
      </c>
      <c r="J40" s="25">
        <f t="shared" si="0"/>
        <v>0.1794</v>
      </c>
      <c r="K40" s="240"/>
      <c r="L40" s="23">
        <f t="shared" si="1"/>
        <v>167.22408026755852</v>
      </c>
      <c r="M40" s="24"/>
      <c r="N40" s="188">
        <v>45</v>
      </c>
      <c r="O40" s="188"/>
      <c r="P40" s="93">
        <v>0.2</v>
      </c>
    </row>
    <row r="41" spans="2:17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1.0000000000000002</v>
      </c>
      <c r="J41" s="25">
        <f>SUM(J6:J40)</f>
        <v>1.0000000000000002</v>
      </c>
      <c r="K41" s="25">
        <v>1</v>
      </c>
      <c r="L41" s="24"/>
      <c r="M41" s="24"/>
      <c r="N41" s="188"/>
      <c r="O41" s="188"/>
      <c r="P41" s="93"/>
      <c r="Q41" s="174"/>
    </row>
  </sheetData>
  <mergeCells count="10">
    <mergeCell ref="K18:K40"/>
    <mergeCell ref="C25:C38"/>
    <mergeCell ref="C39:C40"/>
    <mergeCell ref="K6:K17"/>
    <mergeCell ref="B41:H41"/>
    <mergeCell ref="C6:C17"/>
    <mergeCell ref="B5:C5"/>
    <mergeCell ref="B6:B16"/>
    <mergeCell ref="B18:B40"/>
    <mergeCell ref="C18:C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2C69-F668-4283-9A31-D814BE3E050B}">
  <dimension ref="B2:S42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1838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88" t="s">
        <v>6</v>
      </c>
      <c r="C4" s="188">
        <v>30</v>
      </c>
    </row>
    <row r="5" spans="2:19" x14ac:dyDescent="0.3">
      <c r="B5" s="249" t="s">
        <v>0</v>
      </c>
      <c r="C5" s="249"/>
      <c r="D5" s="187" t="s">
        <v>45</v>
      </c>
      <c r="E5" s="187" t="s">
        <v>1304</v>
      </c>
      <c r="F5" s="187" t="s">
        <v>1</v>
      </c>
      <c r="G5" s="187" t="s">
        <v>62</v>
      </c>
      <c r="H5" s="13" t="s">
        <v>26</v>
      </c>
      <c r="I5" s="187" t="s">
        <v>27</v>
      </c>
      <c r="J5" s="187" t="s">
        <v>28</v>
      </c>
      <c r="K5" s="187" t="s">
        <v>43</v>
      </c>
      <c r="L5" s="187" t="s">
        <v>2</v>
      </c>
      <c r="M5" s="187" t="s">
        <v>3</v>
      </c>
      <c r="N5" s="187" t="s">
        <v>44</v>
      </c>
      <c r="O5" s="187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24"/>
      <c r="F6" s="160">
        <v>1005407</v>
      </c>
      <c r="G6" s="126" t="s">
        <v>1829</v>
      </c>
      <c r="H6" s="24">
        <v>1</v>
      </c>
      <c r="I6" s="24">
        <v>5.0000000000000001E-3</v>
      </c>
      <c r="J6" s="25">
        <f>I6</f>
        <v>5.0000000000000001E-3</v>
      </c>
      <c r="K6" s="239">
        <f>SUM(J6:J18)</f>
        <v>9.9999999999999978E-2</v>
      </c>
      <c r="L6" s="24">
        <f>1/I6*$C$4</f>
        <v>6000</v>
      </c>
      <c r="M6" s="24"/>
      <c r="N6" s="188"/>
      <c r="O6" s="188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24"/>
      <c r="F7" s="160">
        <v>1053484</v>
      </c>
      <c r="G7" s="126" t="s">
        <v>1830</v>
      </c>
      <c r="H7" s="24">
        <v>1</v>
      </c>
      <c r="I7" s="24">
        <v>5.0000000000000001E-3</v>
      </c>
      <c r="J7" s="25">
        <f t="shared" ref="J7:J41" si="0">I7</f>
        <v>5.0000000000000001E-3</v>
      </c>
      <c r="K7" s="240"/>
      <c r="L7" s="24">
        <f t="shared" ref="L7:L41" si="1">1/I7*$C$4</f>
        <v>6000</v>
      </c>
      <c r="M7" s="24"/>
      <c r="N7" s="188"/>
      <c r="O7" s="188">
        <v>1</v>
      </c>
      <c r="R7"/>
    </row>
    <row r="8" spans="2:19" ht="27.75" customHeight="1" x14ac:dyDescent="0.3">
      <c r="B8" s="250"/>
      <c r="C8" s="244"/>
      <c r="D8" s="126" t="s">
        <v>112</v>
      </c>
      <c r="E8" s="24"/>
      <c r="F8" s="160">
        <v>1012701</v>
      </c>
      <c r="G8" s="126" t="s">
        <v>1831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/>
      <c r="N8" s="188"/>
      <c r="O8" s="188">
        <v>1</v>
      </c>
      <c r="R8"/>
      <c r="S8"/>
    </row>
    <row r="9" spans="2:19" ht="27.75" customHeight="1" x14ac:dyDescent="0.3">
      <c r="B9" s="250"/>
      <c r="C9" s="244"/>
      <c r="D9" s="126" t="s">
        <v>107</v>
      </c>
      <c r="E9" s="24"/>
      <c r="F9" s="160">
        <v>1073385</v>
      </c>
      <c r="G9" s="126" t="s">
        <v>1832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188"/>
      <c r="O9" s="188">
        <v>1</v>
      </c>
      <c r="P9"/>
    </row>
    <row r="10" spans="2:19" ht="27.75" customHeight="1" x14ac:dyDescent="0.3">
      <c r="B10" s="250"/>
      <c r="C10" s="244"/>
      <c r="D10" s="126" t="s">
        <v>100</v>
      </c>
      <c r="E10" s="24"/>
      <c r="F10" s="160">
        <v>1053479</v>
      </c>
      <c r="G10" s="126" t="s">
        <v>1839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24">
        <f t="shared" si="1"/>
        <v>5000</v>
      </c>
      <c r="M10" s="24"/>
      <c r="N10" s="188"/>
      <c r="O10" s="188">
        <v>1</v>
      </c>
      <c r="P10"/>
    </row>
    <row r="11" spans="2:19" ht="27.75" customHeight="1" x14ac:dyDescent="0.3">
      <c r="B11" s="250"/>
      <c r="C11" s="244"/>
      <c r="D11" s="126" t="s">
        <v>107</v>
      </c>
      <c r="E11" s="24"/>
      <c r="F11" s="160">
        <v>1073382</v>
      </c>
      <c r="G11" s="126" t="s">
        <v>1840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/>
      <c r="N11" s="188"/>
      <c r="O11" s="188">
        <v>1</v>
      </c>
      <c r="Q11"/>
      <c r="R11"/>
    </row>
    <row r="12" spans="2:19" ht="27.75" customHeight="1" x14ac:dyDescent="0.3">
      <c r="B12" s="250"/>
      <c r="C12" s="244"/>
      <c r="D12" s="126" t="s">
        <v>100</v>
      </c>
      <c r="E12" s="24"/>
      <c r="F12" s="160">
        <v>1053482</v>
      </c>
      <c r="G12" s="126" t="s">
        <v>1841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24">
        <f t="shared" si="1"/>
        <v>5000</v>
      </c>
      <c r="M12" s="24"/>
      <c r="N12" s="188"/>
      <c r="O12" s="188">
        <v>1</v>
      </c>
      <c r="P12"/>
      <c r="R12"/>
    </row>
    <row r="13" spans="2:19" ht="27.75" customHeight="1" x14ac:dyDescent="0.3">
      <c r="B13" s="250"/>
      <c r="C13" s="244"/>
      <c r="D13" s="126" t="s">
        <v>119</v>
      </c>
      <c r="E13" s="24"/>
      <c r="F13" s="160">
        <v>1005408</v>
      </c>
      <c r="G13" s="126" t="s">
        <v>1842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/>
      <c r="N13" s="188"/>
      <c r="O13" s="188">
        <v>1</v>
      </c>
      <c r="Q13"/>
      <c r="S13"/>
    </row>
    <row r="14" spans="2:19" ht="27.75" customHeight="1" x14ac:dyDescent="0.3">
      <c r="B14" s="250"/>
      <c r="C14" s="244"/>
      <c r="D14" s="126" t="s">
        <v>109</v>
      </c>
      <c r="E14" s="24"/>
      <c r="F14" s="160">
        <v>1702953</v>
      </c>
      <c r="G14" s="24" t="s">
        <v>1848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24">
        <f t="shared" si="1"/>
        <v>3750</v>
      </c>
      <c r="M14" s="24"/>
      <c r="N14" s="188"/>
      <c r="O14" s="188">
        <v>1</v>
      </c>
      <c r="Q14"/>
      <c r="R14"/>
    </row>
    <row r="15" spans="2:19" ht="27.75" customHeight="1" x14ac:dyDescent="0.3">
      <c r="B15" s="250"/>
      <c r="C15" s="244"/>
      <c r="D15" s="126" t="s">
        <v>116</v>
      </c>
      <c r="E15" s="24"/>
      <c r="F15" s="160">
        <v>1115088</v>
      </c>
      <c r="G15" s="24" t="s">
        <v>1849</v>
      </c>
      <c r="H15" s="24">
        <v>1</v>
      </c>
      <c r="I15" s="24">
        <v>1.2999999999999999E-2</v>
      </c>
      <c r="J15" s="25">
        <f t="shared" si="0"/>
        <v>1.2999999999999999E-2</v>
      </c>
      <c r="K15" s="240"/>
      <c r="L15" s="24">
        <f t="shared" si="1"/>
        <v>2307.6923076923076</v>
      </c>
      <c r="M15" s="24"/>
      <c r="N15" s="188"/>
      <c r="O15" s="188">
        <v>1</v>
      </c>
      <c r="P15"/>
      <c r="Q15"/>
      <c r="R15"/>
    </row>
    <row r="16" spans="2:19" ht="27.75" customHeight="1" x14ac:dyDescent="0.3">
      <c r="B16" s="250"/>
      <c r="C16" s="244"/>
      <c r="D16" s="126" t="s">
        <v>116</v>
      </c>
      <c r="E16" s="24"/>
      <c r="F16" s="160">
        <v>1115177</v>
      </c>
      <c r="G16" s="24" t="s">
        <v>1850</v>
      </c>
      <c r="H16" s="24">
        <v>1</v>
      </c>
      <c r="I16" s="24">
        <v>1.2999999999999999E-2</v>
      </c>
      <c r="J16" s="25">
        <f t="shared" si="0"/>
        <v>1.2999999999999999E-2</v>
      </c>
      <c r="K16" s="240"/>
      <c r="L16" s="24">
        <f t="shared" si="1"/>
        <v>2307.6923076923076</v>
      </c>
      <c r="M16" s="24"/>
      <c r="N16" s="188"/>
      <c r="O16" s="188">
        <v>1</v>
      </c>
      <c r="Q16"/>
      <c r="R16"/>
    </row>
    <row r="17" spans="2:18" ht="27.75" customHeight="1" x14ac:dyDescent="0.3">
      <c r="B17" s="250"/>
      <c r="C17" s="244"/>
      <c r="D17" s="126" t="s">
        <v>119</v>
      </c>
      <c r="E17" s="24"/>
      <c r="F17" s="160">
        <v>1005373</v>
      </c>
      <c r="G17" s="24" t="s">
        <v>1864</v>
      </c>
      <c r="H17" s="24">
        <v>1</v>
      </c>
      <c r="I17" s="24">
        <v>8.9999999999999993E-3</v>
      </c>
      <c r="J17" s="25">
        <f t="shared" si="0"/>
        <v>8.9999999999999993E-3</v>
      </c>
      <c r="K17" s="240"/>
      <c r="L17" s="24">
        <f t="shared" si="1"/>
        <v>3333.3333333333335</v>
      </c>
      <c r="M17" s="24"/>
      <c r="N17" s="188"/>
      <c r="O17" s="188">
        <v>1</v>
      </c>
      <c r="Q17"/>
      <c r="R17"/>
    </row>
    <row r="18" spans="2:18" ht="27.75" customHeight="1" x14ac:dyDescent="0.3">
      <c r="B18" s="250"/>
      <c r="C18" s="244"/>
      <c r="D18" s="126" t="s">
        <v>100</v>
      </c>
      <c r="E18" s="24"/>
      <c r="F18" s="160">
        <v>1053472</v>
      </c>
      <c r="G18" s="24" t="s">
        <v>1865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24">
        <f t="shared" si="1"/>
        <v>3750</v>
      </c>
      <c r="M18" s="24"/>
      <c r="N18" s="188"/>
      <c r="O18" s="188">
        <v>1</v>
      </c>
      <c r="Q18"/>
      <c r="R18"/>
    </row>
    <row r="19" spans="2:18" x14ac:dyDescent="0.3">
      <c r="B19" s="251" t="s">
        <v>42</v>
      </c>
      <c r="C19" s="243" t="s">
        <v>59</v>
      </c>
      <c r="D19" s="188"/>
      <c r="E19" s="188"/>
      <c r="F19" s="24">
        <v>1002186</v>
      </c>
      <c r="G19" s="24" t="s">
        <v>52</v>
      </c>
      <c r="H19" s="24">
        <v>1</v>
      </c>
      <c r="I19" s="24">
        <f t="shared" ref="I19:I41" si="2">$K$19*P19</f>
        <v>9.0000000000000011E-3</v>
      </c>
      <c r="J19" s="25">
        <f t="shared" si="0"/>
        <v>9.0000000000000011E-3</v>
      </c>
      <c r="K19" s="239">
        <f>K42-K6</f>
        <v>0.9</v>
      </c>
      <c r="L19" s="23">
        <f t="shared" si="1"/>
        <v>3333.333333333333</v>
      </c>
      <c r="M19" s="24"/>
      <c r="N19" s="188">
        <v>60</v>
      </c>
      <c r="O19" s="188"/>
      <c r="P19" s="93">
        <v>0.01</v>
      </c>
    </row>
    <row r="20" spans="2:18" x14ac:dyDescent="0.3">
      <c r="B20" s="252"/>
      <c r="C20" s="244"/>
      <c r="D20" s="188"/>
      <c r="E20" s="188"/>
      <c r="F20" s="24">
        <v>1012057</v>
      </c>
      <c r="G20" s="24" t="s">
        <v>53</v>
      </c>
      <c r="H20" s="24">
        <v>1</v>
      </c>
      <c r="I20" s="24">
        <f t="shared" si="2"/>
        <v>9.0000000000000011E-3</v>
      </c>
      <c r="J20" s="25">
        <f t="shared" si="0"/>
        <v>9.0000000000000011E-3</v>
      </c>
      <c r="K20" s="240"/>
      <c r="L20" s="23">
        <f t="shared" si="1"/>
        <v>3333.333333333333</v>
      </c>
      <c r="M20" s="24"/>
      <c r="N20" s="188">
        <v>60</v>
      </c>
      <c r="O20" s="188"/>
      <c r="P20" s="93">
        <v>0.01</v>
      </c>
    </row>
    <row r="21" spans="2:18" x14ac:dyDescent="0.3">
      <c r="B21" s="252"/>
      <c r="C21" s="244"/>
      <c r="D21" s="188"/>
      <c r="E21" s="188"/>
      <c r="F21" s="24">
        <v>1022048</v>
      </c>
      <c r="G21" s="24" t="s">
        <v>54</v>
      </c>
      <c r="H21" s="24">
        <v>1</v>
      </c>
      <c r="I21" s="24">
        <f t="shared" si="2"/>
        <v>9.0000000000000011E-3</v>
      </c>
      <c r="J21" s="25">
        <f t="shared" si="0"/>
        <v>9.0000000000000011E-3</v>
      </c>
      <c r="K21" s="240"/>
      <c r="L21" s="23">
        <f t="shared" si="1"/>
        <v>3333.333333333333</v>
      </c>
      <c r="M21" s="24"/>
      <c r="N21" s="188">
        <v>60</v>
      </c>
      <c r="O21" s="188"/>
      <c r="P21" s="93">
        <v>0.01</v>
      </c>
    </row>
    <row r="22" spans="2:18" x14ac:dyDescent="0.3">
      <c r="B22" s="252"/>
      <c r="C22" s="244"/>
      <c r="D22" s="188"/>
      <c r="E22" s="188"/>
      <c r="F22" s="24">
        <v>1102039</v>
      </c>
      <c r="G22" s="24" t="s">
        <v>55</v>
      </c>
      <c r="H22" s="24">
        <v>1</v>
      </c>
      <c r="I22" s="24">
        <f t="shared" si="2"/>
        <v>9.0000000000000011E-3</v>
      </c>
      <c r="J22" s="25">
        <f t="shared" si="0"/>
        <v>9.0000000000000011E-3</v>
      </c>
      <c r="K22" s="240"/>
      <c r="L22" s="23">
        <f t="shared" si="1"/>
        <v>3333.333333333333</v>
      </c>
      <c r="M22" s="24"/>
      <c r="N22" s="188">
        <v>60</v>
      </c>
      <c r="O22" s="188"/>
      <c r="P22" s="93">
        <v>0.01</v>
      </c>
    </row>
    <row r="23" spans="2:18" x14ac:dyDescent="0.3">
      <c r="B23" s="252"/>
      <c r="C23" s="244"/>
      <c r="D23" s="188"/>
      <c r="E23" s="188"/>
      <c r="F23" s="24">
        <v>1082102</v>
      </c>
      <c r="G23" s="24" t="s">
        <v>56</v>
      </c>
      <c r="H23" s="24">
        <v>1</v>
      </c>
      <c r="I23" s="24">
        <f t="shared" si="2"/>
        <v>9.0000000000000011E-3</v>
      </c>
      <c r="J23" s="25">
        <f t="shared" si="0"/>
        <v>9.0000000000000011E-3</v>
      </c>
      <c r="K23" s="240"/>
      <c r="L23" s="23">
        <f t="shared" si="1"/>
        <v>3333.333333333333</v>
      </c>
      <c r="M23" s="24"/>
      <c r="N23" s="188">
        <v>30</v>
      </c>
      <c r="O23" s="188"/>
      <c r="P23" s="93">
        <v>0.01</v>
      </c>
    </row>
    <row r="24" spans="2:18" x14ac:dyDescent="0.3">
      <c r="B24" s="252"/>
      <c r="C24" s="244"/>
      <c r="D24" s="188"/>
      <c r="E24" s="188"/>
      <c r="F24" s="24">
        <v>1072153</v>
      </c>
      <c r="G24" s="24" t="s">
        <v>57</v>
      </c>
      <c r="H24" s="24">
        <v>1</v>
      </c>
      <c r="I24" s="24">
        <f t="shared" si="2"/>
        <v>9.0000000000000011E-3</v>
      </c>
      <c r="J24" s="25">
        <f t="shared" si="0"/>
        <v>9.0000000000000011E-3</v>
      </c>
      <c r="K24" s="240"/>
      <c r="L24" s="23">
        <f t="shared" si="1"/>
        <v>3333.333333333333</v>
      </c>
      <c r="M24" s="24"/>
      <c r="N24" s="188">
        <v>30</v>
      </c>
      <c r="O24" s="188"/>
      <c r="P24" s="93">
        <v>0.01</v>
      </c>
    </row>
    <row r="25" spans="2:18" x14ac:dyDescent="0.3">
      <c r="B25" s="252"/>
      <c r="C25" s="245"/>
      <c r="D25" s="188"/>
      <c r="E25" s="188"/>
      <c r="F25" s="24">
        <v>1032024</v>
      </c>
      <c r="G25" s="24" t="s">
        <v>58</v>
      </c>
      <c r="H25" s="24">
        <v>1</v>
      </c>
      <c r="I25" s="24">
        <f t="shared" si="2"/>
        <v>9.0000000000000011E-3</v>
      </c>
      <c r="J25" s="25">
        <f t="shared" si="0"/>
        <v>9.0000000000000011E-3</v>
      </c>
      <c r="K25" s="240"/>
      <c r="L25" s="23">
        <f t="shared" si="1"/>
        <v>3333.333333333333</v>
      </c>
      <c r="M25" s="24"/>
      <c r="N25" s="188">
        <v>40</v>
      </c>
      <c r="O25" s="188"/>
      <c r="P25" s="93">
        <v>0.01</v>
      </c>
    </row>
    <row r="26" spans="2:18" x14ac:dyDescent="0.3">
      <c r="B26" s="252"/>
      <c r="C26" s="253" t="s">
        <v>25</v>
      </c>
      <c r="D26" s="188"/>
      <c r="E26" s="188"/>
      <c r="F26" s="24">
        <v>5150042</v>
      </c>
      <c r="G26" s="24" t="s">
        <v>9</v>
      </c>
      <c r="H26" s="24">
        <v>1</v>
      </c>
      <c r="I26" s="24">
        <f t="shared" si="2"/>
        <v>2.2500000000000003E-2</v>
      </c>
      <c r="J26" s="25">
        <f t="shared" si="0"/>
        <v>2.2500000000000003E-2</v>
      </c>
      <c r="K26" s="240"/>
      <c r="L26" s="23">
        <f t="shared" si="1"/>
        <v>1333.333333333333</v>
      </c>
      <c r="M26" s="24"/>
      <c r="N26" s="188">
        <v>30</v>
      </c>
      <c r="O26" s="188"/>
      <c r="P26" s="93">
        <v>2.5000000000000001E-2</v>
      </c>
    </row>
    <row r="27" spans="2:18" x14ac:dyDescent="0.3">
      <c r="B27" s="252"/>
      <c r="C27" s="253"/>
      <c r="D27" s="188"/>
      <c r="E27" s="188"/>
      <c r="F27" s="24">
        <v>5150043</v>
      </c>
      <c r="G27" s="24" t="s">
        <v>10</v>
      </c>
      <c r="H27" s="24">
        <v>1</v>
      </c>
      <c r="I27" s="24">
        <f t="shared" si="2"/>
        <v>2.2500000000000003E-2</v>
      </c>
      <c r="J27" s="25">
        <f t="shared" si="0"/>
        <v>2.2500000000000003E-2</v>
      </c>
      <c r="K27" s="240"/>
      <c r="L27" s="23">
        <f t="shared" si="1"/>
        <v>1333.333333333333</v>
      </c>
      <c r="M27" s="24"/>
      <c r="N27" s="188">
        <v>75</v>
      </c>
      <c r="O27" s="6"/>
      <c r="P27" s="93">
        <v>2.5000000000000001E-2</v>
      </c>
    </row>
    <row r="28" spans="2:18" x14ac:dyDescent="0.3">
      <c r="B28" s="252"/>
      <c r="C28" s="253"/>
      <c r="D28" s="188"/>
      <c r="E28" s="188"/>
      <c r="F28" s="24">
        <v>5152049</v>
      </c>
      <c r="G28" s="24" t="s">
        <v>11</v>
      </c>
      <c r="H28" s="24">
        <v>1</v>
      </c>
      <c r="I28" s="24">
        <f t="shared" si="2"/>
        <v>2.2500000000000003E-2</v>
      </c>
      <c r="J28" s="25">
        <f t="shared" si="0"/>
        <v>2.2500000000000003E-2</v>
      </c>
      <c r="K28" s="240"/>
      <c r="L28" s="23">
        <f t="shared" si="1"/>
        <v>1333.333333333333</v>
      </c>
      <c r="M28" s="24"/>
      <c r="N28" s="6">
        <v>30</v>
      </c>
      <c r="O28" s="6"/>
      <c r="P28" s="93">
        <v>2.5000000000000001E-2</v>
      </c>
    </row>
    <row r="29" spans="2:18" x14ac:dyDescent="0.3">
      <c r="B29" s="252"/>
      <c r="C29" s="253"/>
      <c r="D29" s="188"/>
      <c r="E29" s="188"/>
      <c r="F29" s="24">
        <v>5152050</v>
      </c>
      <c r="G29" s="24" t="s">
        <v>12</v>
      </c>
      <c r="H29" s="24">
        <v>1</v>
      </c>
      <c r="I29" s="24">
        <f t="shared" si="2"/>
        <v>2.2500000000000003E-2</v>
      </c>
      <c r="J29" s="25">
        <f t="shared" si="0"/>
        <v>2.2500000000000003E-2</v>
      </c>
      <c r="K29" s="240"/>
      <c r="L29" s="23">
        <f t="shared" si="1"/>
        <v>1333.333333333333</v>
      </c>
      <c r="M29" s="24"/>
      <c r="N29" s="6">
        <v>75</v>
      </c>
      <c r="O29" s="188"/>
      <c r="P29" s="93">
        <v>2.5000000000000001E-2</v>
      </c>
    </row>
    <row r="30" spans="2:18" x14ac:dyDescent="0.3">
      <c r="B30" s="252"/>
      <c r="C30" s="253"/>
      <c r="D30" s="188"/>
      <c r="E30" s="188"/>
      <c r="F30" s="24">
        <v>5153013</v>
      </c>
      <c r="G30" s="24" t="s">
        <v>23</v>
      </c>
      <c r="H30" s="24">
        <v>1</v>
      </c>
      <c r="I30" s="24">
        <f t="shared" si="2"/>
        <v>3.8699999999999998E-2</v>
      </c>
      <c r="J30" s="25">
        <f t="shared" si="0"/>
        <v>3.8699999999999998E-2</v>
      </c>
      <c r="K30" s="240"/>
      <c r="L30" s="23">
        <f t="shared" si="1"/>
        <v>775.19379844961247</v>
      </c>
      <c r="M30" s="24"/>
      <c r="N30" s="188">
        <v>65</v>
      </c>
      <c r="O30" s="188"/>
      <c r="P30" s="93">
        <v>4.2999999999999997E-2</v>
      </c>
    </row>
    <row r="31" spans="2:18" x14ac:dyDescent="0.3">
      <c r="B31" s="252"/>
      <c r="C31" s="253"/>
      <c r="D31" s="188"/>
      <c r="E31" s="188"/>
      <c r="F31" s="24">
        <v>5151033</v>
      </c>
      <c r="G31" s="24" t="s">
        <v>41</v>
      </c>
      <c r="H31" s="24">
        <v>1</v>
      </c>
      <c r="I31" s="24">
        <f t="shared" si="2"/>
        <v>3.8699999999999998E-2</v>
      </c>
      <c r="J31" s="25">
        <f t="shared" si="0"/>
        <v>3.8699999999999998E-2</v>
      </c>
      <c r="K31" s="240"/>
      <c r="L31" s="23">
        <f t="shared" si="1"/>
        <v>775.19379844961247</v>
      </c>
      <c r="M31" s="24"/>
      <c r="N31" s="188">
        <v>70</v>
      </c>
      <c r="O31" s="188"/>
      <c r="P31" s="93">
        <v>4.2999999999999997E-2</v>
      </c>
    </row>
    <row r="32" spans="2:18" x14ac:dyDescent="0.3">
      <c r="B32" s="252"/>
      <c r="C32" s="253"/>
      <c r="D32" s="188"/>
      <c r="E32" s="188"/>
      <c r="F32" s="24">
        <v>5152100</v>
      </c>
      <c r="G32" s="24" t="s">
        <v>13</v>
      </c>
      <c r="H32" s="24">
        <v>1</v>
      </c>
      <c r="I32" s="24">
        <f t="shared" si="2"/>
        <v>3.8699999999999998E-2</v>
      </c>
      <c r="J32" s="25">
        <f t="shared" si="0"/>
        <v>3.8699999999999998E-2</v>
      </c>
      <c r="K32" s="240"/>
      <c r="L32" s="23">
        <f t="shared" si="1"/>
        <v>775.19379844961247</v>
      </c>
      <c r="M32" s="24"/>
      <c r="N32" s="188">
        <v>35</v>
      </c>
      <c r="O32" s="6"/>
      <c r="P32" s="93">
        <v>4.2999999999999997E-2</v>
      </c>
    </row>
    <row r="33" spans="2:17" x14ac:dyDescent="0.3">
      <c r="B33" s="252"/>
      <c r="C33" s="253"/>
      <c r="D33" s="188"/>
      <c r="E33" s="188"/>
      <c r="F33" s="24">
        <v>5152101</v>
      </c>
      <c r="G33" s="24" t="s">
        <v>14</v>
      </c>
      <c r="H33" s="24">
        <v>1</v>
      </c>
      <c r="I33" s="24">
        <f t="shared" si="2"/>
        <v>3.8699999999999998E-2</v>
      </c>
      <c r="J33" s="25">
        <f t="shared" si="0"/>
        <v>3.8699999999999998E-2</v>
      </c>
      <c r="K33" s="240"/>
      <c r="L33" s="23">
        <f t="shared" si="1"/>
        <v>775.19379844961247</v>
      </c>
      <c r="M33" s="24"/>
      <c r="N33" s="6">
        <v>35</v>
      </c>
      <c r="O33" s="6"/>
      <c r="P33" s="93">
        <v>4.2999999999999997E-2</v>
      </c>
    </row>
    <row r="34" spans="2:17" x14ac:dyDescent="0.3">
      <c r="B34" s="252"/>
      <c r="C34" s="253"/>
      <c r="D34" s="188"/>
      <c r="E34" s="188"/>
      <c r="F34" s="24">
        <v>5152102</v>
      </c>
      <c r="G34" s="24" t="s">
        <v>15</v>
      </c>
      <c r="H34" s="24">
        <v>1</v>
      </c>
      <c r="I34" s="24">
        <f t="shared" si="2"/>
        <v>3.8699999999999998E-2</v>
      </c>
      <c r="J34" s="25">
        <f t="shared" si="0"/>
        <v>3.8699999999999998E-2</v>
      </c>
      <c r="K34" s="240"/>
      <c r="L34" s="23">
        <f t="shared" si="1"/>
        <v>775.19379844961247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88"/>
      <c r="E35" s="188"/>
      <c r="F35" s="24">
        <v>5152103</v>
      </c>
      <c r="G35" s="24" t="s">
        <v>16</v>
      </c>
      <c r="H35" s="24">
        <v>1</v>
      </c>
      <c r="I35" s="24">
        <f t="shared" si="2"/>
        <v>3.8699999999999998E-2</v>
      </c>
      <c r="J35" s="25">
        <f t="shared" si="0"/>
        <v>3.8699999999999998E-2</v>
      </c>
      <c r="K35" s="240"/>
      <c r="L35" s="23">
        <f t="shared" si="1"/>
        <v>775.19379844961247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88"/>
      <c r="E36" s="188"/>
      <c r="F36" s="24">
        <v>5152104</v>
      </c>
      <c r="G36" s="24" t="s">
        <v>17</v>
      </c>
      <c r="H36" s="24">
        <v>1</v>
      </c>
      <c r="I36" s="24">
        <f t="shared" si="2"/>
        <v>3.8699999999999998E-2</v>
      </c>
      <c r="J36" s="25">
        <f t="shared" si="0"/>
        <v>3.8699999999999998E-2</v>
      </c>
      <c r="K36" s="240"/>
      <c r="L36" s="23">
        <f t="shared" si="1"/>
        <v>775.19379844961247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88"/>
      <c r="E37" s="188"/>
      <c r="F37" s="24">
        <v>5152105</v>
      </c>
      <c r="G37" s="24" t="s">
        <v>18</v>
      </c>
      <c r="H37" s="11">
        <v>1</v>
      </c>
      <c r="I37" s="24">
        <f t="shared" si="2"/>
        <v>3.8699999999999998E-2</v>
      </c>
      <c r="J37" s="25">
        <f t="shared" si="0"/>
        <v>3.8699999999999998E-2</v>
      </c>
      <c r="K37" s="240"/>
      <c r="L37" s="23">
        <f t="shared" si="1"/>
        <v>775.19379844961247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88"/>
      <c r="E38" s="188"/>
      <c r="F38" s="43">
        <v>5152106</v>
      </c>
      <c r="G38" s="43" t="s">
        <v>19</v>
      </c>
      <c r="H38" s="11">
        <v>1</v>
      </c>
      <c r="I38" s="24">
        <f t="shared" si="2"/>
        <v>3.8699999999999998E-2</v>
      </c>
      <c r="J38" s="25">
        <f t="shared" si="0"/>
        <v>3.8699999999999998E-2</v>
      </c>
      <c r="K38" s="240"/>
      <c r="L38" s="23">
        <f t="shared" si="1"/>
        <v>775.19379844961247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88"/>
      <c r="E39" s="188"/>
      <c r="F39" s="43">
        <v>5152107</v>
      </c>
      <c r="G39" s="43" t="s">
        <v>20</v>
      </c>
      <c r="H39" s="11">
        <v>1</v>
      </c>
      <c r="I39" s="24">
        <f t="shared" si="2"/>
        <v>3.8699999999999998E-2</v>
      </c>
      <c r="J39" s="25">
        <f t="shared" si="0"/>
        <v>3.8699999999999998E-2</v>
      </c>
      <c r="K39" s="240"/>
      <c r="L39" s="23">
        <f t="shared" si="1"/>
        <v>775.19379844961247</v>
      </c>
      <c r="M39" s="24"/>
      <c r="N39" s="6">
        <v>35</v>
      </c>
      <c r="O39" s="188"/>
      <c r="P39" s="93">
        <v>4.2999999999999997E-2</v>
      </c>
    </row>
    <row r="40" spans="2:17" x14ac:dyDescent="0.3">
      <c r="B40" s="252"/>
      <c r="C40" s="253" t="s">
        <v>8</v>
      </c>
      <c r="D40" s="188"/>
      <c r="E40" s="188"/>
      <c r="F40" s="43">
        <v>5680505</v>
      </c>
      <c r="G40" s="43" t="s">
        <v>986</v>
      </c>
      <c r="H40" s="24">
        <v>1</v>
      </c>
      <c r="I40" s="24">
        <f t="shared" si="2"/>
        <v>0.18000000000000002</v>
      </c>
      <c r="J40" s="25">
        <f t="shared" si="0"/>
        <v>0.18000000000000002</v>
      </c>
      <c r="K40" s="240"/>
      <c r="L40" s="23">
        <f t="shared" si="1"/>
        <v>166.66666666666663</v>
      </c>
      <c r="M40" s="24"/>
      <c r="N40" s="188"/>
      <c r="O40" s="188"/>
      <c r="P40" s="93">
        <v>0.2</v>
      </c>
      <c r="Q40" s="174"/>
    </row>
    <row r="41" spans="2:17" x14ac:dyDescent="0.3">
      <c r="B41" s="252"/>
      <c r="C41" s="253"/>
      <c r="D41" s="188"/>
      <c r="E41" s="188"/>
      <c r="F41" s="43">
        <v>5076100</v>
      </c>
      <c r="G41" s="43" t="s">
        <v>1683</v>
      </c>
      <c r="H41" s="24">
        <v>3</v>
      </c>
      <c r="I41" s="24">
        <f t="shared" si="2"/>
        <v>0.18000000000000002</v>
      </c>
      <c r="J41" s="25">
        <f t="shared" si="0"/>
        <v>0.18000000000000002</v>
      </c>
      <c r="K41" s="240"/>
      <c r="L41" s="23">
        <f t="shared" si="1"/>
        <v>166.66666666666663</v>
      </c>
      <c r="M41" s="24"/>
      <c r="N41" s="188">
        <v>45</v>
      </c>
      <c r="O41" s="188"/>
      <c r="P41" s="93">
        <v>0.2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</v>
      </c>
      <c r="J42" s="25">
        <f>SUM(J6:J41)</f>
        <v>1</v>
      </c>
      <c r="K42" s="25">
        <v>1</v>
      </c>
      <c r="L42" s="24"/>
      <c r="M42" s="24"/>
      <c r="N42" s="188"/>
      <c r="O42" s="188"/>
      <c r="P42" s="93"/>
      <c r="Q42" s="174"/>
    </row>
  </sheetData>
  <mergeCells count="10">
    <mergeCell ref="B42:H42"/>
    <mergeCell ref="B5:C5"/>
    <mergeCell ref="B6:B18"/>
    <mergeCell ref="C6:C18"/>
    <mergeCell ref="K6:K18"/>
    <mergeCell ref="B19:B41"/>
    <mergeCell ref="C19:C25"/>
    <mergeCell ref="K19:K41"/>
    <mergeCell ref="C26:C39"/>
    <mergeCell ref="C40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FCF18-4A9E-447F-9E35-5D8F7EC17B58}">
  <dimension ref="B2:S44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1837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88" t="s">
        <v>6</v>
      </c>
      <c r="C4" s="188">
        <v>30</v>
      </c>
    </row>
    <row r="5" spans="2:19" x14ac:dyDescent="0.3">
      <c r="B5" s="249" t="s">
        <v>0</v>
      </c>
      <c r="C5" s="249"/>
      <c r="D5" s="187" t="s">
        <v>45</v>
      </c>
      <c r="E5" s="187" t="s">
        <v>1304</v>
      </c>
      <c r="F5" s="187" t="s">
        <v>1</v>
      </c>
      <c r="G5" s="187" t="s">
        <v>62</v>
      </c>
      <c r="H5" s="13" t="s">
        <v>26</v>
      </c>
      <c r="I5" s="187" t="s">
        <v>27</v>
      </c>
      <c r="J5" s="187" t="s">
        <v>28</v>
      </c>
      <c r="K5" s="187" t="s">
        <v>43</v>
      </c>
      <c r="L5" s="187" t="s">
        <v>2</v>
      </c>
      <c r="M5" s="187" t="s">
        <v>3</v>
      </c>
      <c r="N5" s="187" t="s">
        <v>44</v>
      </c>
      <c r="O5" s="187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24"/>
      <c r="F6" s="160">
        <v>1005407</v>
      </c>
      <c r="G6" s="126" t="s">
        <v>1829</v>
      </c>
      <c r="H6" s="24">
        <v>1</v>
      </c>
      <c r="I6" s="24">
        <v>5.0000000000000001E-3</v>
      </c>
      <c r="J6" s="25">
        <f>I6</f>
        <v>5.0000000000000001E-3</v>
      </c>
      <c r="K6" s="239">
        <f>SUM(J6:J20)</f>
        <v>0.10600000000000001</v>
      </c>
      <c r="L6" s="24">
        <f>1/I6*$C$4</f>
        <v>6000</v>
      </c>
      <c r="M6" s="24"/>
      <c r="N6" s="188"/>
      <c r="O6" s="188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24"/>
      <c r="F7" s="160">
        <v>1053484</v>
      </c>
      <c r="G7" s="126" t="s">
        <v>1830</v>
      </c>
      <c r="H7" s="24">
        <v>1</v>
      </c>
      <c r="I7" s="24">
        <v>5.0000000000000001E-3</v>
      </c>
      <c r="J7" s="25">
        <f t="shared" ref="J7:J43" si="0">I7</f>
        <v>5.0000000000000001E-3</v>
      </c>
      <c r="K7" s="240"/>
      <c r="L7" s="24">
        <f t="shared" ref="L7:L43" si="1">1/I7*$C$4</f>
        <v>6000</v>
      </c>
      <c r="M7" s="24"/>
      <c r="N7" s="188"/>
      <c r="O7" s="188">
        <v>1</v>
      </c>
      <c r="R7"/>
    </row>
    <row r="8" spans="2:19" ht="27.75" customHeight="1" x14ac:dyDescent="0.3">
      <c r="B8" s="250"/>
      <c r="C8" s="244"/>
      <c r="D8" s="126" t="s">
        <v>112</v>
      </c>
      <c r="E8" s="24"/>
      <c r="F8" s="160">
        <v>1012701</v>
      </c>
      <c r="G8" s="126" t="s">
        <v>1831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/>
      <c r="N8" s="188"/>
      <c r="O8" s="188">
        <v>1</v>
      </c>
      <c r="R8"/>
      <c r="S8"/>
    </row>
    <row r="9" spans="2:19" ht="27.75" customHeight="1" x14ac:dyDescent="0.3">
      <c r="B9" s="250"/>
      <c r="C9" s="244"/>
      <c r="D9" s="126" t="s">
        <v>107</v>
      </c>
      <c r="E9" s="24"/>
      <c r="F9" s="160">
        <v>1073385</v>
      </c>
      <c r="G9" s="126" t="s">
        <v>1832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24">
        <f t="shared" si="1"/>
        <v>4285.7142857142862</v>
      </c>
      <c r="M9" s="24"/>
      <c r="N9" s="188"/>
      <c r="O9" s="188">
        <v>1</v>
      </c>
      <c r="P9"/>
    </row>
    <row r="10" spans="2:19" ht="27.75" customHeight="1" x14ac:dyDescent="0.3">
      <c r="B10" s="250"/>
      <c r="C10" s="244"/>
      <c r="D10" s="126" t="s">
        <v>100</v>
      </c>
      <c r="E10" s="24"/>
      <c r="F10" s="160">
        <v>1053481</v>
      </c>
      <c r="G10" s="126" t="s">
        <v>1833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24">
        <f t="shared" si="1"/>
        <v>5000</v>
      </c>
      <c r="M10" s="24"/>
      <c r="N10" s="188"/>
      <c r="O10" s="188">
        <v>1</v>
      </c>
    </row>
    <row r="11" spans="2:19" ht="27.75" customHeight="1" x14ac:dyDescent="0.3">
      <c r="B11" s="250"/>
      <c r="C11" s="244"/>
      <c r="D11" s="126" t="s">
        <v>119</v>
      </c>
      <c r="E11" s="24"/>
      <c r="F11" s="160">
        <v>1005406</v>
      </c>
      <c r="G11" s="126" t="s">
        <v>1834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24">
        <f t="shared" si="1"/>
        <v>4285.7142857142862</v>
      </c>
      <c r="M11" s="24"/>
      <c r="N11" s="188"/>
      <c r="O11" s="188">
        <v>1</v>
      </c>
      <c r="Q11"/>
      <c r="R11"/>
    </row>
    <row r="12" spans="2:19" ht="27.75" customHeight="1" x14ac:dyDescent="0.3">
      <c r="B12" s="250"/>
      <c r="C12" s="244"/>
      <c r="D12" s="126" t="s">
        <v>100</v>
      </c>
      <c r="E12" s="24"/>
      <c r="F12" s="160">
        <v>1053483</v>
      </c>
      <c r="G12" s="126" t="s">
        <v>1835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24">
        <f t="shared" si="1"/>
        <v>5000</v>
      </c>
      <c r="M12" s="24"/>
      <c r="N12" s="188"/>
      <c r="O12" s="188">
        <v>1</v>
      </c>
      <c r="P12"/>
      <c r="Q12"/>
      <c r="R12"/>
    </row>
    <row r="13" spans="2:19" ht="27.75" customHeight="1" x14ac:dyDescent="0.3">
      <c r="B13" s="250"/>
      <c r="C13" s="244"/>
      <c r="D13" s="126" t="s">
        <v>107</v>
      </c>
      <c r="E13" s="24"/>
      <c r="F13" s="160">
        <v>1073384</v>
      </c>
      <c r="G13" s="126" t="s">
        <v>1836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24">
        <f t="shared" si="1"/>
        <v>4285.7142857142862</v>
      </c>
      <c r="M13" s="24"/>
      <c r="N13" s="188"/>
      <c r="O13" s="188">
        <v>1</v>
      </c>
      <c r="Q13" s="192"/>
      <c r="S13"/>
    </row>
    <row r="14" spans="2:19" ht="27.75" customHeight="1" x14ac:dyDescent="0.3">
      <c r="B14" s="250"/>
      <c r="C14" s="244"/>
      <c r="D14" s="126" t="s">
        <v>109</v>
      </c>
      <c r="E14" s="24"/>
      <c r="F14" s="160">
        <v>1702902</v>
      </c>
      <c r="G14" s="24" t="s">
        <v>1843</v>
      </c>
      <c r="H14" s="24">
        <v>1</v>
      </c>
      <c r="I14" s="24">
        <v>6.0000000000000001E-3</v>
      </c>
      <c r="J14" s="25">
        <f t="shared" si="0"/>
        <v>6.0000000000000001E-3</v>
      </c>
      <c r="K14" s="240"/>
      <c r="L14" s="24">
        <f t="shared" si="1"/>
        <v>5000</v>
      </c>
      <c r="M14" s="24"/>
      <c r="N14" s="188"/>
      <c r="O14" s="188">
        <v>1</v>
      </c>
      <c r="Q14"/>
      <c r="R14"/>
    </row>
    <row r="15" spans="2:19" ht="27.75" customHeight="1" x14ac:dyDescent="0.3">
      <c r="B15" s="250"/>
      <c r="C15" s="244"/>
      <c r="D15" s="126" t="s">
        <v>46</v>
      </c>
      <c r="E15" s="24"/>
      <c r="F15" s="160">
        <v>1005486</v>
      </c>
      <c r="G15" s="24" t="s">
        <v>1851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24">
        <f t="shared" si="1"/>
        <v>3333.3333333333335</v>
      </c>
      <c r="M15" s="24"/>
      <c r="N15" s="188"/>
      <c r="O15" s="188">
        <v>1</v>
      </c>
      <c r="Q15"/>
      <c r="R15"/>
    </row>
    <row r="16" spans="2:19" ht="27.75" customHeight="1" x14ac:dyDescent="0.3">
      <c r="B16" s="250"/>
      <c r="C16" s="244"/>
      <c r="D16" s="126" t="s">
        <v>114</v>
      </c>
      <c r="E16" s="24"/>
      <c r="F16" s="160">
        <v>1012710</v>
      </c>
      <c r="G16" s="24" t="s">
        <v>1852</v>
      </c>
      <c r="H16" s="24">
        <v>1</v>
      </c>
      <c r="I16" s="24">
        <v>0.01</v>
      </c>
      <c r="J16" s="25">
        <f t="shared" ref="J16" si="2">I16</f>
        <v>0.01</v>
      </c>
      <c r="K16" s="240"/>
      <c r="L16" s="24">
        <f t="shared" ref="L16" si="3">1/I16*$C$4</f>
        <v>3000</v>
      </c>
      <c r="M16" s="24"/>
      <c r="N16" s="188"/>
      <c r="O16" s="188">
        <v>1</v>
      </c>
      <c r="Q16"/>
      <c r="R16"/>
    </row>
    <row r="17" spans="2:19" ht="27.75" customHeight="1" x14ac:dyDescent="0.3">
      <c r="B17" s="250"/>
      <c r="C17" s="244"/>
      <c r="D17" s="126" t="s">
        <v>119</v>
      </c>
      <c r="E17" s="24"/>
      <c r="F17" s="160">
        <v>1005131</v>
      </c>
      <c r="G17" s="24" t="s">
        <v>1844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24">
        <f t="shared" si="1"/>
        <v>3750</v>
      </c>
      <c r="M17" s="24"/>
      <c r="N17" s="188"/>
      <c r="O17" s="188">
        <v>1</v>
      </c>
      <c r="Q17"/>
      <c r="R17"/>
    </row>
    <row r="18" spans="2:19" ht="27.75" customHeight="1" x14ac:dyDescent="0.3">
      <c r="B18" s="250"/>
      <c r="C18" s="244"/>
      <c r="D18" s="126" t="s">
        <v>100</v>
      </c>
      <c r="E18" s="24"/>
      <c r="F18" s="160">
        <v>1053295</v>
      </c>
      <c r="G18" s="24" t="s">
        <v>1845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24">
        <f t="shared" si="1"/>
        <v>3750</v>
      </c>
      <c r="M18" s="24"/>
      <c r="N18" s="188"/>
      <c r="O18" s="188">
        <v>1</v>
      </c>
      <c r="Q18"/>
      <c r="R18"/>
    </row>
    <row r="19" spans="2:19" ht="27.75" customHeight="1" x14ac:dyDescent="0.3">
      <c r="B19" s="250"/>
      <c r="C19" s="244"/>
      <c r="D19" s="126" t="s">
        <v>107</v>
      </c>
      <c r="E19" s="24"/>
      <c r="F19" s="160">
        <v>1073269</v>
      </c>
      <c r="G19" s="24" t="s">
        <v>1846</v>
      </c>
      <c r="H19" s="24">
        <v>1</v>
      </c>
      <c r="I19" s="24">
        <v>8.0000000000000002E-3</v>
      </c>
      <c r="J19" s="25">
        <f t="shared" si="0"/>
        <v>8.0000000000000002E-3</v>
      </c>
      <c r="K19" s="240"/>
      <c r="L19" s="24">
        <f t="shared" si="1"/>
        <v>3750</v>
      </c>
      <c r="M19" s="24"/>
      <c r="N19" s="188"/>
      <c r="O19" s="188">
        <v>1</v>
      </c>
      <c r="Q19"/>
      <c r="R19"/>
    </row>
    <row r="20" spans="2:19" ht="27.75" customHeight="1" x14ac:dyDescent="0.3">
      <c r="B20" s="250"/>
      <c r="C20" s="244"/>
      <c r="D20" s="126" t="s">
        <v>105</v>
      </c>
      <c r="E20" s="24"/>
      <c r="F20" s="160">
        <v>1103086</v>
      </c>
      <c r="G20" s="24" t="s">
        <v>1847</v>
      </c>
      <c r="H20" s="24">
        <v>1</v>
      </c>
      <c r="I20" s="24">
        <v>8.0000000000000002E-3</v>
      </c>
      <c r="J20" s="25">
        <f t="shared" si="0"/>
        <v>8.0000000000000002E-3</v>
      </c>
      <c r="K20" s="240"/>
      <c r="L20" s="24">
        <f t="shared" si="1"/>
        <v>3750</v>
      </c>
      <c r="M20" s="24"/>
      <c r="N20" s="188"/>
      <c r="O20" s="188">
        <v>1</v>
      </c>
      <c r="Q20"/>
      <c r="R20"/>
    </row>
    <row r="21" spans="2:19" ht="13.5" customHeight="1" x14ac:dyDescent="0.3">
      <c r="B21" s="251" t="s">
        <v>42</v>
      </c>
      <c r="C21" s="243" t="s">
        <v>59</v>
      </c>
      <c r="D21" s="188"/>
      <c r="E21" s="188"/>
      <c r="F21" s="24">
        <v>1002186</v>
      </c>
      <c r="G21" s="24" t="s">
        <v>52</v>
      </c>
      <c r="H21" s="24">
        <v>1</v>
      </c>
      <c r="I21" s="24">
        <f t="shared" ref="I21:I43" si="4">$K$21*P21</f>
        <v>8.94E-3</v>
      </c>
      <c r="J21" s="25">
        <f t="shared" si="0"/>
        <v>8.94E-3</v>
      </c>
      <c r="K21" s="239">
        <f>K44-K6</f>
        <v>0.89400000000000002</v>
      </c>
      <c r="L21" s="23">
        <f t="shared" si="1"/>
        <v>3355.7046979865772</v>
      </c>
      <c r="M21" s="24"/>
      <c r="N21" s="188">
        <v>60</v>
      </c>
      <c r="O21" s="188"/>
      <c r="P21" s="93">
        <v>0.01</v>
      </c>
    </row>
    <row r="22" spans="2:19" ht="13.5" customHeight="1" x14ac:dyDescent="0.3">
      <c r="B22" s="252"/>
      <c r="C22" s="244"/>
      <c r="D22" s="188"/>
      <c r="E22" s="188"/>
      <c r="F22" s="24">
        <v>1012057</v>
      </c>
      <c r="G22" s="24" t="s">
        <v>53</v>
      </c>
      <c r="H22" s="24">
        <v>1</v>
      </c>
      <c r="I22" s="24">
        <f t="shared" si="4"/>
        <v>8.94E-3</v>
      </c>
      <c r="J22" s="25">
        <f t="shared" si="0"/>
        <v>8.94E-3</v>
      </c>
      <c r="K22" s="240"/>
      <c r="L22" s="23">
        <f t="shared" si="1"/>
        <v>3355.7046979865772</v>
      </c>
      <c r="M22" s="24"/>
      <c r="N22" s="188">
        <v>60</v>
      </c>
      <c r="O22" s="188"/>
      <c r="P22" s="93">
        <v>0.01</v>
      </c>
      <c r="S22"/>
    </row>
    <row r="23" spans="2:19" ht="13.5" customHeight="1" x14ac:dyDescent="0.3">
      <c r="B23" s="252"/>
      <c r="C23" s="244"/>
      <c r="D23" s="188"/>
      <c r="E23" s="188"/>
      <c r="F23" s="24">
        <v>1022048</v>
      </c>
      <c r="G23" s="24" t="s">
        <v>54</v>
      </c>
      <c r="H23" s="24">
        <v>1</v>
      </c>
      <c r="I23" s="24">
        <f t="shared" si="4"/>
        <v>8.94E-3</v>
      </c>
      <c r="J23" s="25">
        <f t="shared" si="0"/>
        <v>8.94E-3</v>
      </c>
      <c r="K23" s="240"/>
      <c r="L23" s="23">
        <f t="shared" si="1"/>
        <v>3355.7046979865772</v>
      </c>
      <c r="M23" s="24"/>
      <c r="N23" s="188">
        <v>60</v>
      </c>
      <c r="O23" s="188"/>
      <c r="P23" s="93">
        <v>0.01</v>
      </c>
    </row>
    <row r="24" spans="2:19" ht="13.5" customHeight="1" x14ac:dyDescent="0.3">
      <c r="B24" s="252"/>
      <c r="C24" s="244"/>
      <c r="D24" s="188"/>
      <c r="E24" s="188"/>
      <c r="F24" s="24">
        <v>1102039</v>
      </c>
      <c r="G24" s="24" t="s">
        <v>55</v>
      </c>
      <c r="H24" s="24">
        <v>1</v>
      </c>
      <c r="I24" s="24">
        <f t="shared" si="4"/>
        <v>8.94E-3</v>
      </c>
      <c r="J24" s="25">
        <f t="shared" si="0"/>
        <v>8.94E-3</v>
      </c>
      <c r="K24" s="240"/>
      <c r="L24" s="23">
        <f t="shared" si="1"/>
        <v>3355.7046979865772</v>
      </c>
      <c r="M24" s="24"/>
      <c r="N24" s="188">
        <v>60</v>
      </c>
      <c r="O24" s="188"/>
      <c r="P24" s="93">
        <v>0.01</v>
      </c>
    </row>
    <row r="25" spans="2:19" ht="13.5" customHeight="1" x14ac:dyDescent="0.3">
      <c r="B25" s="252"/>
      <c r="C25" s="244"/>
      <c r="D25" s="188"/>
      <c r="E25" s="188"/>
      <c r="F25" s="24">
        <v>1082102</v>
      </c>
      <c r="G25" s="24" t="s">
        <v>56</v>
      </c>
      <c r="H25" s="24">
        <v>1</v>
      </c>
      <c r="I25" s="24">
        <f t="shared" si="4"/>
        <v>8.94E-3</v>
      </c>
      <c r="J25" s="25">
        <f t="shared" si="0"/>
        <v>8.94E-3</v>
      </c>
      <c r="K25" s="240"/>
      <c r="L25" s="23">
        <f t="shared" si="1"/>
        <v>3355.7046979865772</v>
      </c>
      <c r="M25" s="24"/>
      <c r="N25" s="188">
        <v>30</v>
      </c>
      <c r="O25" s="188"/>
      <c r="P25" s="93">
        <v>0.01</v>
      </c>
    </row>
    <row r="26" spans="2:19" ht="13.5" customHeight="1" x14ac:dyDescent="0.3">
      <c r="B26" s="252"/>
      <c r="C26" s="244"/>
      <c r="D26" s="188"/>
      <c r="E26" s="188"/>
      <c r="F26" s="24">
        <v>1072153</v>
      </c>
      <c r="G26" s="24" t="s">
        <v>57</v>
      </c>
      <c r="H26" s="24">
        <v>1</v>
      </c>
      <c r="I26" s="24">
        <f t="shared" si="4"/>
        <v>8.94E-3</v>
      </c>
      <c r="J26" s="25">
        <f t="shared" si="0"/>
        <v>8.94E-3</v>
      </c>
      <c r="K26" s="240"/>
      <c r="L26" s="23">
        <f t="shared" si="1"/>
        <v>3355.7046979865772</v>
      </c>
      <c r="M26" s="24"/>
      <c r="N26" s="188">
        <v>30</v>
      </c>
      <c r="O26" s="188"/>
      <c r="P26" s="93">
        <v>0.01</v>
      </c>
    </row>
    <row r="27" spans="2:19" ht="13.5" customHeight="1" x14ac:dyDescent="0.3">
      <c r="B27" s="252"/>
      <c r="C27" s="245"/>
      <c r="D27" s="188"/>
      <c r="E27" s="188"/>
      <c r="F27" s="24">
        <v>1032024</v>
      </c>
      <c r="G27" s="24" t="s">
        <v>58</v>
      </c>
      <c r="H27" s="24">
        <v>1</v>
      </c>
      <c r="I27" s="24">
        <f t="shared" si="4"/>
        <v>8.94E-3</v>
      </c>
      <c r="J27" s="25">
        <f t="shared" si="0"/>
        <v>8.94E-3</v>
      </c>
      <c r="K27" s="240"/>
      <c r="L27" s="23">
        <f t="shared" si="1"/>
        <v>3355.7046979865772</v>
      </c>
      <c r="M27" s="24"/>
      <c r="N27" s="188">
        <v>40</v>
      </c>
      <c r="O27" s="188"/>
      <c r="P27" s="93">
        <v>0.01</v>
      </c>
    </row>
    <row r="28" spans="2:19" ht="13.5" customHeight="1" x14ac:dyDescent="0.3">
      <c r="B28" s="252"/>
      <c r="C28" s="253" t="s">
        <v>25</v>
      </c>
      <c r="D28" s="188"/>
      <c r="E28" s="188"/>
      <c r="F28" s="24">
        <v>5150042</v>
      </c>
      <c r="G28" s="24" t="s">
        <v>9</v>
      </c>
      <c r="H28" s="24">
        <v>1</v>
      </c>
      <c r="I28" s="24">
        <f t="shared" si="4"/>
        <v>2.2350000000000002E-2</v>
      </c>
      <c r="J28" s="25">
        <f t="shared" si="0"/>
        <v>2.2350000000000002E-2</v>
      </c>
      <c r="K28" s="240"/>
      <c r="L28" s="23">
        <f t="shared" si="1"/>
        <v>1342.2818791946306</v>
      </c>
      <c r="M28" s="24"/>
      <c r="N28" s="188">
        <v>30</v>
      </c>
      <c r="O28" s="188"/>
      <c r="P28" s="93">
        <v>2.5000000000000001E-2</v>
      </c>
    </row>
    <row r="29" spans="2:19" ht="13.5" customHeight="1" x14ac:dyDescent="0.3">
      <c r="B29" s="252"/>
      <c r="C29" s="253"/>
      <c r="D29" s="188"/>
      <c r="E29" s="188"/>
      <c r="F29" s="24">
        <v>5150043</v>
      </c>
      <c r="G29" s="24" t="s">
        <v>10</v>
      </c>
      <c r="H29" s="24">
        <v>1</v>
      </c>
      <c r="I29" s="24">
        <f t="shared" si="4"/>
        <v>2.2350000000000002E-2</v>
      </c>
      <c r="J29" s="25">
        <f t="shared" si="0"/>
        <v>2.2350000000000002E-2</v>
      </c>
      <c r="K29" s="240"/>
      <c r="L29" s="23">
        <f t="shared" si="1"/>
        <v>1342.2818791946306</v>
      </c>
      <c r="M29" s="24"/>
      <c r="N29" s="188">
        <v>75</v>
      </c>
      <c r="O29" s="6"/>
      <c r="P29" s="93">
        <v>2.5000000000000001E-2</v>
      </c>
    </row>
    <row r="30" spans="2:19" ht="13.5" customHeight="1" x14ac:dyDescent="0.3">
      <c r="B30" s="252"/>
      <c r="C30" s="253"/>
      <c r="D30" s="188"/>
      <c r="E30" s="188"/>
      <c r="F30" s="24">
        <v>5152049</v>
      </c>
      <c r="G30" s="24" t="s">
        <v>11</v>
      </c>
      <c r="H30" s="24">
        <v>1</v>
      </c>
      <c r="I30" s="24">
        <f t="shared" si="4"/>
        <v>2.2350000000000002E-2</v>
      </c>
      <c r="J30" s="25">
        <f t="shared" si="0"/>
        <v>2.2350000000000002E-2</v>
      </c>
      <c r="K30" s="240"/>
      <c r="L30" s="23">
        <f t="shared" si="1"/>
        <v>1342.2818791946306</v>
      </c>
      <c r="M30" s="24"/>
      <c r="N30" s="6">
        <v>30</v>
      </c>
      <c r="O30" s="6"/>
      <c r="P30" s="93">
        <v>2.5000000000000001E-2</v>
      </c>
    </row>
    <row r="31" spans="2:19" ht="13.5" customHeight="1" x14ac:dyDescent="0.3">
      <c r="B31" s="252"/>
      <c r="C31" s="253"/>
      <c r="D31" s="188"/>
      <c r="E31" s="188"/>
      <c r="F31" s="24">
        <v>5152050</v>
      </c>
      <c r="G31" s="24" t="s">
        <v>12</v>
      </c>
      <c r="H31" s="24">
        <v>1</v>
      </c>
      <c r="I31" s="24">
        <f t="shared" si="4"/>
        <v>2.2350000000000002E-2</v>
      </c>
      <c r="J31" s="25">
        <f t="shared" si="0"/>
        <v>2.2350000000000002E-2</v>
      </c>
      <c r="K31" s="240"/>
      <c r="L31" s="23">
        <f t="shared" si="1"/>
        <v>1342.2818791946306</v>
      </c>
      <c r="M31" s="24"/>
      <c r="N31" s="6">
        <v>75</v>
      </c>
      <c r="O31" s="188"/>
      <c r="P31" s="93">
        <v>2.5000000000000001E-2</v>
      </c>
    </row>
    <row r="32" spans="2:19" ht="13.5" customHeight="1" x14ac:dyDescent="0.3">
      <c r="B32" s="252"/>
      <c r="C32" s="253"/>
      <c r="D32" s="188"/>
      <c r="E32" s="188"/>
      <c r="F32" s="24">
        <v>5153013</v>
      </c>
      <c r="G32" s="24" t="s">
        <v>23</v>
      </c>
      <c r="H32" s="24">
        <v>1</v>
      </c>
      <c r="I32" s="24">
        <f t="shared" si="4"/>
        <v>3.8441999999999997E-2</v>
      </c>
      <c r="J32" s="25">
        <f t="shared" si="0"/>
        <v>3.8441999999999997E-2</v>
      </c>
      <c r="K32" s="240"/>
      <c r="L32" s="23">
        <f t="shared" si="1"/>
        <v>780.3964413922273</v>
      </c>
      <c r="M32" s="24"/>
      <c r="N32" s="188">
        <v>65</v>
      </c>
      <c r="O32" s="188"/>
      <c r="P32" s="93">
        <v>4.2999999999999997E-2</v>
      </c>
    </row>
    <row r="33" spans="2:17" ht="13.5" customHeight="1" x14ac:dyDescent="0.3">
      <c r="B33" s="252"/>
      <c r="C33" s="253"/>
      <c r="D33" s="188"/>
      <c r="E33" s="188"/>
      <c r="F33" s="24">
        <v>5151033</v>
      </c>
      <c r="G33" s="24" t="s">
        <v>41</v>
      </c>
      <c r="H33" s="24">
        <v>1</v>
      </c>
      <c r="I33" s="24">
        <f t="shared" si="4"/>
        <v>3.8441999999999997E-2</v>
      </c>
      <c r="J33" s="25">
        <f t="shared" si="0"/>
        <v>3.8441999999999997E-2</v>
      </c>
      <c r="K33" s="240"/>
      <c r="L33" s="23">
        <f t="shared" si="1"/>
        <v>780.3964413922273</v>
      </c>
      <c r="M33" s="24"/>
      <c r="N33" s="188">
        <v>70</v>
      </c>
      <c r="O33" s="188"/>
      <c r="P33" s="93">
        <v>4.2999999999999997E-2</v>
      </c>
    </row>
    <row r="34" spans="2:17" ht="13.5" customHeight="1" x14ac:dyDescent="0.3">
      <c r="B34" s="252"/>
      <c r="C34" s="253"/>
      <c r="D34" s="188"/>
      <c r="E34" s="188"/>
      <c r="F34" s="24">
        <v>5152100</v>
      </c>
      <c r="G34" s="24" t="s">
        <v>13</v>
      </c>
      <c r="H34" s="24">
        <v>1</v>
      </c>
      <c r="I34" s="24">
        <f t="shared" si="4"/>
        <v>3.8441999999999997E-2</v>
      </c>
      <c r="J34" s="25">
        <f t="shared" si="0"/>
        <v>3.8441999999999997E-2</v>
      </c>
      <c r="K34" s="240"/>
      <c r="L34" s="23">
        <f t="shared" si="1"/>
        <v>780.3964413922273</v>
      </c>
      <c r="M34" s="24"/>
      <c r="N34" s="188">
        <v>35</v>
      </c>
      <c r="O34" s="6"/>
      <c r="P34" s="93">
        <v>4.2999999999999997E-2</v>
      </c>
    </row>
    <row r="35" spans="2:17" ht="13.5" customHeight="1" x14ac:dyDescent="0.3">
      <c r="B35" s="252"/>
      <c r="C35" s="253"/>
      <c r="D35" s="188"/>
      <c r="E35" s="188"/>
      <c r="F35" s="24">
        <v>5152101</v>
      </c>
      <c r="G35" s="24" t="s">
        <v>14</v>
      </c>
      <c r="H35" s="24">
        <v>1</v>
      </c>
      <c r="I35" s="24">
        <f t="shared" si="4"/>
        <v>3.8441999999999997E-2</v>
      </c>
      <c r="J35" s="25">
        <f t="shared" si="0"/>
        <v>3.8441999999999997E-2</v>
      </c>
      <c r="K35" s="240"/>
      <c r="L35" s="23">
        <f t="shared" si="1"/>
        <v>780.3964413922273</v>
      </c>
      <c r="M35" s="24"/>
      <c r="N35" s="6">
        <v>35</v>
      </c>
      <c r="O35" s="6"/>
      <c r="P35" s="93">
        <v>4.2999999999999997E-2</v>
      </c>
    </row>
    <row r="36" spans="2:17" ht="13.5" customHeight="1" x14ac:dyDescent="0.3">
      <c r="B36" s="252"/>
      <c r="C36" s="253"/>
      <c r="D36" s="188"/>
      <c r="E36" s="188"/>
      <c r="F36" s="24">
        <v>5152102</v>
      </c>
      <c r="G36" s="24" t="s">
        <v>15</v>
      </c>
      <c r="H36" s="24">
        <v>1</v>
      </c>
      <c r="I36" s="24">
        <f t="shared" si="4"/>
        <v>3.8441999999999997E-2</v>
      </c>
      <c r="J36" s="25">
        <f t="shared" si="0"/>
        <v>3.8441999999999997E-2</v>
      </c>
      <c r="K36" s="240"/>
      <c r="L36" s="23">
        <f t="shared" si="1"/>
        <v>780.3964413922273</v>
      </c>
      <c r="M36" s="24"/>
      <c r="N36" s="6">
        <v>35</v>
      </c>
      <c r="O36" s="6"/>
      <c r="P36" s="93">
        <v>4.2999999999999997E-2</v>
      </c>
    </row>
    <row r="37" spans="2:17" ht="13.5" customHeight="1" x14ac:dyDescent="0.3">
      <c r="B37" s="252"/>
      <c r="C37" s="253"/>
      <c r="D37" s="188"/>
      <c r="E37" s="188"/>
      <c r="F37" s="24">
        <v>5152103</v>
      </c>
      <c r="G37" s="24" t="s">
        <v>16</v>
      </c>
      <c r="H37" s="24">
        <v>1</v>
      </c>
      <c r="I37" s="24">
        <f t="shared" si="4"/>
        <v>3.8441999999999997E-2</v>
      </c>
      <c r="J37" s="25">
        <f t="shared" si="0"/>
        <v>3.8441999999999997E-2</v>
      </c>
      <c r="K37" s="240"/>
      <c r="L37" s="23">
        <f t="shared" si="1"/>
        <v>780.3964413922273</v>
      </c>
      <c r="M37" s="24"/>
      <c r="N37" s="6">
        <v>35</v>
      </c>
      <c r="O37" s="6"/>
      <c r="P37" s="93">
        <v>4.2999999999999997E-2</v>
      </c>
    </row>
    <row r="38" spans="2:17" ht="13.5" customHeight="1" x14ac:dyDescent="0.3">
      <c r="B38" s="252"/>
      <c r="C38" s="253"/>
      <c r="D38" s="188"/>
      <c r="E38" s="188"/>
      <c r="F38" s="24">
        <v>5152104</v>
      </c>
      <c r="G38" s="24" t="s">
        <v>17</v>
      </c>
      <c r="H38" s="24">
        <v>1</v>
      </c>
      <c r="I38" s="24">
        <f t="shared" si="4"/>
        <v>3.8441999999999997E-2</v>
      </c>
      <c r="J38" s="25">
        <f t="shared" si="0"/>
        <v>3.8441999999999997E-2</v>
      </c>
      <c r="K38" s="240"/>
      <c r="L38" s="23">
        <f t="shared" si="1"/>
        <v>780.3964413922273</v>
      </c>
      <c r="M38" s="24"/>
      <c r="N38" s="6">
        <v>35</v>
      </c>
      <c r="O38" s="6"/>
      <c r="P38" s="93">
        <v>4.2999999999999997E-2</v>
      </c>
    </row>
    <row r="39" spans="2:17" ht="13.5" customHeight="1" x14ac:dyDescent="0.3">
      <c r="B39" s="252"/>
      <c r="C39" s="253"/>
      <c r="D39" s="188"/>
      <c r="E39" s="188"/>
      <c r="F39" s="24">
        <v>5152105</v>
      </c>
      <c r="G39" s="24" t="s">
        <v>18</v>
      </c>
      <c r="H39" s="11">
        <v>1</v>
      </c>
      <c r="I39" s="24">
        <f t="shared" si="4"/>
        <v>3.8441999999999997E-2</v>
      </c>
      <c r="J39" s="25">
        <f t="shared" si="0"/>
        <v>3.8441999999999997E-2</v>
      </c>
      <c r="K39" s="240"/>
      <c r="L39" s="23">
        <f t="shared" si="1"/>
        <v>780.3964413922273</v>
      </c>
      <c r="M39" s="24"/>
      <c r="N39" s="6">
        <v>35</v>
      </c>
      <c r="O39" s="6"/>
      <c r="P39" s="93">
        <v>4.2999999999999997E-2</v>
      </c>
    </row>
    <row r="40" spans="2:17" ht="13.5" customHeight="1" x14ac:dyDescent="0.3">
      <c r="B40" s="252"/>
      <c r="C40" s="253"/>
      <c r="D40" s="188"/>
      <c r="E40" s="188"/>
      <c r="F40" s="43">
        <v>5152106</v>
      </c>
      <c r="G40" s="43" t="s">
        <v>19</v>
      </c>
      <c r="H40" s="11">
        <v>1</v>
      </c>
      <c r="I40" s="24">
        <f t="shared" si="4"/>
        <v>3.8441999999999997E-2</v>
      </c>
      <c r="J40" s="25">
        <f t="shared" si="0"/>
        <v>3.8441999999999997E-2</v>
      </c>
      <c r="K40" s="240"/>
      <c r="L40" s="23">
        <f t="shared" si="1"/>
        <v>780.3964413922273</v>
      </c>
      <c r="M40" s="24"/>
      <c r="N40" s="6">
        <v>35</v>
      </c>
      <c r="O40" s="6"/>
      <c r="P40" s="93">
        <v>4.2999999999999997E-2</v>
      </c>
    </row>
    <row r="41" spans="2:17" ht="13.5" customHeight="1" x14ac:dyDescent="0.3">
      <c r="B41" s="252"/>
      <c r="C41" s="253"/>
      <c r="D41" s="188"/>
      <c r="E41" s="188"/>
      <c r="F41" s="43">
        <v>5152107</v>
      </c>
      <c r="G41" s="43" t="s">
        <v>20</v>
      </c>
      <c r="H41" s="11">
        <v>1</v>
      </c>
      <c r="I41" s="24">
        <f t="shared" si="4"/>
        <v>3.8441999999999997E-2</v>
      </c>
      <c r="J41" s="25">
        <f t="shared" si="0"/>
        <v>3.8441999999999997E-2</v>
      </c>
      <c r="K41" s="240"/>
      <c r="L41" s="23">
        <f t="shared" si="1"/>
        <v>780.3964413922273</v>
      </c>
      <c r="M41" s="24"/>
      <c r="N41" s="6">
        <v>35</v>
      </c>
      <c r="O41" s="188"/>
      <c r="P41" s="93">
        <v>4.2999999999999997E-2</v>
      </c>
    </row>
    <row r="42" spans="2:17" ht="13.5" customHeight="1" x14ac:dyDescent="0.3">
      <c r="B42" s="252"/>
      <c r="C42" s="253" t="s">
        <v>8</v>
      </c>
      <c r="D42" s="188"/>
      <c r="E42" s="188"/>
      <c r="F42" s="43">
        <v>5680505</v>
      </c>
      <c r="G42" s="43" t="s">
        <v>986</v>
      </c>
      <c r="H42" s="24">
        <v>1</v>
      </c>
      <c r="I42" s="24">
        <f t="shared" si="4"/>
        <v>0.17880000000000001</v>
      </c>
      <c r="J42" s="25">
        <f t="shared" si="0"/>
        <v>0.17880000000000001</v>
      </c>
      <c r="K42" s="240"/>
      <c r="L42" s="23">
        <f t="shared" si="1"/>
        <v>167.78523489932883</v>
      </c>
      <c r="M42" s="24"/>
      <c r="N42" s="188"/>
      <c r="O42" s="188"/>
      <c r="P42" s="93">
        <v>0.2</v>
      </c>
      <c r="Q42" s="174"/>
    </row>
    <row r="43" spans="2:17" ht="13.5" customHeight="1" x14ac:dyDescent="0.3">
      <c r="B43" s="252"/>
      <c r="C43" s="253"/>
      <c r="D43" s="188"/>
      <c r="E43" s="188"/>
      <c r="F43" s="43">
        <v>5076100</v>
      </c>
      <c r="G43" s="43" t="s">
        <v>1683</v>
      </c>
      <c r="H43" s="24">
        <v>3</v>
      </c>
      <c r="I43" s="24">
        <f t="shared" si="4"/>
        <v>0.17880000000000001</v>
      </c>
      <c r="J43" s="25">
        <f t="shared" si="0"/>
        <v>0.17880000000000001</v>
      </c>
      <c r="K43" s="240"/>
      <c r="L43" s="23">
        <f t="shared" si="1"/>
        <v>167.78523489932883</v>
      </c>
      <c r="M43" s="24"/>
      <c r="N43" s="188">
        <v>45</v>
      </c>
      <c r="O43" s="188"/>
      <c r="P43" s="93">
        <v>0.2</v>
      </c>
    </row>
    <row r="44" spans="2:17" ht="13.5" customHeight="1" x14ac:dyDescent="0.3">
      <c r="B44" s="246"/>
      <c r="C44" s="247"/>
      <c r="D44" s="247"/>
      <c r="E44" s="247"/>
      <c r="F44" s="247"/>
      <c r="G44" s="247"/>
      <c r="H44" s="248"/>
      <c r="I44" s="24">
        <f>SUM(I6:I43)</f>
        <v>1</v>
      </c>
      <c r="J44" s="25">
        <f>SUM(J6:J43)</f>
        <v>1</v>
      </c>
      <c r="K44" s="25">
        <v>1</v>
      </c>
      <c r="L44" s="24"/>
      <c r="M44" s="24"/>
      <c r="N44" s="188"/>
      <c r="O44" s="188"/>
      <c r="P44" s="93"/>
      <c r="Q44" s="174"/>
    </row>
  </sheetData>
  <mergeCells count="10">
    <mergeCell ref="B44:H44"/>
    <mergeCell ref="B5:C5"/>
    <mergeCell ref="B6:B20"/>
    <mergeCell ref="C6:C20"/>
    <mergeCell ref="K6:K20"/>
    <mergeCell ref="B21:B43"/>
    <mergeCell ref="C21:C27"/>
    <mergeCell ref="K21:K43"/>
    <mergeCell ref="C28:C41"/>
    <mergeCell ref="C42:C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B661-A7AB-4923-8C5D-8434287B5BC5}">
  <sheetPr codeName="Sheet77"/>
  <dimension ref="B2:S44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1759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83" t="s">
        <v>6</v>
      </c>
      <c r="C4" s="183">
        <v>30</v>
      </c>
    </row>
    <row r="5" spans="2:19" x14ac:dyDescent="0.3">
      <c r="B5" s="249" t="s">
        <v>0</v>
      </c>
      <c r="C5" s="249"/>
      <c r="D5" s="182" t="s">
        <v>45</v>
      </c>
      <c r="E5" s="182" t="s">
        <v>1304</v>
      </c>
      <c r="F5" s="182" t="s">
        <v>1</v>
      </c>
      <c r="G5" s="182" t="s">
        <v>62</v>
      </c>
      <c r="H5" s="13" t="s">
        <v>26</v>
      </c>
      <c r="I5" s="182" t="s">
        <v>27</v>
      </c>
      <c r="J5" s="182" t="s">
        <v>28</v>
      </c>
      <c r="K5" s="182" t="s">
        <v>43</v>
      </c>
      <c r="L5" s="182" t="s">
        <v>2</v>
      </c>
      <c r="M5" s="182" t="s">
        <v>3</v>
      </c>
      <c r="N5" s="182" t="s">
        <v>44</v>
      </c>
      <c r="O5" s="182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86"/>
      <c r="F6" s="172">
        <v>1005324</v>
      </c>
      <c r="G6" s="124" t="s">
        <v>1799</v>
      </c>
      <c r="H6" s="24">
        <v>1</v>
      </c>
      <c r="I6" s="24">
        <v>6.0000000000000001E-3</v>
      </c>
      <c r="J6" s="25">
        <f>I6</f>
        <v>6.0000000000000001E-3</v>
      </c>
      <c r="K6" s="239">
        <f>SUM(J6:J20)</f>
        <v>0.10600000000000002</v>
      </c>
      <c r="L6" s="11">
        <f>1/I6*$C$4</f>
        <v>5000</v>
      </c>
      <c r="M6" s="24" t="s">
        <v>1258</v>
      </c>
      <c r="N6" s="183"/>
      <c r="O6" s="183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185"/>
      <c r="F7" s="172">
        <v>1050516</v>
      </c>
      <c r="G7" s="124" t="s">
        <v>1800</v>
      </c>
      <c r="H7" s="24">
        <v>1</v>
      </c>
      <c r="I7" s="24">
        <v>6.0000000000000001E-3</v>
      </c>
      <c r="J7" s="25">
        <f t="shared" ref="J7:J20" si="0">I7</f>
        <v>6.0000000000000001E-3</v>
      </c>
      <c r="K7" s="240"/>
      <c r="L7" s="11">
        <f t="shared" ref="L7:L20" si="1">1/I7*$C$4</f>
        <v>5000</v>
      </c>
      <c r="M7" s="24" t="s">
        <v>1258</v>
      </c>
      <c r="N7" s="183"/>
      <c r="O7" s="183">
        <v>1</v>
      </c>
      <c r="R7"/>
    </row>
    <row r="8" spans="2:19" ht="27.75" customHeight="1" x14ac:dyDescent="0.3">
      <c r="B8" s="250"/>
      <c r="C8" s="244"/>
      <c r="D8" s="126" t="s">
        <v>100</v>
      </c>
      <c r="E8" s="185"/>
      <c r="F8" s="172">
        <v>1051586</v>
      </c>
      <c r="G8" s="124" t="s">
        <v>1801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 t="s">
        <v>1258</v>
      </c>
      <c r="N8" s="183"/>
      <c r="O8" s="183">
        <v>1</v>
      </c>
      <c r="R8"/>
      <c r="S8"/>
    </row>
    <row r="9" spans="2:19" ht="27.75" customHeight="1" x14ac:dyDescent="0.3">
      <c r="B9" s="250"/>
      <c r="C9" s="244"/>
      <c r="D9" s="126" t="s">
        <v>107</v>
      </c>
      <c r="E9" s="185"/>
      <c r="F9" s="172">
        <v>1070110</v>
      </c>
      <c r="G9" s="124" t="s">
        <v>1802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 t="s">
        <v>1258</v>
      </c>
      <c r="N9" s="183"/>
      <c r="O9" s="183">
        <v>1</v>
      </c>
      <c r="P9"/>
    </row>
    <row r="10" spans="2:19" ht="27.75" customHeight="1" x14ac:dyDescent="0.3">
      <c r="B10" s="250"/>
      <c r="C10" s="244"/>
      <c r="D10" s="126" t="s">
        <v>107</v>
      </c>
      <c r="E10" s="185"/>
      <c r="F10" s="172">
        <v>1071126</v>
      </c>
      <c r="G10" s="124" t="s">
        <v>1803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 t="s">
        <v>1258</v>
      </c>
      <c r="N10" s="183"/>
      <c r="O10" s="183">
        <v>1</v>
      </c>
    </row>
    <row r="11" spans="2:19" ht="27.75" customHeight="1" x14ac:dyDescent="0.3">
      <c r="B11" s="250"/>
      <c r="C11" s="244"/>
      <c r="D11" s="126" t="s">
        <v>105</v>
      </c>
      <c r="E11" s="185"/>
      <c r="F11" s="172">
        <v>1103175</v>
      </c>
      <c r="G11" s="124" t="s">
        <v>1804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11">
        <f t="shared" si="1"/>
        <v>5000</v>
      </c>
      <c r="M11" s="24"/>
      <c r="N11" s="183"/>
      <c r="O11" s="183">
        <v>1</v>
      </c>
      <c r="Q11"/>
      <c r="R11"/>
    </row>
    <row r="12" spans="2:19" ht="27.75" customHeight="1" x14ac:dyDescent="0.3">
      <c r="B12" s="250"/>
      <c r="C12" s="244"/>
      <c r="D12" s="126" t="s">
        <v>109</v>
      </c>
      <c r="E12" s="185"/>
      <c r="F12" s="172">
        <v>1702905</v>
      </c>
      <c r="G12" s="124" t="s">
        <v>1805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11">
        <f t="shared" si="1"/>
        <v>6000</v>
      </c>
      <c r="M12" s="24"/>
      <c r="N12" s="183"/>
      <c r="O12" s="183">
        <v>1</v>
      </c>
      <c r="R12"/>
    </row>
    <row r="13" spans="2:19" ht="27.75" customHeight="1" x14ac:dyDescent="0.3">
      <c r="B13" s="250"/>
      <c r="C13" s="244"/>
      <c r="D13" s="126" t="s">
        <v>119</v>
      </c>
      <c r="E13" s="125"/>
      <c r="F13" s="172">
        <v>1005403</v>
      </c>
      <c r="G13" s="124" t="s">
        <v>1806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11">
        <f t="shared" si="1"/>
        <v>3750</v>
      </c>
      <c r="M13" s="24"/>
      <c r="N13" s="183"/>
      <c r="O13" s="183">
        <v>1</v>
      </c>
      <c r="Q13"/>
      <c r="S13"/>
    </row>
    <row r="14" spans="2:19" ht="27.75" customHeight="1" x14ac:dyDescent="0.3">
      <c r="B14" s="250"/>
      <c r="C14" s="244"/>
      <c r="D14" s="126" t="s">
        <v>119</v>
      </c>
      <c r="E14" s="125"/>
      <c r="F14" s="172">
        <v>1005404</v>
      </c>
      <c r="G14" s="124" t="s">
        <v>1807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183"/>
      <c r="O14" s="183">
        <v>1</v>
      </c>
      <c r="Q14"/>
      <c r="R14"/>
    </row>
    <row r="15" spans="2:19" ht="27.75" customHeight="1" x14ac:dyDescent="0.3">
      <c r="B15" s="250"/>
      <c r="C15" s="244"/>
      <c r="D15" s="126" t="s">
        <v>100</v>
      </c>
      <c r="E15" s="125"/>
      <c r="F15" s="172">
        <v>1053474</v>
      </c>
      <c r="G15" s="124" t="s">
        <v>1808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/>
      <c r="N15" s="183"/>
      <c r="O15" s="183">
        <v>1</v>
      </c>
      <c r="Q15"/>
      <c r="R15"/>
    </row>
    <row r="16" spans="2:19" ht="27.75" customHeight="1" x14ac:dyDescent="0.3">
      <c r="B16" s="250"/>
      <c r="C16" s="244"/>
      <c r="D16" s="126" t="s">
        <v>100</v>
      </c>
      <c r="E16" s="125"/>
      <c r="F16" s="172">
        <v>1053475</v>
      </c>
      <c r="G16" s="124" t="s">
        <v>1809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11">
        <f t="shared" si="1"/>
        <v>4285.7142857142862</v>
      </c>
      <c r="M16" s="24"/>
      <c r="N16" s="183"/>
      <c r="O16" s="183">
        <v>1</v>
      </c>
      <c r="Q16"/>
      <c r="R16"/>
    </row>
    <row r="17" spans="2:18" ht="27.75" customHeight="1" x14ac:dyDescent="0.3">
      <c r="B17" s="250"/>
      <c r="C17" s="244"/>
      <c r="D17" s="126" t="s">
        <v>109</v>
      </c>
      <c r="E17" s="125"/>
      <c r="F17" s="172">
        <v>1702948</v>
      </c>
      <c r="G17" s="124" t="s">
        <v>1810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11">
        <f t="shared" si="1"/>
        <v>4285.7142857142862</v>
      </c>
      <c r="M17" s="24"/>
      <c r="N17" s="183"/>
      <c r="O17" s="183">
        <v>1</v>
      </c>
      <c r="Q17"/>
      <c r="R17"/>
    </row>
    <row r="18" spans="2:18" ht="27.75" customHeight="1" x14ac:dyDescent="0.3">
      <c r="B18" s="250"/>
      <c r="C18" s="244"/>
      <c r="D18" s="126" t="s">
        <v>105</v>
      </c>
      <c r="E18" s="125"/>
      <c r="F18" s="172">
        <v>1103215</v>
      </c>
      <c r="G18" s="124" t="s">
        <v>1811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11">
        <f t="shared" si="1"/>
        <v>3750</v>
      </c>
      <c r="M18" s="24"/>
      <c r="N18" s="183"/>
      <c r="O18" s="183">
        <v>1</v>
      </c>
      <c r="Q18"/>
      <c r="R18"/>
    </row>
    <row r="19" spans="2:18" ht="27.75" customHeight="1" x14ac:dyDescent="0.3">
      <c r="B19" s="250"/>
      <c r="C19" s="244"/>
      <c r="D19" s="126" t="s">
        <v>107</v>
      </c>
      <c r="E19" s="125"/>
      <c r="F19" s="172">
        <v>1073381</v>
      </c>
      <c r="G19" s="124" t="s">
        <v>1812</v>
      </c>
      <c r="H19" s="24">
        <v>1</v>
      </c>
      <c r="I19" s="24">
        <v>8.0000000000000002E-3</v>
      </c>
      <c r="J19" s="25">
        <f t="shared" si="0"/>
        <v>8.0000000000000002E-3</v>
      </c>
      <c r="K19" s="240"/>
      <c r="L19" s="11">
        <f t="shared" si="1"/>
        <v>3750</v>
      </c>
      <c r="M19" s="24"/>
      <c r="N19" s="183"/>
      <c r="O19" s="183">
        <v>1</v>
      </c>
      <c r="Q19"/>
      <c r="R19"/>
    </row>
    <row r="20" spans="2:18" ht="27.75" customHeight="1" x14ac:dyDescent="0.3">
      <c r="B20" s="250"/>
      <c r="C20" s="244"/>
      <c r="D20" s="126" t="s">
        <v>114</v>
      </c>
      <c r="E20" s="125"/>
      <c r="F20" s="172">
        <v>1012699</v>
      </c>
      <c r="G20" s="124" t="s">
        <v>1813</v>
      </c>
      <c r="H20" s="24">
        <v>1</v>
      </c>
      <c r="I20" s="24">
        <v>0.01</v>
      </c>
      <c r="J20" s="25">
        <f t="shared" si="0"/>
        <v>0.01</v>
      </c>
      <c r="K20" s="240"/>
      <c r="L20" s="11">
        <f t="shared" si="1"/>
        <v>3000</v>
      </c>
      <c r="M20" s="24"/>
      <c r="N20" s="183"/>
      <c r="O20" s="183">
        <v>1</v>
      </c>
      <c r="R20"/>
    </row>
    <row r="21" spans="2:18" x14ac:dyDescent="0.3">
      <c r="B21" s="251" t="s">
        <v>42</v>
      </c>
      <c r="C21" s="243" t="s">
        <v>59</v>
      </c>
      <c r="D21" s="183"/>
      <c r="E21" s="183"/>
      <c r="F21" s="24">
        <v>1002186</v>
      </c>
      <c r="G21" s="24" t="s">
        <v>52</v>
      </c>
      <c r="H21" s="24">
        <v>1</v>
      </c>
      <c r="I21" s="24">
        <f t="shared" ref="I21:I43" si="2">$K$21*P21</f>
        <v>8.94E-3</v>
      </c>
      <c r="J21" s="25">
        <f t="shared" ref="J21:J43" si="3">I21</f>
        <v>8.94E-3</v>
      </c>
      <c r="K21" s="239">
        <f>K44-K6</f>
        <v>0.89400000000000002</v>
      </c>
      <c r="L21" s="23">
        <f t="shared" ref="L21:L43" si="4">1/I21*$C$4</f>
        <v>3355.7046979865772</v>
      </c>
      <c r="M21" s="24"/>
      <c r="N21" s="183">
        <v>60</v>
      </c>
      <c r="O21" s="183"/>
      <c r="P21" s="93">
        <v>0.01</v>
      </c>
    </row>
    <row r="22" spans="2:18" x14ac:dyDescent="0.3">
      <c r="B22" s="252"/>
      <c r="C22" s="244"/>
      <c r="D22" s="183"/>
      <c r="E22" s="183"/>
      <c r="F22" s="24">
        <v>1012057</v>
      </c>
      <c r="G22" s="24" t="s">
        <v>53</v>
      </c>
      <c r="H22" s="24">
        <v>1</v>
      </c>
      <c r="I22" s="24">
        <f t="shared" si="2"/>
        <v>8.94E-3</v>
      </c>
      <c r="J22" s="25">
        <f t="shared" si="3"/>
        <v>8.94E-3</v>
      </c>
      <c r="K22" s="240"/>
      <c r="L22" s="23">
        <f t="shared" si="4"/>
        <v>3355.7046979865772</v>
      </c>
      <c r="M22" s="24"/>
      <c r="N22" s="183">
        <v>60</v>
      </c>
      <c r="O22" s="183"/>
      <c r="P22" s="93">
        <v>0.01</v>
      </c>
    </row>
    <row r="23" spans="2:18" x14ac:dyDescent="0.3">
      <c r="B23" s="252"/>
      <c r="C23" s="244"/>
      <c r="D23" s="183"/>
      <c r="E23" s="183"/>
      <c r="F23" s="24">
        <v>1022048</v>
      </c>
      <c r="G23" s="24" t="s">
        <v>54</v>
      </c>
      <c r="H23" s="24">
        <v>1</v>
      </c>
      <c r="I23" s="24">
        <f t="shared" si="2"/>
        <v>8.94E-3</v>
      </c>
      <c r="J23" s="25">
        <f t="shared" si="3"/>
        <v>8.94E-3</v>
      </c>
      <c r="K23" s="240"/>
      <c r="L23" s="23">
        <f t="shared" si="4"/>
        <v>3355.7046979865772</v>
      </c>
      <c r="M23" s="24"/>
      <c r="N23" s="183">
        <v>60</v>
      </c>
      <c r="O23" s="183"/>
      <c r="P23" s="93">
        <v>0.01</v>
      </c>
    </row>
    <row r="24" spans="2:18" x14ac:dyDescent="0.3">
      <c r="B24" s="252"/>
      <c r="C24" s="244"/>
      <c r="D24" s="183"/>
      <c r="E24" s="183"/>
      <c r="F24" s="24">
        <v>1102039</v>
      </c>
      <c r="G24" s="24" t="s">
        <v>55</v>
      </c>
      <c r="H24" s="24">
        <v>1</v>
      </c>
      <c r="I24" s="24">
        <f t="shared" si="2"/>
        <v>8.94E-3</v>
      </c>
      <c r="J24" s="25">
        <f t="shared" si="3"/>
        <v>8.94E-3</v>
      </c>
      <c r="K24" s="240"/>
      <c r="L24" s="23">
        <f t="shared" si="4"/>
        <v>3355.7046979865772</v>
      </c>
      <c r="M24" s="24"/>
      <c r="N24" s="183">
        <v>60</v>
      </c>
      <c r="O24" s="183"/>
      <c r="P24" s="93">
        <v>0.01</v>
      </c>
    </row>
    <row r="25" spans="2:18" x14ac:dyDescent="0.3">
      <c r="B25" s="252"/>
      <c r="C25" s="244"/>
      <c r="D25" s="183"/>
      <c r="E25" s="183"/>
      <c r="F25" s="24">
        <v>1082102</v>
      </c>
      <c r="G25" s="24" t="s">
        <v>56</v>
      </c>
      <c r="H25" s="24">
        <v>1</v>
      </c>
      <c r="I25" s="24">
        <f t="shared" si="2"/>
        <v>8.94E-3</v>
      </c>
      <c r="J25" s="25">
        <f t="shared" si="3"/>
        <v>8.94E-3</v>
      </c>
      <c r="K25" s="240"/>
      <c r="L25" s="23">
        <f t="shared" si="4"/>
        <v>3355.7046979865772</v>
      </c>
      <c r="M25" s="24"/>
      <c r="N25" s="183">
        <v>30</v>
      </c>
      <c r="O25" s="183"/>
      <c r="P25" s="93">
        <v>0.01</v>
      </c>
    </row>
    <row r="26" spans="2:18" x14ac:dyDescent="0.3">
      <c r="B26" s="252"/>
      <c r="C26" s="244"/>
      <c r="D26" s="183"/>
      <c r="E26" s="183"/>
      <c r="F26" s="24">
        <v>1072153</v>
      </c>
      <c r="G26" s="24" t="s">
        <v>57</v>
      </c>
      <c r="H26" s="24">
        <v>1</v>
      </c>
      <c r="I26" s="24">
        <f t="shared" si="2"/>
        <v>8.94E-3</v>
      </c>
      <c r="J26" s="25">
        <f t="shared" si="3"/>
        <v>8.94E-3</v>
      </c>
      <c r="K26" s="240"/>
      <c r="L26" s="23">
        <f t="shared" si="4"/>
        <v>3355.7046979865772</v>
      </c>
      <c r="M26" s="24"/>
      <c r="N26" s="183">
        <v>30</v>
      </c>
      <c r="O26" s="183"/>
      <c r="P26" s="93">
        <v>0.01</v>
      </c>
    </row>
    <row r="27" spans="2:18" x14ac:dyDescent="0.3">
      <c r="B27" s="252"/>
      <c r="C27" s="245"/>
      <c r="D27" s="183"/>
      <c r="E27" s="183"/>
      <c r="F27" s="24">
        <v>1032024</v>
      </c>
      <c r="G27" s="24" t="s">
        <v>58</v>
      </c>
      <c r="H27" s="24">
        <v>1</v>
      </c>
      <c r="I27" s="24">
        <f t="shared" si="2"/>
        <v>8.94E-3</v>
      </c>
      <c r="J27" s="25">
        <f t="shared" si="3"/>
        <v>8.94E-3</v>
      </c>
      <c r="K27" s="240"/>
      <c r="L27" s="23">
        <f t="shared" si="4"/>
        <v>3355.7046979865772</v>
      </c>
      <c r="M27" s="24"/>
      <c r="N27" s="183">
        <v>40</v>
      </c>
      <c r="O27" s="183"/>
      <c r="P27" s="93">
        <v>0.01</v>
      </c>
    </row>
    <row r="28" spans="2:18" x14ac:dyDescent="0.3">
      <c r="B28" s="252"/>
      <c r="C28" s="253" t="s">
        <v>25</v>
      </c>
      <c r="D28" s="183"/>
      <c r="E28" s="183"/>
      <c r="F28" s="24">
        <v>5150042</v>
      </c>
      <c r="G28" s="24" t="s">
        <v>9</v>
      </c>
      <c r="H28" s="24">
        <v>1</v>
      </c>
      <c r="I28" s="24">
        <f t="shared" si="2"/>
        <v>2.2350000000000002E-2</v>
      </c>
      <c r="J28" s="25">
        <f t="shared" si="3"/>
        <v>2.2350000000000002E-2</v>
      </c>
      <c r="K28" s="240"/>
      <c r="L28" s="23">
        <f t="shared" si="4"/>
        <v>1342.2818791946306</v>
      </c>
      <c r="M28" s="24"/>
      <c r="N28" s="183">
        <v>30</v>
      </c>
      <c r="O28" s="183"/>
      <c r="P28" s="93">
        <v>2.5000000000000001E-2</v>
      </c>
    </row>
    <row r="29" spans="2:18" x14ac:dyDescent="0.3">
      <c r="B29" s="252"/>
      <c r="C29" s="253"/>
      <c r="D29" s="183"/>
      <c r="E29" s="183"/>
      <c r="F29" s="24">
        <v>5150043</v>
      </c>
      <c r="G29" s="24" t="s">
        <v>10</v>
      </c>
      <c r="H29" s="24">
        <v>1</v>
      </c>
      <c r="I29" s="24">
        <f t="shared" si="2"/>
        <v>2.2350000000000002E-2</v>
      </c>
      <c r="J29" s="25">
        <f t="shared" si="3"/>
        <v>2.2350000000000002E-2</v>
      </c>
      <c r="K29" s="240"/>
      <c r="L29" s="23">
        <f t="shared" si="4"/>
        <v>1342.2818791946306</v>
      </c>
      <c r="M29" s="24"/>
      <c r="N29" s="183">
        <v>75</v>
      </c>
      <c r="O29" s="6"/>
      <c r="P29" s="93">
        <v>2.5000000000000001E-2</v>
      </c>
    </row>
    <row r="30" spans="2:18" x14ac:dyDescent="0.3">
      <c r="B30" s="252"/>
      <c r="C30" s="253"/>
      <c r="D30" s="183"/>
      <c r="E30" s="183"/>
      <c r="F30" s="24">
        <v>5152049</v>
      </c>
      <c r="G30" s="24" t="s">
        <v>11</v>
      </c>
      <c r="H30" s="24">
        <v>1</v>
      </c>
      <c r="I30" s="24">
        <f t="shared" si="2"/>
        <v>2.2350000000000002E-2</v>
      </c>
      <c r="J30" s="25">
        <f t="shared" si="3"/>
        <v>2.2350000000000002E-2</v>
      </c>
      <c r="K30" s="240"/>
      <c r="L30" s="23">
        <f t="shared" si="4"/>
        <v>1342.2818791946306</v>
      </c>
      <c r="M30" s="24"/>
      <c r="N30" s="6">
        <v>30</v>
      </c>
      <c r="O30" s="6"/>
      <c r="P30" s="93">
        <v>2.5000000000000001E-2</v>
      </c>
    </row>
    <row r="31" spans="2:18" x14ac:dyDescent="0.3">
      <c r="B31" s="252"/>
      <c r="C31" s="253"/>
      <c r="D31" s="183"/>
      <c r="E31" s="183"/>
      <c r="F31" s="24">
        <v>5152050</v>
      </c>
      <c r="G31" s="24" t="s">
        <v>12</v>
      </c>
      <c r="H31" s="24">
        <v>1</v>
      </c>
      <c r="I31" s="24">
        <f t="shared" si="2"/>
        <v>2.2350000000000002E-2</v>
      </c>
      <c r="J31" s="25">
        <f t="shared" si="3"/>
        <v>2.2350000000000002E-2</v>
      </c>
      <c r="K31" s="240"/>
      <c r="L31" s="23">
        <f t="shared" si="4"/>
        <v>1342.2818791946306</v>
      </c>
      <c r="M31" s="24"/>
      <c r="N31" s="6">
        <v>75</v>
      </c>
      <c r="O31" s="183"/>
      <c r="P31" s="93">
        <v>2.5000000000000001E-2</v>
      </c>
    </row>
    <row r="32" spans="2:18" x14ac:dyDescent="0.3">
      <c r="B32" s="252"/>
      <c r="C32" s="253"/>
      <c r="D32" s="183"/>
      <c r="E32" s="183"/>
      <c r="F32" s="24">
        <v>5153013</v>
      </c>
      <c r="G32" s="24" t="s">
        <v>23</v>
      </c>
      <c r="H32" s="24">
        <v>1</v>
      </c>
      <c r="I32" s="24">
        <f t="shared" si="2"/>
        <v>3.8441999999999997E-2</v>
      </c>
      <c r="J32" s="25">
        <f t="shared" si="3"/>
        <v>3.8441999999999997E-2</v>
      </c>
      <c r="K32" s="240"/>
      <c r="L32" s="23">
        <f t="shared" si="4"/>
        <v>780.3964413922273</v>
      </c>
      <c r="M32" s="24"/>
      <c r="N32" s="183">
        <v>65</v>
      </c>
      <c r="O32" s="183"/>
      <c r="P32" s="93">
        <v>4.2999999999999997E-2</v>
      </c>
    </row>
    <row r="33" spans="2:17" x14ac:dyDescent="0.3">
      <c r="B33" s="252"/>
      <c r="C33" s="253"/>
      <c r="D33" s="183"/>
      <c r="E33" s="183"/>
      <c r="F33" s="24">
        <v>5151033</v>
      </c>
      <c r="G33" s="24" t="s">
        <v>41</v>
      </c>
      <c r="H33" s="24">
        <v>1</v>
      </c>
      <c r="I33" s="24">
        <f t="shared" si="2"/>
        <v>3.8441999999999997E-2</v>
      </c>
      <c r="J33" s="25">
        <f t="shared" si="3"/>
        <v>3.8441999999999997E-2</v>
      </c>
      <c r="K33" s="240"/>
      <c r="L33" s="23">
        <f t="shared" si="4"/>
        <v>780.3964413922273</v>
      </c>
      <c r="M33" s="24"/>
      <c r="N33" s="183">
        <v>70</v>
      </c>
      <c r="O33" s="183"/>
      <c r="P33" s="93">
        <v>4.2999999999999997E-2</v>
      </c>
    </row>
    <row r="34" spans="2:17" x14ac:dyDescent="0.3">
      <c r="B34" s="252"/>
      <c r="C34" s="253"/>
      <c r="D34" s="183"/>
      <c r="E34" s="183"/>
      <c r="F34" s="24">
        <v>5152100</v>
      </c>
      <c r="G34" s="24" t="s">
        <v>13</v>
      </c>
      <c r="H34" s="24">
        <v>1</v>
      </c>
      <c r="I34" s="24">
        <f t="shared" si="2"/>
        <v>3.8441999999999997E-2</v>
      </c>
      <c r="J34" s="25">
        <f t="shared" si="3"/>
        <v>3.8441999999999997E-2</v>
      </c>
      <c r="K34" s="240"/>
      <c r="L34" s="23">
        <f t="shared" si="4"/>
        <v>780.3964413922273</v>
      </c>
      <c r="M34" s="24"/>
      <c r="N34" s="183">
        <v>35</v>
      </c>
      <c r="O34" s="6"/>
      <c r="P34" s="93">
        <v>4.2999999999999997E-2</v>
      </c>
    </row>
    <row r="35" spans="2:17" x14ac:dyDescent="0.3">
      <c r="B35" s="252"/>
      <c r="C35" s="253"/>
      <c r="D35" s="183"/>
      <c r="E35" s="183"/>
      <c r="F35" s="24">
        <v>5152101</v>
      </c>
      <c r="G35" s="24" t="s">
        <v>14</v>
      </c>
      <c r="H35" s="24">
        <v>1</v>
      </c>
      <c r="I35" s="24">
        <f t="shared" si="2"/>
        <v>3.8441999999999997E-2</v>
      </c>
      <c r="J35" s="25">
        <f t="shared" si="3"/>
        <v>3.8441999999999997E-2</v>
      </c>
      <c r="K35" s="240"/>
      <c r="L35" s="23">
        <f t="shared" si="4"/>
        <v>780.3964413922273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83"/>
      <c r="E36" s="183"/>
      <c r="F36" s="24">
        <v>5152102</v>
      </c>
      <c r="G36" s="24" t="s">
        <v>15</v>
      </c>
      <c r="H36" s="24">
        <v>1</v>
      </c>
      <c r="I36" s="24">
        <f t="shared" si="2"/>
        <v>3.8441999999999997E-2</v>
      </c>
      <c r="J36" s="25">
        <f t="shared" si="3"/>
        <v>3.8441999999999997E-2</v>
      </c>
      <c r="K36" s="240"/>
      <c r="L36" s="23">
        <f t="shared" si="4"/>
        <v>780.3964413922273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83"/>
      <c r="E37" s="183"/>
      <c r="F37" s="24">
        <v>5152103</v>
      </c>
      <c r="G37" s="24" t="s">
        <v>16</v>
      </c>
      <c r="H37" s="24">
        <v>1</v>
      </c>
      <c r="I37" s="24">
        <f t="shared" si="2"/>
        <v>3.8441999999999997E-2</v>
      </c>
      <c r="J37" s="25">
        <f t="shared" si="3"/>
        <v>3.8441999999999997E-2</v>
      </c>
      <c r="K37" s="240"/>
      <c r="L37" s="23">
        <f t="shared" si="4"/>
        <v>780.3964413922273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83"/>
      <c r="E38" s="183"/>
      <c r="F38" s="24">
        <v>5152104</v>
      </c>
      <c r="G38" s="24" t="s">
        <v>17</v>
      </c>
      <c r="H38" s="24">
        <v>1</v>
      </c>
      <c r="I38" s="24">
        <f t="shared" si="2"/>
        <v>3.8441999999999997E-2</v>
      </c>
      <c r="J38" s="25">
        <f t="shared" si="3"/>
        <v>3.8441999999999997E-2</v>
      </c>
      <c r="K38" s="240"/>
      <c r="L38" s="23">
        <f t="shared" si="4"/>
        <v>780.3964413922273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83"/>
      <c r="E39" s="183"/>
      <c r="F39" s="24">
        <v>5152105</v>
      </c>
      <c r="G39" s="24" t="s">
        <v>18</v>
      </c>
      <c r="H39" s="11">
        <v>1</v>
      </c>
      <c r="I39" s="24">
        <f t="shared" si="2"/>
        <v>3.8441999999999997E-2</v>
      </c>
      <c r="J39" s="25">
        <f t="shared" si="3"/>
        <v>3.8441999999999997E-2</v>
      </c>
      <c r="K39" s="240"/>
      <c r="L39" s="23">
        <f t="shared" si="4"/>
        <v>780.3964413922273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83"/>
      <c r="E40" s="183"/>
      <c r="F40" s="43">
        <v>5152106</v>
      </c>
      <c r="G40" s="43" t="s">
        <v>19</v>
      </c>
      <c r="H40" s="11">
        <v>1</v>
      </c>
      <c r="I40" s="24">
        <f t="shared" si="2"/>
        <v>3.8441999999999997E-2</v>
      </c>
      <c r="J40" s="25">
        <f t="shared" si="3"/>
        <v>3.8441999999999997E-2</v>
      </c>
      <c r="K40" s="240"/>
      <c r="L40" s="23">
        <f t="shared" si="4"/>
        <v>780.3964413922273</v>
      </c>
      <c r="M40" s="24"/>
      <c r="N40" s="6">
        <v>35</v>
      </c>
      <c r="O40" s="6"/>
      <c r="P40" s="93">
        <v>4.2999999999999997E-2</v>
      </c>
    </row>
    <row r="41" spans="2:17" x14ac:dyDescent="0.3">
      <c r="B41" s="252"/>
      <c r="C41" s="253"/>
      <c r="D41" s="183"/>
      <c r="E41" s="183"/>
      <c r="F41" s="43">
        <v>5152107</v>
      </c>
      <c r="G41" s="43" t="s">
        <v>20</v>
      </c>
      <c r="H41" s="11">
        <v>1</v>
      </c>
      <c r="I41" s="24">
        <f t="shared" si="2"/>
        <v>3.8441999999999997E-2</v>
      </c>
      <c r="J41" s="25">
        <f t="shared" si="3"/>
        <v>3.8441999999999997E-2</v>
      </c>
      <c r="K41" s="240"/>
      <c r="L41" s="23">
        <f t="shared" si="4"/>
        <v>780.3964413922273</v>
      </c>
      <c r="M41" s="24"/>
      <c r="N41" s="6">
        <v>35</v>
      </c>
      <c r="O41" s="183"/>
      <c r="P41" s="93">
        <v>4.2999999999999997E-2</v>
      </c>
    </row>
    <row r="42" spans="2:17" x14ac:dyDescent="0.3">
      <c r="B42" s="252"/>
      <c r="C42" s="253" t="s">
        <v>8</v>
      </c>
      <c r="D42" s="183"/>
      <c r="E42" s="183"/>
      <c r="F42" s="43">
        <v>5680505</v>
      </c>
      <c r="G42" s="43" t="s">
        <v>986</v>
      </c>
      <c r="H42" s="24">
        <v>1</v>
      </c>
      <c r="I42" s="24">
        <f t="shared" si="2"/>
        <v>0.17880000000000001</v>
      </c>
      <c r="J42" s="25">
        <f t="shared" si="3"/>
        <v>0.17880000000000001</v>
      </c>
      <c r="K42" s="240"/>
      <c r="L42" s="23">
        <f t="shared" si="4"/>
        <v>167.78523489932883</v>
      </c>
      <c r="M42" s="24"/>
      <c r="N42" s="183"/>
      <c r="O42" s="183"/>
      <c r="P42" s="93">
        <v>0.2</v>
      </c>
      <c r="Q42" s="174"/>
    </row>
    <row r="43" spans="2:17" x14ac:dyDescent="0.3">
      <c r="B43" s="252"/>
      <c r="C43" s="253"/>
      <c r="D43" s="183"/>
      <c r="E43" s="183"/>
      <c r="F43" s="43">
        <v>5076100</v>
      </c>
      <c r="G43" s="43" t="s">
        <v>1683</v>
      </c>
      <c r="H43" s="24">
        <v>3</v>
      </c>
      <c r="I43" s="24">
        <f t="shared" si="2"/>
        <v>0.17880000000000001</v>
      </c>
      <c r="J43" s="25">
        <f t="shared" si="3"/>
        <v>0.17880000000000001</v>
      </c>
      <c r="K43" s="240"/>
      <c r="L43" s="23">
        <f t="shared" si="4"/>
        <v>167.78523489932883</v>
      </c>
      <c r="M43" s="24"/>
      <c r="N43" s="183">
        <v>45</v>
      </c>
      <c r="O43" s="183"/>
      <c r="P43" s="93">
        <v>0.2</v>
      </c>
    </row>
    <row r="44" spans="2:17" x14ac:dyDescent="0.3">
      <c r="B44" s="246"/>
      <c r="C44" s="247"/>
      <c r="D44" s="247"/>
      <c r="E44" s="247"/>
      <c r="F44" s="247"/>
      <c r="G44" s="247"/>
      <c r="H44" s="248"/>
      <c r="I44" s="24">
        <f>SUM(I6:I43)</f>
        <v>1</v>
      </c>
      <c r="J44" s="25">
        <f>SUM(J6:J43)</f>
        <v>1</v>
      </c>
      <c r="K44" s="25">
        <v>1</v>
      </c>
      <c r="L44" s="24"/>
      <c r="M44" s="24"/>
      <c r="N44" s="183"/>
      <c r="O44" s="183"/>
      <c r="P44" s="93"/>
      <c r="Q44" s="174"/>
    </row>
  </sheetData>
  <mergeCells count="10">
    <mergeCell ref="B44:H44"/>
    <mergeCell ref="B5:C5"/>
    <mergeCell ref="B6:B20"/>
    <mergeCell ref="C6:C20"/>
    <mergeCell ref="K6:K20"/>
    <mergeCell ref="B21:B43"/>
    <mergeCell ref="C21:C27"/>
    <mergeCell ref="K21:K43"/>
    <mergeCell ref="C28:C41"/>
    <mergeCell ref="C42:C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E236B-6317-462E-95C8-E2EE426FC8B2}">
  <sheetPr codeName="Sheet78"/>
  <dimension ref="B2:S43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1758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83" t="s">
        <v>6</v>
      </c>
      <c r="C4" s="183">
        <v>30</v>
      </c>
    </row>
    <row r="5" spans="2:19" x14ac:dyDescent="0.3">
      <c r="B5" s="249" t="s">
        <v>0</v>
      </c>
      <c r="C5" s="249"/>
      <c r="D5" s="182" t="s">
        <v>45</v>
      </c>
      <c r="E5" s="182" t="s">
        <v>1304</v>
      </c>
      <c r="F5" s="182" t="s">
        <v>1</v>
      </c>
      <c r="G5" s="182" t="s">
        <v>62</v>
      </c>
      <c r="H5" s="13" t="s">
        <v>26</v>
      </c>
      <c r="I5" s="182" t="s">
        <v>27</v>
      </c>
      <c r="J5" s="182" t="s">
        <v>28</v>
      </c>
      <c r="K5" s="182" t="s">
        <v>43</v>
      </c>
      <c r="L5" s="182" t="s">
        <v>2</v>
      </c>
      <c r="M5" s="182" t="s">
        <v>3</v>
      </c>
      <c r="N5" s="182" t="s">
        <v>44</v>
      </c>
      <c r="O5" s="182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61"/>
      <c r="F6" s="172">
        <v>1005310</v>
      </c>
      <c r="G6" s="124" t="s">
        <v>1781</v>
      </c>
      <c r="H6" s="24">
        <v>1</v>
      </c>
      <c r="I6" s="24">
        <v>6.0000000000000001E-3</v>
      </c>
      <c r="J6" s="25">
        <f>I6</f>
        <v>6.0000000000000001E-3</v>
      </c>
      <c r="K6" s="239">
        <f>SUM(J6:J19)</f>
        <v>0.10600000000000001</v>
      </c>
      <c r="L6" s="11">
        <f>1/I6*$C$4</f>
        <v>5000</v>
      </c>
      <c r="M6" s="24"/>
      <c r="N6" s="183"/>
      <c r="O6" s="183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161"/>
      <c r="F7" s="172">
        <v>1053399</v>
      </c>
      <c r="G7" s="124" t="s">
        <v>1782</v>
      </c>
      <c r="H7" s="24">
        <v>1</v>
      </c>
      <c r="I7" s="24">
        <v>6.0000000000000001E-3</v>
      </c>
      <c r="J7" s="25">
        <f t="shared" ref="J7:J42" si="0">I7</f>
        <v>6.0000000000000001E-3</v>
      </c>
      <c r="K7" s="240"/>
      <c r="L7" s="11">
        <f t="shared" ref="L7:L42" si="1">1/I7*$C$4</f>
        <v>5000</v>
      </c>
      <c r="M7" s="24"/>
      <c r="N7" s="183"/>
      <c r="O7" s="183">
        <v>1</v>
      </c>
      <c r="R7"/>
    </row>
    <row r="8" spans="2:19" ht="27.75" customHeight="1" x14ac:dyDescent="0.3">
      <c r="B8" s="250"/>
      <c r="C8" s="244"/>
      <c r="D8" s="126" t="s">
        <v>100</v>
      </c>
      <c r="E8" s="161"/>
      <c r="F8" s="172">
        <v>1053400</v>
      </c>
      <c r="G8" s="124" t="s">
        <v>1783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183"/>
      <c r="O8" s="183">
        <v>1</v>
      </c>
      <c r="R8"/>
      <c r="S8"/>
    </row>
    <row r="9" spans="2:19" ht="27.75" customHeight="1" x14ac:dyDescent="0.3">
      <c r="B9" s="250"/>
      <c r="C9" s="244"/>
      <c r="D9" s="126" t="s">
        <v>105</v>
      </c>
      <c r="E9" s="161"/>
      <c r="F9" s="172">
        <v>1103169</v>
      </c>
      <c r="G9" s="124" t="s">
        <v>1784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183"/>
      <c r="O9" s="183">
        <v>1</v>
      </c>
      <c r="P9"/>
    </row>
    <row r="10" spans="2:19" ht="27.75" customHeight="1" x14ac:dyDescent="0.3">
      <c r="B10" s="250"/>
      <c r="C10" s="244"/>
      <c r="D10" s="126" t="s">
        <v>109</v>
      </c>
      <c r="E10" s="161"/>
      <c r="F10" s="172">
        <v>1702892</v>
      </c>
      <c r="G10" s="124" t="s">
        <v>1785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11">
        <f t="shared" si="1"/>
        <v>5000</v>
      </c>
      <c r="M10" s="24"/>
      <c r="N10" s="183"/>
      <c r="O10" s="183">
        <v>1</v>
      </c>
    </row>
    <row r="11" spans="2:19" ht="27.75" customHeight="1" x14ac:dyDescent="0.3">
      <c r="B11" s="250"/>
      <c r="C11" s="244"/>
      <c r="D11" s="126" t="s">
        <v>109</v>
      </c>
      <c r="E11" s="125"/>
      <c r="F11" s="172">
        <v>1702886</v>
      </c>
      <c r="G11" s="124" t="s">
        <v>1788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183"/>
      <c r="O11" s="183">
        <v>1</v>
      </c>
      <c r="Q11"/>
      <c r="R11"/>
    </row>
    <row r="12" spans="2:19" ht="27.75" customHeight="1" x14ac:dyDescent="0.3">
      <c r="B12" s="250"/>
      <c r="C12" s="244"/>
      <c r="D12" s="126" t="s">
        <v>100</v>
      </c>
      <c r="E12" s="125"/>
      <c r="F12" s="172">
        <v>1053383</v>
      </c>
      <c r="G12" s="124" t="s">
        <v>1789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183"/>
      <c r="O12" s="183">
        <v>1</v>
      </c>
      <c r="R12"/>
    </row>
    <row r="13" spans="2:19" ht="27.75" customHeight="1" x14ac:dyDescent="0.3">
      <c r="B13" s="250"/>
      <c r="C13" s="244"/>
      <c r="D13" s="126" t="s">
        <v>100</v>
      </c>
      <c r="E13" s="125"/>
      <c r="F13" s="172">
        <v>1053384</v>
      </c>
      <c r="G13" s="124" t="s">
        <v>1790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11">
        <f t="shared" si="1"/>
        <v>4285.7142857142862</v>
      </c>
      <c r="M13" s="24"/>
      <c r="N13" s="183"/>
      <c r="O13" s="183">
        <v>1</v>
      </c>
      <c r="Q13"/>
      <c r="S13"/>
    </row>
    <row r="14" spans="2:19" ht="27.75" customHeight="1" x14ac:dyDescent="0.3">
      <c r="B14" s="250"/>
      <c r="C14" s="244"/>
      <c r="D14" s="126" t="s">
        <v>107</v>
      </c>
      <c r="E14" s="125"/>
      <c r="F14" s="172">
        <v>1073329</v>
      </c>
      <c r="G14" s="124" t="s">
        <v>1791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183"/>
      <c r="O14" s="183">
        <v>1</v>
      </c>
      <c r="Q14"/>
      <c r="R14"/>
    </row>
    <row r="15" spans="2:19" ht="27.75" customHeight="1" x14ac:dyDescent="0.3">
      <c r="B15" s="250"/>
      <c r="C15" s="244"/>
      <c r="D15" s="126" t="s">
        <v>107</v>
      </c>
      <c r="E15" s="125"/>
      <c r="F15" s="172">
        <v>1073330</v>
      </c>
      <c r="G15" s="124" t="s">
        <v>1792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11">
        <f t="shared" si="1"/>
        <v>3750</v>
      </c>
      <c r="M15" s="24"/>
      <c r="N15" s="183"/>
      <c r="O15" s="183">
        <v>1</v>
      </c>
      <c r="Q15"/>
      <c r="R15"/>
    </row>
    <row r="16" spans="2:19" ht="27.75" customHeight="1" x14ac:dyDescent="0.3">
      <c r="B16" s="250"/>
      <c r="C16" s="244"/>
      <c r="D16" s="126" t="s">
        <v>112</v>
      </c>
      <c r="E16" s="125"/>
      <c r="F16" s="172">
        <v>1022288</v>
      </c>
      <c r="G16" s="124" t="s">
        <v>1822</v>
      </c>
      <c r="H16" s="24">
        <v>1</v>
      </c>
      <c r="I16" s="24">
        <v>7.0000000000000001E-3</v>
      </c>
      <c r="J16" s="25">
        <f t="shared" ref="J16:J17" si="2">I16</f>
        <v>7.0000000000000001E-3</v>
      </c>
      <c r="K16" s="240"/>
      <c r="L16" s="11">
        <f t="shared" ref="L16:L17" si="3">1/I16*$C$4</f>
        <v>4285.7142857142862</v>
      </c>
      <c r="M16" s="24"/>
      <c r="N16" s="183"/>
      <c r="O16" s="183">
        <v>1</v>
      </c>
      <c r="Q16"/>
      <c r="R16"/>
    </row>
    <row r="17" spans="2:18" ht="27.75" customHeight="1" x14ac:dyDescent="0.3">
      <c r="B17" s="250"/>
      <c r="C17" s="244"/>
      <c r="D17" s="126" t="s">
        <v>105</v>
      </c>
      <c r="E17" s="125"/>
      <c r="F17" s="172">
        <v>1103204</v>
      </c>
      <c r="G17" s="124" t="s">
        <v>1823</v>
      </c>
      <c r="H17" s="24">
        <v>1</v>
      </c>
      <c r="I17" s="24">
        <v>7.0000000000000001E-3</v>
      </c>
      <c r="J17" s="25">
        <f t="shared" si="2"/>
        <v>7.0000000000000001E-3</v>
      </c>
      <c r="K17" s="240"/>
      <c r="L17" s="11">
        <f t="shared" si="3"/>
        <v>4285.7142857142862</v>
      </c>
      <c r="M17" s="24"/>
      <c r="N17" s="183"/>
      <c r="O17" s="183">
        <v>1</v>
      </c>
      <c r="Q17"/>
      <c r="R17"/>
    </row>
    <row r="18" spans="2:18" ht="27.75" customHeight="1" x14ac:dyDescent="0.3">
      <c r="B18" s="250"/>
      <c r="C18" s="244"/>
      <c r="D18" s="126" t="s">
        <v>116</v>
      </c>
      <c r="E18" s="125"/>
      <c r="F18" s="172">
        <v>1115061</v>
      </c>
      <c r="G18" s="124" t="s">
        <v>1786</v>
      </c>
      <c r="H18" s="24">
        <v>1</v>
      </c>
      <c r="I18" s="24">
        <v>1.2E-2</v>
      </c>
      <c r="J18" s="25">
        <f t="shared" si="0"/>
        <v>1.2E-2</v>
      </c>
      <c r="K18" s="240"/>
      <c r="L18" s="11">
        <f t="shared" si="1"/>
        <v>2500</v>
      </c>
      <c r="M18" s="24"/>
      <c r="N18" s="183"/>
      <c r="O18" s="183">
        <v>1</v>
      </c>
      <c r="Q18"/>
      <c r="R18"/>
    </row>
    <row r="19" spans="2:18" ht="27.75" customHeight="1" x14ac:dyDescent="0.3">
      <c r="B19" s="250"/>
      <c r="C19" s="244"/>
      <c r="D19" s="126" t="s">
        <v>116</v>
      </c>
      <c r="E19" s="125"/>
      <c r="F19" s="172">
        <v>1115072</v>
      </c>
      <c r="G19" s="124" t="s">
        <v>1787</v>
      </c>
      <c r="H19" s="24">
        <v>1</v>
      </c>
      <c r="I19" s="24">
        <v>1.2E-2</v>
      </c>
      <c r="J19" s="25">
        <f t="shared" si="0"/>
        <v>1.2E-2</v>
      </c>
      <c r="K19" s="240"/>
      <c r="L19" s="11">
        <f t="shared" si="1"/>
        <v>2500</v>
      </c>
      <c r="M19" s="24"/>
      <c r="N19" s="183"/>
      <c r="O19" s="183">
        <v>1</v>
      </c>
      <c r="R19"/>
    </row>
    <row r="20" spans="2:18" x14ac:dyDescent="0.3">
      <c r="B20" s="251" t="s">
        <v>42</v>
      </c>
      <c r="C20" s="243" t="s">
        <v>59</v>
      </c>
      <c r="D20" s="183"/>
      <c r="E20" s="183"/>
      <c r="F20" s="24">
        <v>1002186</v>
      </c>
      <c r="G20" s="24" t="s">
        <v>52</v>
      </c>
      <c r="H20" s="24">
        <v>1</v>
      </c>
      <c r="I20" s="24">
        <f t="shared" ref="I20:I42" si="4">$K$20*P20</f>
        <v>8.94E-3</v>
      </c>
      <c r="J20" s="25">
        <f t="shared" si="0"/>
        <v>8.94E-3</v>
      </c>
      <c r="K20" s="239">
        <f>K43-K6</f>
        <v>0.89400000000000002</v>
      </c>
      <c r="L20" s="23">
        <f t="shared" si="1"/>
        <v>3355.7046979865772</v>
      </c>
      <c r="M20" s="24"/>
      <c r="N20" s="183">
        <v>60</v>
      </c>
      <c r="O20" s="183"/>
      <c r="P20" s="93">
        <v>0.01</v>
      </c>
    </row>
    <row r="21" spans="2:18" x14ac:dyDescent="0.3">
      <c r="B21" s="252"/>
      <c r="C21" s="244"/>
      <c r="D21" s="183"/>
      <c r="E21" s="183"/>
      <c r="F21" s="24">
        <v>1012057</v>
      </c>
      <c r="G21" s="24" t="s">
        <v>53</v>
      </c>
      <c r="H21" s="24">
        <v>1</v>
      </c>
      <c r="I21" s="24">
        <f t="shared" si="4"/>
        <v>8.94E-3</v>
      </c>
      <c r="J21" s="25">
        <f t="shared" si="0"/>
        <v>8.94E-3</v>
      </c>
      <c r="K21" s="240"/>
      <c r="L21" s="23">
        <f t="shared" si="1"/>
        <v>3355.7046979865772</v>
      </c>
      <c r="M21" s="24"/>
      <c r="N21" s="183">
        <v>60</v>
      </c>
      <c r="O21" s="183"/>
      <c r="P21" s="93">
        <v>0.01</v>
      </c>
    </row>
    <row r="22" spans="2:18" x14ac:dyDescent="0.3">
      <c r="B22" s="252"/>
      <c r="C22" s="244"/>
      <c r="D22" s="183"/>
      <c r="E22" s="183"/>
      <c r="F22" s="24">
        <v>1022048</v>
      </c>
      <c r="G22" s="24" t="s">
        <v>54</v>
      </c>
      <c r="H22" s="24">
        <v>1</v>
      </c>
      <c r="I22" s="24">
        <f t="shared" si="4"/>
        <v>8.94E-3</v>
      </c>
      <c r="J22" s="25">
        <f t="shared" si="0"/>
        <v>8.94E-3</v>
      </c>
      <c r="K22" s="240"/>
      <c r="L22" s="23">
        <f t="shared" si="1"/>
        <v>3355.7046979865772</v>
      </c>
      <c r="M22" s="24"/>
      <c r="N22" s="183">
        <v>60</v>
      </c>
      <c r="O22" s="183"/>
      <c r="P22" s="93">
        <v>0.01</v>
      </c>
    </row>
    <row r="23" spans="2:18" x14ac:dyDescent="0.3">
      <c r="B23" s="252"/>
      <c r="C23" s="244"/>
      <c r="D23" s="183"/>
      <c r="E23" s="183"/>
      <c r="F23" s="24">
        <v>1102039</v>
      </c>
      <c r="G23" s="24" t="s">
        <v>55</v>
      </c>
      <c r="H23" s="24">
        <v>1</v>
      </c>
      <c r="I23" s="24">
        <f t="shared" si="4"/>
        <v>8.94E-3</v>
      </c>
      <c r="J23" s="25">
        <f t="shared" si="0"/>
        <v>8.94E-3</v>
      </c>
      <c r="K23" s="240"/>
      <c r="L23" s="23">
        <f t="shared" si="1"/>
        <v>3355.7046979865772</v>
      </c>
      <c r="M23" s="24"/>
      <c r="N23" s="183">
        <v>60</v>
      </c>
      <c r="O23" s="183"/>
      <c r="P23" s="93">
        <v>0.01</v>
      </c>
    </row>
    <row r="24" spans="2:18" x14ac:dyDescent="0.3">
      <c r="B24" s="252"/>
      <c r="C24" s="244"/>
      <c r="D24" s="183"/>
      <c r="E24" s="183"/>
      <c r="F24" s="24">
        <v>1082102</v>
      </c>
      <c r="G24" s="24" t="s">
        <v>56</v>
      </c>
      <c r="H24" s="24">
        <v>1</v>
      </c>
      <c r="I24" s="24">
        <f t="shared" si="4"/>
        <v>8.94E-3</v>
      </c>
      <c r="J24" s="25">
        <f t="shared" si="0"/>
        <v>8.94E-3</v>
      </c>
      <c r="K24" s="240"/>
      <c r="L24" s="23">
        <f t="shared" si="1"/>
        <v>3355.7046979865772</v>
      </c>
      <c r="M24" s="24"/>
      <c r="N24" s="183">
        <v>30</v>
      </c>
      <c r="O24" s="183"/>
      <c r="P24" s="93">
        <v>0.01</v>
      </c>
    </row>
    <row r="25" spans="2:18" x14ac:dyDescent="0.3">
      <c r="B25" s="252"/>
      <c r="C25" s="244"/>
      <c r="D25" s="183"/>
      <c r="E25" s="183"/>
      <c r="F25" s="24">
        <v>1072153</v>
      </c>
      <c r="G25" s="24" t="s">
        <v>57</v>
      </c>
      <c r="H25" s="24">
        <v>1</v>
      </c>
      <c r="I25" s="24">
        <f t="shared" si="4"/>
        <v>8.94E-3</v>
      </c>
      <c r="J25" s="25">
        <f t="shared" si="0"/>
        <v>8.94E-3</v>
      </c>
      <c r="K25" s="240"/>
      <c r="L25" s="23">
        <f t="shared" si="1"/>
        <v>3355.7046979865772</v>
      </c>
      <c r="M25" s="24"/>
      <c r="N25" s="183">
        <v>30</v>
      </c>
      <c r="O25" s="183"/>
      <c r="P25" s="93">
        <v>0.01</v>
      </c>
    </row>
    <row r="26" spans="2:18" x14ac:dyDescent="0.3">
      <c r="B26" s="252"/>
      <c r="C26" s="245"/>
      <c r="D26" s="183"/>
      <c r="E26" s="183"/>
      <c r="F26" s="24">
        <v>1032024</v>
      </c>
      <c r="G26" s="24" t="s">
        <v>58</v>
      </c>
      <c r="H26" s="24">
        <v>1</v>
      </c>
      <c r="I26" s="24">
        <f t="shared" si="4"/>
        <v>8.94E-3</v>
      </c>
      <c r="J26" s="25">
        <f t="shared" si="0"/>
        <v>8.94E-3</v>
      </c>
      <c r="K26" s="240"/>
      <c r="L26" s="23">
        <f t="shared" si="1"/>
        <v>3355.7046979865772</v>
      </c>
      <c r="M26" s="24"/>
      <c r="N26" s="183">
        <v>40</v>
      </c>
      <c r="O26" s="183"/>
      <c r="P26" s="93">
        <v>0.01</v>
      </c>
    </row>
    <row r="27" spans="2:18" x14ac:dyDescent="0.3">
      <c r="B27" s="252"/>
      <c r="C27" s="253" t="s">
        <v>25</v>
      </c>
      <c r="D27" s="183"/>
      <c r="E27" s="183"/>
      <c r="F27" s="24">
        <v>5150042</v>
      </c>
      <c r="G27" s="24" t="s">
        <v>9</v>
      </c>
      <c r="H27" s="24">
        <v>1</v>
      </c>
      <c r="I27" s="24">
        <f t="shared" si="4"/>
        <v>2.2350000000000002E-2</v>
      </c>
      <c r="J27" s="25">
        <f t="shared" si="0"/>
        <v>2.2350000000000002E-2</v>
      </c>
      <c r="K27" s="240"/>
      <c r="L27" s="23">
        <f t="shared" si="1"/>
        <v>1342.2818791946306</v>
      </c>
      <c r="M27" s="24"/>
      <c r="N27" s="183">
        <v>30</v>
      </c>
      <c r="O27" s="183"/>
      <c r="P27" s="93">
        <v>2.5000000000000001E-2</v>
      </c>
    </row>
    <row r="28" spans="2:18" x14ac:dyDescent="0.3">
      <c r="B28" s="252"/>
      <c r="C28" s="253"/>
      <c r="D28" s="183"/>
      <c r="E28" s="183"/>
      <c r="F28" s="24">
        <v>5150043</v>
      </c>
      <c r="G28" s="24" t="s">
        <v>10</v>
      </c>
      <c r="H28" s="24">
        <v>1</v>
      </c>
      <c r="I28" s="24">
        <f t="shared" si="4"/>
        <v>2.2350000000000002E-2</v>
      </c>
      <c r="J28" s="25">
        <f t="shared" si="0"/>
        <v>2.2350000000000002E-2</v>
      </c>
      <c r="K28" s="240"/>
      <c r="L28" s="23">
        <f t="shared" si="1"/>
        <v>1342.2818791946306</v>
      </c>
      <c r="M28" s="24"/>
      <c r="N28" s="183">
        <v>75</v>
      </c>
      <c r="O28" s="6"/>
      <c r="P28" s="93">
        <v>2.5000000000000001E-2</v>
      </c>
    </row>
    <row r="29" spans="2:18" x14ac:dyDescent="0.3">
      <c r="B29" s="252"/>
      <c r="C29" s="253"/>
      <c r="D29" s="183"/>
      <c r="E29" s="183"/>
      <c r="F29" s="24">
        <v>5152049</v>
      </c>
      <c r="G29" s="24" t="s">
        <v>11</v>
      </c>
      <c r="H29" s="24">
        <v>1</v>
      </c>
      <c r="I29" s="24">
        <f t="shared" si="4"/>
        <v>2.2350000000000002E-2</v>
      </c>
      <c r="J29" s="25">
        <f t="shared" si="0"/>
        <v>2.2350000000000002E-2</v>
      </c>
      <c r="K29" s="240"/>
      <c r="L29" s="23">
        <f t="shared" si="1"/>
        <v>1342.2818791946306</v>
      </c>
      <c r="M29" s="24"/>
      <c r="N29" s="6">
        <v>30</v>
      </c>
      <c r="O29" s="6"/>
      <c r="P29" s="93">
        <v>2.5000000000000001E-2</v>
      </c>
    </row>
    <row r="30" spans="2:18" x14ac:dyDescent="0.3">
      <c r="B30" s="252"/>
      <c r="C30" s="253"/>
      <c r="D30" s="183"/>
      <c r="E30" s="183"/>
      <c r="F30" s="24">
        <v>5152050</v>
      </c>
      <c r="G30" s="24" t="s">
        <v>12</v>
      </c>
      <c r="H30" s="24">
        <v>1</v>
      </c>
      <c r="I30" s="24">
        <f t="shared" si="4"/>
        <v>2.2350000000000002E-2</v>
      </c>
      <c r="J30" s="25">
        <f t="shared" si="0"/>
        <v>2.2350000000000002E-2</v>
      </c>
      <c r="K30" s="240"/>
      <c r="L30" s="23">
        <f t="shared" si="1"/>
        <v>1342.2818791946306</v>
      </c>
      <c r="M30" s="24"/>
      <c r="N30" s="6">
        <v>75</v>
      </c>
      <c r="O30" s="183"/>
      <c r="P30" s="93">
        <v>2.5000000000000001E-2</v>
      </c>
    </row>
    <row r="31" spans="2:18" x14ac:dyDescent="0.3">
      <c r="B31" s="252"/>
      <c r="C31" s="253"/>
      <c r="D31" s="183"/>
      <c r="E31" s="183"/>
      <c r="F31" s="24">
        <v>5153013</v>
      </c>
      <c r="G31" s="24" t="s">
        <v>23</v>
      </c>
      <c r="H31" s="24">
        <v>1</v>
      </c>
      <c r="I31" s="24">
        <f t="shared" si="4"/>
        <v>3.8441999999999997E-2</v>
      </c>
      <c r="J31" s="25">
        <f t="shared" si="0"/>
        <v>3.8441999999999997E-2</v>
      </c>
      <c r="K31" s="240"/>
      <c r="L31" s="23">
        <f t="shared" si="1"/>
        <v>780.3964413922273</v>
      </c>
      <c r="M31" s="24"/>
      <c r="N31" s="183">
        <v>65</v>
      </c>
      <c r="O31" s="183"/>
      <c r="P31" s="93">
        <v>4.2999999999999997E-2</v>
      </c>
    </row>
    <row r="32" spans="2:18" x14ac:dyDescent="0.3">
      <c r="B32" s="252"/>
      <c r="C32" s="253"/>
      <c r="D32" s="183"/>
      <c r="E32" s="183"/>
      <c r="F32" s="24">
        <v>5151033</v>
      </c>
      <c r="G32" s="24" t="s">
        <v>41</v>
      </c>
      <c r="H32" s="24">
        <v>1</v>
      </c>
      <c r="I32" s="24">
        <f t="shared" si="4"/>
        <v>3.8441999999999997E-2</v>
      </c>
      <c r="J32" s="25">
        <f t="shared" si="0"/>
        <v>3.8441999999999997E-2</v>
      </c>
      <c r="K32" s="240"/>
      <c r="L32" s="23">
        <f t="shared" si="1"/>
        <v>780.3964413922273</v>
      </c>
      <c r="M32" s="24"/>
      <c r="N32" s="183">
        <v>70</v>
      </c>
      <c r="O32" s="183"/>
      <c r="P32" s="93">
        <v>4.2999999999999997E-2</v>
      </c>
    </row>
    <row r="33" spans="2:17" x14ac:dyDescent="0.3">
      <c r="B33" s="252"/>
      <c r="C33" s="253"/>
      <c r="D33" s="183"/>
      <c r="E33" s="183"/>
      <c r="F33" s="24">
        <v>5152100</v>
      </c>
      <c r="G33" s="24" t="s">
        <v>13</v>
      </c>
      <c r="H33" s="24">
        <v>1</v>
      </c>
      <c r="I33" s="24">
        <f t="shared" si="4"/>
        <v>3.8441999999999997E-2</v>
      </c>
      <c r="J33" s="25">
        <f t="shared" si="0"/>
        <v>3.8441999999999997E-2</v>
      </c>
      <c r="K33" s="240"/>
      <c r="L33" s="23">
        <f t="shared" si="1"/>
        <v>780.3964413922273</v>
      </c>
      <c r="M33" s="24"/>
      <c r="N33" s="183">
        <v>35</v>
      </c>
      <c r="O33" s="6"/>
      <c r="P33" s="93">
        <v>4.2999999999999997E-2</v>
      </c>
    </row>
    <row r="34" spans="2:17" x14ac:dyDescent="0.3">
      <c r="B34" s="252"/>
      <c r="C34" s="253"/>
      <c r="D34" s="183"/>
      <c r="E34" s="183"/>
      <c r="F34" s="24">
        <v>5152101</v>
      </c>
      <c r="G34" s="24" t="s">
        <v>14</v>
      </c>
      <c r="H34" s="24">
        <v>1</v>
      </c>
      <c r="I34" s="24">
        <f t="shared" si="4"/>
        <v>3.8441999999999997E-2</v>
      </c>
      <c r="J34" s="25">
        <f t="shared" si="0"/>
        <v>3.8441999999999997E-2</v>
      </c>
      <c r="K34" s="240"/>
      <c r="L34" s="23">
        <f t="shared" si="1"/>
        <v>780.3964413922273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83"/>
      <c r="E35" s="183"/>
      <c r="F35" s="24">
        <v>5152102</v>
      </c>
      <c r="G35" s="24" t="s">
        <v>15</v>
      </c>
      <c r="H35" s="24">
        <v>1</v>
      </c>
      <c r="I35" s="24">
        <f t="shared" si="4"/>
        <v>3.8441999999999997E-2</v>
      </c>
      <c r="J35" s="25">
        <f t="shared" si="0"/>
        <v>3.8441999999999997E-2</v>
      </c>
      <c r="K35" s="240"/>
      <c r="L35" s="23">
        <f t="shared" si="1"/>
        <v>780.3964413922273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83"/>
      <c r="E36" s="183"/>
      <c r="F36" s="24">
        <v>5152103</v>
      </c>
      <c r="G36" s="24" t="s">
        <v>16</v>
      </c>
      <c r="H36" s="24">
        <v>1</v>
      </c>
      <c r="I36" s="24">
        <f t="shared" si="4"/>
        <v>3.8441999999999997E-2</v>
      </c>
      <c r="J36" s="25">
        <f t="shared" si="0"/>
        <v>3.8441999999999997E-2</v>
      </c>
      <c r="K36" s="240"/>
      <c r="L36" s="23">
        <f t="shared" si="1"/>
        <v>780.3964413922273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83"/>
      <c r="E37" s="183"/>
      <c r="F37" s="24">
        <v>5152104</v>
      </c>
      <c r="G37" s="24" t="s">
        <v>17</v>
      </c>
      <c r="H37" s="24">
        <v>1</v>
      </c>
      <c r="I37" s="24">
        <f t="shared" si="4"/>
        <v>3.8441999999999997E-2</v>
      </c>
      <c r="J37" s="25">
        <f t="shared" si="0"/>
        <v>3.8441999999999997E-2</v>
      </c>
      <c r="K37" s="240"/>
      <c r="L37" s="23">
        <f t="shared" si="1"/>
        <v>780.3964413922273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83"/>
      <c r="E38" s="183"/>
      <c r="F38" s="24">
        <v>5152105</v>
      </c>
      <c r="G38" s="24" t="s">
        <v>18</v>
      </c>
      <c r="H38" s="11">
        <v>1</v>
      </c>
      <c r="I38" s="24">
        <f t="shared" si="4"/>
        <v>3.8441999999999997E-2</v>
      </c>
      <c r="J38" s="25">
        <f t="shared" si="0"/>
        <v>3.8441999999999997E-2</v>
      </c>
      <c r="K38" s="240"/>
      <c r="L38" s="23">
        <f t="shared" si="1"/>
        <v>780.3964413922273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83"/>
      <c r="E39" s="183"/>
      <c r="F39" s="43">
        <v>5152106</v>
      </c>
      <c r="G39" s="43" t="s">
        <v>19</v>
      </c>
      <c r="H39" s="11">
        <v>1</v>
      </c>
      <c r="I39" s="24">
        <f t="shared" si="4"/>
        <v>3.8441999999999997E-2</v>
      </c>
      <c r="J39" s="25">
        <f t="shared" si="0"/>
        <v>3.8441999999999997E-2</v>
      </c>
      <c r="K39" s="240"/>
      <c r="L39" s="23">
        <f t="shared" si="1"/>
        <v>780.3964413922273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83"/>
      <c r="E40" s="183"/>
      <c r="F40" s="43">
        <v>5152107</v>
      </c>
      <c r="G40" s="43" t="s">
        <v>20</v>
      </c>
      <c r="H40" s="11">
        <v>1</v>
      </c>
      <c r="I40" s="24">
        <f t="shared" si="4"/>
        <v>3.8441999999999997E-2</v>
      </c>
      <c r="J40" s="25">
        <f t="shared" si="0"/>
        <v>3.8441999999999997E-2</v>
      </c>
      <c r="K40" s="240"/>
      <c r="L40" s="23">
        <f t="shared" si="1"/>
        <v>780.3964413922273</v>
      </c>
      <c r="M40" s="24"/>
      <c r="N40" s="6">
        <v>35</v>
      </c>
      <c r="O40" s="183"/>
      <c r="P40" s="93">
        <v>4.2999999999999997E-2</v>
      </c>
    </row>
    <row r="41" spans="2:17" x14ac:dyDescent="0.3">
      <c r="B41" s="252"/>
      <c r="C41" s="253" t="s">
        <v>8</v>
      </c>
      <c r="D41" s="183"/>
      <c r="E41" s="183"/>
      <c r="F41" s="43">
        <v>5680505</v>
      </c>
      <c r="G41" s="43" t="s">
        <v>986</v>
      </c>
      <c r="H41" s="24">
        <v>1</v>
      </c>
      <c r="I41" s="24">
        <f t="shared" si="4"/>
        <v>0.17880000000000001</v>
      </c>
      <c r="J41" s="25">
        <f t="shared" si="0"/>
        <v>0.17880000000000001</v>
      </c>
      <c r="K41" s="240"/>
      <c r="L41" s="23">
        <f t="shared" si="1"/>
        <v>167.78523489932883</v>
      </c>
      <c r="M41" s="24"/>
      <c r="N41" s="183"/>
      <c r="O41" s="183"/>
      <c r="P41" s="93">
        <v>0.2</v>
      </c>
      <c r="Q41" s="174"/>
    </row>
    <row r="42" spans="2:17" x14ac:dyDescent="0.3">
      <c r="B42" s="252"/>
      <c r="C42" s="253"/>
      <c r="D42" s="183"/>
      <c r="E42" s="183"/>
      <c r="F42" s="43">
        <v>5076100</v>
      </c>
      <c r="G42" s="43" t="s">
        <v>1683</v>
      </c>
      <c r="H42" s="24">
        <v>3</v>
      </c>
      <c r="I42" s="24">
        <f t="shared" si="4"/>
        <v>0.17880000000000001</v>
      </c>
      <c r="J42" s="25">
        <f t="shared" si="0"/>
        <v>0.17880000000000001</v>
      </c>
      <c r="K42" s="240"/>
      <c r="L42" s="23">
        <f t="shared" si="1"/>
        <v>167.78523489932883</v>
      </c>
      <c r="M42" s="24"/>
      <c r="N42" s="183">
        <v>45</v>
      </c>
      <c r="O42" s="183"/>
      <c r="P42" s="93">
        <v>0.2</v>
      </c>
    </row>
    <row r="43" spans="2:17" x14ac:dyDescent="0.3">
      <c r="B43" s="246"/>
      <c r="C43" s="247"/>
      <c r="D43" s="247"/>
      <c r="E43" s="247"/>
      <c r="F43" s="247"/>
      <c r="G43" s="247"/>
      <c r="H43" s="248"/>
      <c r="I43" s="24">
        <f>SUM(I6:I42)</f>
        <v>1</v>
      </c>
      <c r="J43" s="25">
        <f>SUM(J6:J42)</f>
        <v>1</v>
      </c>
      <c r="K43" s="25">
        <v>1</v>
      </c>
      <c r="L43" s="24"/>
      <c r="M43" s="24"/>
      <c r="N43" s="183"/>
      <c r="O43" s="183"/>
      <c r="P43" s="93"/>
      <c r="Q43" s="174"/>
    </row>
  </sheetData>
  <mergeCells count="10">
    <mergeCell ref="B43:H43"/>
    <mergeCell ref="C6:C19"/>
    <mergeCell ref="B5:C5"/>
    <mergeCell ref="B6:B19"/>
    <mergeCell ref="K6:K19"/>
    <mergeCell ref="B20:B42"/>
    <mergeCell ref="C20:C26"/>
    <mergeCell ref="K20:K42"/>
    <mergeCell ref="C27:C40"/>
    <mergeCell ref="C41:C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4D6D0-598E-41FD-BF9C-CE1B6D893BA6}">
  <sheetPr codeName="Sheet79"/>
  <dimension ref="B2:S42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1757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83" t="s">
        <v>6</v>
      </c>
      <c r="C4" s="183">
        <v>30</v>
      </c>
    </row>
    <row r="5" spans="2:19" x14ac:dyDescent="0.3">
      <c r="B5" s="249" t="s">
        <v>0</v>
      </c>
      <c r="C5" s="249"/>
      <c r="D5" s="182" t="s">
        <v>45</v>
      </c>
      <c r="E5" s="182" t="s">
        <v>1304</v>
      </c>
      <c r="F5" s="182" t="s">
        <v>1</v>
      </c>
      <c r="G5" s="182" t="s">
        <v>62</v>
      </c>
      <c r="H5" s="13" t="s">
        <v>26</v>
      </c>
      <c r="I5" s="182" t="s">
        <v>27</v>
      </c>
      <c r="J5" s="182" t="s">
        <v>28</v>
      </c>
      <c r="K5" s="182" t="s">
        <v>43</v>
      </c>
      <c r="L5" s="182" t="s">
        <v>2</v>
      </c>
      <c r="M5" s="182" t="s">
        <v>3</v>
      </c>
      <c r="N5" s="182" t="s">
        <v>44</v>
      </c>
      <c r="O5" s="182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54"/>
      <c r="F6" s="172">
        <v>1005143</v>
      </c>
      <c r="G6" s="124" t="s">
        <v>1814</v>
      </c>
      <c r="H6" s="24">
        <v>1</v>
      </c>
      <c r="I6" s="24">
        <v>6.0000000000000001E-3</v>
      </c>
      <c r="J6" s="25">
        <f>I6</f>
        <v>6.0000000000000001E-3</v>
      </c>
      <c r="K6" s="239">
        <f>SUM(J6:J18)</f>
        <v>0.10100000000000001</v>
      </c>
      <c r="L6" s="11">
        <f>1/I6*$C$4</f>
        <v>5000</v>
      </c>
      <c r="M6" s="24"/>
      <c r="N6" s="183"/>
      <c r="O6" s="183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125"/>
      <c r="F7" s="172">
        <v>1050486</v>
      </c>
      <c r="G7" s="124" t="s">
        <v>1815</v>
      </c>
      <c r="H7" s="24">
        <v>1</v>
      </c>
      <c r="I7" s="24">
        <v>6.0000000000000001E-3</v>
      </c>
      <c r="J7" s="25">
        <f t="shared" ref="J7:J41" si="0">I7</f>
        <v>6.0000000000000001E-3</v>
      </c>
      <c r="K7" s="240"/>
      <c r="L7" s="11">
        <f t="shared" ref="L7:L41" si="1">1/I7*$C$4</f>
        <v>5000</v>
      </c>
      <c r="M7" s="24"/>
      <c r="N7" s="183"/>
      <c r="O7" s="183">
        <v>1</v>
      </c>
      <c r="R7"/>
    </row>
    <row r="8" spans="2:19" ht="27.75" customHeight="1" x14ac:dyDescent="0.3">
      <c r="B8" s="250"/>
      <c r="C8" s="244"/>
      <c r="D8" s="126" t="s">
        <v>100</v>
      </c>
      <c r="E8" s="125"/>
      <c r="F8" s="172">
        <v>1051553</v>
      </c>
      <c r="G8" s="124" t="s">
        <v>1816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183"/>
      <c r="O8" s="183">
        <v>1</v>
      </c>
      <c r="R8"/>
      <c r="S8"/>
    </row>
    <row r="9" spans="2:19" ht="27.75" customHeight="1" x14ac:dyDescent="0.3">
      <c r="B9" s="250"/>
      <c r="C9" s="244"/>
      <c r="D9" s="126" t="s">
        <v>107</v>
      </c>
      <c r="E9" s="125"/>
      <c r="F9" s="172">
        <v>1073271</v>
      </c>
      <c r="G9" s="124" t="s">
        <v>1817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183"/>
      <c r="O9" s="183">
        <v>1</v>
      </c>
      <c r="P9"/>
    </row>
    <row r="10" spans="2:19" ht="27.75" customHeight="1" x14ac:dyDescent="0.3">
      <c r="B10" s="250"/>
      <c r="C10" s="244"/>
      <c r="D10" s="126" t="s">
        <v>105</v>
      </c>
      <c r="E10" s="125"/>
      <c r="F10" s="172">
        <v>1103094</v>
      </c>
      <c r="G10" s="124" t="s">
        <v>1818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183"/>
      <c r="O10" s="183">
        <v>1</v>
      </c>
    </row>
    <row r="11" spans="2:19" ht="27.75" customHeight="1" x14ac:dyDescent="0.3">
      <c r="B11" s="250"/>
      <c r="C11" s="244"/>
      <c r="D11" s="126" t="s">
        <v>109</v>
      </c>
      <c r="E11" s="125"/>
      <c r="F11" s="172">
        <v>1702826</v>
      </c>
      <c r="G11" s="124" t="s">
        <v>1819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11">
        <f t="shared" si="1"/>
        <v>5000</v>
      </c>
      <c r="M11" s="24"/>
      <c r="N11" s="183"/>
      <c r="O11" s="183">
        <v>1</v>
      </c>
      <c r="Q11"/>
      <c r="R11"/>
    </row>
    <row r="12" spans="2:19" ht="27.75" customHeight="1" x14ac:dyDescent="0.3">
      <c r="B12" s="250"/>
      <c r="C12" s="244"/>
      <c r="D12" s="126" t="s">
        <v>119</v>
      </c>
      <c r="E12" s="154"/>
      <c r="F12" s="172">
        <v>1005186</v>
      </c>
      <c r="G12" s="124" t="s">
        <v>1824</v>
      </c>
      <c r="H12" s="24">
        <v>1</v>
      </c>
      <c r="I12" s="24">
        <v>8.9999999999999993E-3</v>
      </c>
      <c r="J12" s="25">
        <f t="shared" si="0"/>
        <v>8.9999999999999993E-3</v>
      </c>
      <c r="K12" s="240"/>
      <c r="L12" s="11">
        <f t="shared" si="1"/>
        <v>3333.3333333333335</v>
      </c>
      <c r="M12" s="24" t="s">
        <v>1258</v>
      </c>
      <c r="N12" s="183"/>
      <c r="O12" s="183">
        <v>1</v>
      </c>
      <c r="R12"/>
    </row>
    <row r="13" spans="2:19" ht="27.75" customHeight="1" x14ac:dyDescent="0.3">
      <c r="B13" s="250"/>
      <c r="C13" s="244"/>
      <c r="D13" s="126" t="s">
        <v>100</v>
      </c>
      <c r="E13" s="125"/>
      <c r="F13" s="172">
        <v>1050493</v>
      </c>
      <c r="G13" s="124" t="s">
        <v>1825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11">
        <f t="shared" si="1"/>
        <v>3750</v>
      </c>
      <c r="M13" s="24" t="s">
        <v>1258</v>
      </c>
      <c r="N13" s="183"/>
      <c r="O13" s="183">
        <v>1</v>
      </c>
      <c r="Q13"/>
      <c r="S13"/>
    </row>
    <row r="14" spans="2:19" ht="27.75" customHeight="1" x14ac:dyDescent="0.3">
      <c r="B14" s="250"/>
      <c r="C14" s="244"/>
      <c r="D14" s="126" t="s">
        <v>100</v>
      </c>
      <c r="E14" s="125"/>
      <c r="F14" s="172">
        <v>1051561</v>
      </c>
      <c r="G14" s="124" t="s">
        <v>1826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 t="s">
        <v>1258</v>
      </c>
      <c r="N14" s="183"/>
      <c r="O14" s="183">
        <v>1</v>
      </c>
      <c r="Q14"/>
      <c r="R14"/>
    </row>
    <row r="15" spans="2:19" ht="27.75" customHeight="1" x14ac:dyDescent="0.3">
      <c r="B15" s="250"/>
      <c r="C15" s="244"/>
      <c r="D15" s="126" t="s">
        <v>109</v>
      </c>
      <c r="E15" s="125"/>
      <c r="F15" s="172">
        <v>1702845</v>
      </c>
      <c r="G15" s="124" t="s">
        <v>1827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 t="s">
        <v>1258</v>
      </c>
      <c r="N15" s="183"/>
      <c r="O15" s="183">
        <v>1</v>
      </c>
      <c r="Q15"/>
      <c r="R15"/>
    </row>
    <row r="16" spans="2:19" ht="27.75" customHeight="1" x14ac:dyDescent="0.3">
      <c r="B16" s="250"/>
      <c r="C16" s="244"/>
      <c r="D16" s="126" t="s">
        <v>107</v>
      </c>
      <c r="E16" s="125"/>
      <c r="F16" s="172">
        <v>1073291</v>
      </c>
      <c r="G16" s="124" t="s">
        <v>1828</v>
      </c>
      <c r="H16" s="24">
        <v>1</v>
      </c>
      <c r="I16" s="24">
        <v>8.9999999999999993E-3</v>
      </c>
      <c r="J16" s="25">
        <f t="shared" si="0"/>
        <v>8.9999999999999993E-3</v>
      </c>
      <c r="K16" s="240"/>
      <c r="L16" s="11">
        <f t="shared" si="1"/>
        <v>3333.3333333333335</v>
      </c>
      <c r="M16" s="24" t="s">
        <v>1258</v>
      </c>
      <c r="N16" s="183"/>
      <c r="O16" s="183">
        <v>1</v>
      </c>
      <c r="Q16"/>
      <c r="R16"/>
    </row>
    <row r="17" spans="2:18" ht="27.75" customHeight="1" x14ac:dyDescent="0.3">
      <c r="B17" s="250"/>
      <c r="C17" s="244"/>
      <c r="D17" s="126" t="s">
        <v>114</v>
      </c>
      <c r="E17" s="125"/>
      <c r="F17" s="172">
        <v>1012673</v>
      </c>
      <c r="G17" s="124" t="s">
        <v>1820</v>
      </c>
      <c r="H17" s="24">
        <v>1</v>
      </c>
      <c r="I17" s="24">
        <v>1.2999999999999999E-2</v>
      </c>
      <c r="J17" s="25">
        <f t="shared" si="0"/>
        <v>1.2999999999999999E-2</v>
      </c>
      <c r="K17" s="240"/>
      <c r="L17" s="11">
        <f t="shared" si="1"/>
        <v>2307.6923076923076</v>
      </c>
      <c r="M17" s="24"/>
      <c r="N17" s="183"/>
      <c r="O17" s="183">
        <v>1</v>
      </c>
      <c r="P17"/>
      <c r="Q17"/>
      <c r="R17"/>
    </row>
    <row r="18" spans="2:18" ht="27.75" customHeight="1" x14ac:dyDescent="0.3">
      <c r="B18" s="250"/>
      <c r="C18" s="244"/>
      <c r="D18" s="126" t="s">
        <v>112</v>
      </c>
      <c r="E18" s="125"/>
      <c r="F18" s="172">
        <v>1022285</v>
      </c>
      <c r="G18" s="124" t="s">
        <v>1821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11">
        <f t="shared" si="1"/>
        <v>3750</v>
      </c>
      <c r="M18" s="24"/>
      <c r="N18" s="183"/>
      <c r="O18" s="183">
        <v>1</v>
      </c>
      <c r="Q18"/>
      <c r="R18"/>
    </row>
    <row r="19" spans="2:18" x14ac:dyDescent="0.3">
      <c r="B19" s="251" t="s">
        <v>42</v>
      </c>
      <c r="C19" s="243" t="s">
        <v>59</v>
      </c>
      <c r="D19" s="183"/>
      <c r="E19" s="183"/>
      <c r="F19" s="24">
        <v>1002186</v>
      </c>
      <c r="G19" s="24" t="s">
        <v>52</v>
      </c>
      <c r="H19" s="24">
        <v>1</v>
      </c>
      <c r="I19" s="24">
        <f t="shared" ref="I19:I41" si="2">$K$19*P19</f>
        <v>8.9899999999999997E-3</v>
      </c>
      <c r="J19" s="25">
        <f t="shared" si="0"/>
        <v>8.9899999999999997E-3</v>
      </c>
      <c r="K19" s="239">
        <f>K42-K6</f>
        <v>0.89900000000000002</v>
      </c>
      <c r="L19" s="23">
        <f t="shared" si="1"/>
        <v>3337.0411568409345</v>
      </c>
      <c r="M19" s="24"/>
      <c r="N19" s="183">
        <v>60</v>
      </c>
      <c r="O19" s="183"/>
      <c r="P19" s="93">
        <v>0.01</v>
      </c>
    </row>
    <row r="20" spans="2:18" x14ac:dyDescent="0.3">
      <c r="B20" s="252"/>
      <c r="C20" s="244"/>
      <c r="D20" s="183"/>
      <c r="E20" s="183"/>
      <c r="F20" s="24">
        <v>1012057</v>
      </c>
      <c r="G20" s="24" t="s">
        <v>53</v>
      </c>
      <c r="H20" s="24">
        <v>1</v>
      </c>
      <c r="I20" s="24">
        <f t="shared" si="2"/>
        <v>8.9899999999999997E-3</v>
      </c>
      <c r="J20" s="25">
        <f t="shared" si="0"/>
        <v>8.9899999999999997E-3</v>
      </c>
      <c r="K20" s="240"/>
      <c r="L20" s="23">
        <f t="shared" si="1"/>
        <v>3337.0411568409345</v>
      </c>
      <c r="M20" s="24"/>
      <c r="N20" s="183">
        <v>60</v>
      </c>
      <c r="O20" s="183"/>
      <c r="P20" s="93">
        <v>0.01</v>
      </c>
    </row>
    <row r="21" spans="2:18" x14ac:dyDescent="0.3">
      <c r="B21" s="252"/>
      <c r="C21" s="244"/>
      <c r="D21" s="183"/>
      <c r="E21" s="183"/>
      <c r="F21" s="24">
        <v>1022048</v>
      </c>
      <c r="G21" s="24" t="s">
        <v>54</v>
      </c>
      <c r="H21" s="24">
        <v>1</v>
      </c>
      <c r="I21" s="24">
        <f t="shared" si="2"/>
        <v>8.9899999999999997E-3</v>
      </c>
      <c r="J21" s="25">
        <f t="shared" si="0"/>
        <v>8.9899999999999997E-3</v>
      </c>
      <c r="K21" s="240"/>
      <c r="L21" s="23">
        <f t="shared" si="1"/>
        <v>3337.0411568409345</v>
      </c>
      <c r="M21" s="24"/>
      <c r="N21" s="183">
        <v>60</v>
      </c>
      <c r="O21" s="183"/>
      <c r="P21" s="93">
        <v>0.01</v>
      </c>
    </row>
    <row r="22" spans="2:18" x14ac:dyDescent="0.3">
      <c r="B22" s="252"/>
      <c r="C22" s="244"/>
      <c r="D22" s="183"/>
      <c r="E22" s="183"/>
      <c r="F22" s="24">
        <v>1102039</v>
      </c>
      <c r="G22" s="24" t="s">
        <v>55</v>
      </c>
      <c r="H22" s="24">
        <v>1</v>
      </c>
      <c r="I22" s="24">
        <f t="shared" si="2"/>
        <v>8.9899999999999997E-3</v>
      </c>
      <c r="J22" s="25">
        <f t="shared" si="0"/>
        <v>8.9899999999999997E-3</v>
      </c>
      <c r="K22" s="240"/>
      <c r="L22" s="23">
        <f t="shared" si="1"/>
        <v>3337.0411568409345</v>
      </c>
      <c r="M22" s="24"/>
      <c r="N22" s="183">
        <v>60</v>
      </c>
      <c r="O22" s="183"/>
      <c r="P22" s="93">
        <v>0.01</v>
      </c>
    </row>
    <row r="23" spans="2:18" x14ac:dyDescent="0.3">
      <c r="B23" s="252"/>
      <c r="C23" s="244"/>
      <c r="D23" s="183"/>
      <c r="E23" s="183"/>
      <c r="F23" s="24">
        <v>1082102</v>
      </c>
      <c r="G23" s="24" t="s">
        <v>56</v>
      </c>
      <c r="H23" s="24">
        <v>1</v>
      </c>
      <c r="I23" s="24">
        <f t="shared" si="2"/>
        <v>8.9899999999999997E-3</v>
      </c>
      <c r="J23" s="25">
        <f t="shared" si="0"/>
        <v>8.9899999999999997E-3</v>
      </c>
      <c r="K23" s="240"/>
      <c r="L23" s="23">
        <f t="shared" si="1"/>
        <v>3337.0411568409345</v>
      </c>
      <c r="M23" s="24"/>
      <c r="N23" s="183">
        <v>30</v>
      </c>
      <c r="O23" s="183"/>
      <c r="P23" s="93">
        <v>0.01</v>
      </c>
    </row>
    <row r="24" spans="2:18" x14ac:dyDescent="0.3">
      <c r="B24" s="252"/>
      <c r="C24" s="244"/>
      <c r="D24" s="183"/>
      <c r="E24" s="183"/>
      <c r="F24" s="24">
        <v>1072153</v>
      </c>
      <c r="G24" s="24" t="s">
        <v>57</v>
      </c>
      <c r="H24" s="24">
        <v>1</v>
      </c>
      <c r="I24" s="24">
        <f t="shared" si="2"/>
        <v>8.9899999999999997E-3</v>
      </c>
      <c r="J24" s="25">
        <f t="shared" si="0"/>
        <v>8.9899999999999997E-3</v>
      </c>
      <c r="K24" s="240"/>
      <c r="L24" s="23">
        <f t="shared" si="1"/>
        <v>3337.0411568409345</v>
      </c>
      <c r="M24" s="24"/>
      <c r="N24" s="183">
        <v>30</v>
      </c>
      <c r="O24" s="183"/>
      <c r="P24" s="93">
        <v>0.01</v>
      </c>
    </row>
    <row r="25" spans="2:18" x14ac:dyDescent="0.3">
      <c r="B25" s="252"/>
      <c r="C25" s="245"/>
      <c r="D25" s="183"/>
      <c r="E25" s="183"/>
      <c r="F25" s="24">
        <v>1032024</v>
      </c>
      <c r="G25" s="24" t="s">
        <v>58</v>
      </c>
      <c r="H25" s="24">
        <v>1</v>
      </c>
      <c r="I25" s="24">
        <f t="shared" si="2"/>
        <v>8.9899999999999997E-3</v>
      </c>
      <c r="J25" s="25">
        <f t="shared" si="0"/>
        <v>8.9899999999999997E-3</v>
      </c>
      <c r="K25" s="240"/>
      <c r="L25" s="23">
        <f t="shared" si="1"/>
        <v>3337.0411568409345</v>
      </c>
      <c r="M25" s="24"/>
      <c r="N25" s="183">
        <v>40</v>
      </c>
      <c r="O25" s="183"/>
      <c r="P25" s="93">
        <v>0.01</v>
      </c>
    </row>
    <row r="26" spans="2:18" x14ac:dyDescent="0.3">
      <c r="B26" s="252"/>
      <c r="C26" s="253" t="s">
        <v>25</v>
      </c>
      <c r="D26" s="183"/>
      <c r="E26" s="183"/>
      <c r="F26" s="24">
        <v>5150042</v>
      </c>
      <c r="G26" s="24" t="s">
        <v>9</v>
      </c>
      <c r="H26" s="24">
        <v>1</v>
      </c>
      <c r="I26" s="24">
        <f t="shared" si="2"/>
        <v>2.2475000000000002E-2</v>
      </c>
      <c r="J26" s="25">
        <f t="shared" si="0"/>
        <v>2.2475000000000002E-2</v>
      </c>
      <c r="K26" s="240"/>
      <c r="L26" s="23">
        <f t="shared" si="1"/>
        <v>1334.8164627363738</v>
      </c>
      <c r="M26" s="24"/>
      <c r="N26" s="183">
        <v>30</v>
      </c>
      <c r="O26" s="183"/>
      <c r="P26" s="93">
        <v>2.5000000000000001E-2</v>
      </c>
    </row>
    <row r="27" spans="2:18" x14ac:dyDescent="0.3">
      <c r="B27" s="252"/>
      <c r="C27" s="253"/>
      <c r="D27" s="183"/>
      <c r="E27" s="183"/>
      <c r="F27" s="24">
        <v>5150043</v>
      </c>
      <c r="G27" s="24" t="s">
        <v>10</v>
      </c>
      <c r="H27" s="24">
        <v>1</v>
      </c>
      <c r="I27" s="24">
        <f t="shared" si="2"/>
        <v>2.2475000000000002E-2</v>
      </c>
      <c r="J27" s="25">
        <f t="shared" si="0"/>
        <v>2.2475000000000002E-2</v>
      </c>
      <c r="K27" s="240"/>
      <c r="L27" s="23">
        <f t="shared" si="1"/>
        <v>1334.8164627363738</v>
      </c>
      <c r="M27" s="24"/>
      <c r="N27" s="183">
        <v>75</v>
      </c>
      <c r="O27" s="6"/>
      <c r="P27" s="93">
        <v>2.5000000000000001E-2</v>
      </c>
    </row>
    <row r="28" spans="2:18" x14ac:dyDescent="0.3">
      <c r="B28" s="252"/>
      <c r="C28" s="253"/>
      <c r="D28" s="183"/>
      <c r="E28" s="183"/>
      <c r="F28" s="24">
        <v>5152049</v>
      </c>
      <c r="G28" s="24" t="s">
        <v>11</v>
      </c>
      <c r="H28" s="24">
        <v>1</v>
      </c>
      <c r="I28" s="24">
        <f t="shared" si="2"/>
        <v>2.2475000000000002E-2</v>
      </c>
      <c r="J28" s="25">
        <f t="shared" si="0"/>
        <v>2.2475000000000002E-2</v>
      </c>
      <c r="K28" s="240"/>
      <c r="L28" s="23">
        <f t="shared" si="1"/>
        <v>1334.8164627363738</v>
      </c>
      <c r="M28" s="24"/>
      <c r="N28" s="6">
        <v>30</v>
      </c>
      <c r="O28" s="6"/>
      <c r="P28" s="93">
        <v>2.5000000000000001E-2</v>
      </c>
    </row>
    <row r="29" spans="2:18" x14ac:dyDescent="0.3">
      <c r="B29" s="252"/>
      <c r="C29" s="253"/>
      <c r="D29" s="183"/>
      <c r="E29" s="183"/>
      <c r="F29" s="24">
        <v>5152050</v>
      </c>
      <c r="G29" s="24" t="s">
        <v>12</v>
      </c>
      <c r="H29" s="24">
        <v>1</v>
      </c>
      <c r="I29" s="24">
        <f t="shared" si="2"/>
        <v>2.2475000000000002E-2</v>
      </c>
      <c r="J29" s="25">
        <f t="shared" si="0"/>
        <v>2.2475000000000002E-2</v>
      </c>
      <c r="K29" s="240"/>
      <c r="L29" s="23">
        <f t="shared" si="1"/>
        <v>1334.8164627363738</v>
      </c>
      <c r="M29" s="24"/>
      <c r="N29" s="6">
        <v>75</v>
      </c>
      <c r="O29" s="183"/>
      <c r="P29" s="93">
        <v>2.5000000000000001E-2</v>
      </c>
    </row>
    <row r="30" spans="2:18" x14ac:dyDescent="0.3">
      <c r="B30" s="252"/>
      <c r="C30" s="253"/>
      <c r="D30" s="183"/>
      <c r="E30" s="183"/>
      <c r="F30" s="24">
        <v>5153013</v>
      </c>
      <c r="G30" s="24" t="s">
        <v>23</v>
      </c>
      <c r="H30" s="24">
        <v>1</v>
      </c>
      <c r="I30" s="24">
        <f t="shared" si="2"/>
        <v>3.8656999999999997E-2</v>
      </c>
      <c r="J30" s="25">
        <f t="shared" si="0"/>
        <v>3.8656999999999997E-2</v>
      </c>
      <c r="K30" s="240"/>
      <c r="L30" s="23">
        <f t="shared" si="1"/>
        <v>776.05608298626385</v>
      </c>
      <c r="M30" s="24"/>
      <c r="N30" s="183">
        <v>65</v>
      </c>
      <c r="O30" s="183"/>
      <c r="P30" s="93">
        <v>4.2999999999999997E-2</v>
      </c>
    </row>
    <row r="31" spans="2:18" x14ac:dyDescent="0.3">
      <c r="B31" s="252"/>
      <c r="C31" s="253"/>
      <c r="D31" s="183"/>
      <c r="E31" s="183"/>
      <c r="F31" s="24">
        <v>5151033</v>
      </c>
      <c r="G31" s="24" t="s">
        <v>41</v>
      </c>
      <c r="H31" s="24">
        <v>1</v>
      </c>
      <c r="I31" s="24">
        <f t="shared" si="2"/>
        <v>3.8656999999999997E-2</v>
      </c>
      <c r="J31" s="25">
        <f t="shared" si="0"/>
        <v>3.8656999999999997E-2</v>
      </c>
      <c r="K31" s="240"/>
      <c r="L31" s="23">
        <f t="shared" si="1"/>
        <v>776.05608298626385</v>
      </c>
      <c r="M31" s="24"/>
      <c r="N31" s="183">
        <v>70</v>
      </c>
      <c r="O31" s="183"/>
      <c r="P31" s="93">
        <v>4.2999999999999997E-2</v>
      </c>
    </row>
    <row r="32" spans="2:18" x14ac:dyDescent="0.3">
      <c r="B32" s="252"/>
      <c r="C32" s="253"/>
      <c r="D32" s="183"/>
      <c r="E32" s="183"/>
      <c r="F32" s="24">
        <v>5152100</v>
      </c>
      <c r="G32" s="24" t="s">
        <v>13</v>
      </c>
      <c r="H32" s="24">
        <v>1</v>
      </c>
      <c r="I32" s="24">
        <f t="shared" si="2"/>
        <v>3.8656999999999997E-2</v>
      </c>
      <c r="J32" s="25">
        <f t="shared" si="0"/>
        <v>3.8656999999999997E-2</v>
      </c>
      <c r="K32" s="240"/>
      <c r="L32" s="23">
        <f t="shared" si="1"/>
        <v>776.05608298626385</v>
      </c>
      <c r="M32" s="24"/>
      <c r="N32" s="183">
        <v>35</v>
      </c>
      <c r="O32" s="6"/>
      <c r="P32" s="93">
        <v>4.2999999999999997E-2</v>
      </c>
    </row>
    <row r="33" spans="2:17" x14ac:dyDescent="0.3">
      <c r="B33" s="252"/>
      <c r="C33" s="253"/>
      <c r="D33" s="183"/>
      <c r="E33" s="183"/>
      <c r="F33" s="24">
        <v>5152101</v>
      </c>
      <c r="G33" s="24" t="s">
        <v>14</v>
      </c>
      <c r="H33" s="24">
        <v>1</v>
      </c>
      <c r="I33" s="24">
        <f t="shared" si="2"/>
        <v>3.8656999999999997E-2</v>
      </c>
      <c r="J33" s="25">
        <f t="shared" si="0"/>
        <v>3.8656999999999997E-2</v>
      </c>
      <c r="K33" s="240"/>
      <c r="L33" s="23">
        <f t="shared" si="1"/>
        <v>776.05608298626385</v>
      </c>
      <c r="M33" s="24"/>
      <c r="N33" s="6">
        <v>35</v>
      </c>
      <c r="O33" s="6"/>
      <c r="P33" s="93">
        <v>4.2999999999999997E-2</v>
      </c>
    </row>
    <row r="34" spans="2:17" x14ac:dyDescent="0.3">
      <c r="B34" s="252"/>
      <c r="C34" s="253"/>
      <c r="D34" s="183"/>
      <c r="E34" s="183"/>
      <c r="F34" s="24">
        <v>5152102</v>
      </c>
      <c r="G34" s="24" t="s">
        <v>15</v>
      </c>
      <c r="H34" s="24">
        <v>1</v>
      </c>
      <c r="I34" s="24">
        <f t="shared" si="2"/>
        <v>3.8656999999999997E-2</v>
      </c>
      <c r="J34" s="25">
        <f t="shared" si="0"/>
        <v>3.8656999999999997E-2</v>
      </c>
      <c r="K34" s="240"/>
      <c r="L34" s="23">
        <f t="shared" si="1"/>
        <v>776.05608298626385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83"/>
      <c r="E35" s="183"/>
      <c r="F35" s="24">
        <v>5152103</v>
      </c>
      <c r="G35" s="24" t="s">
        <v>16</v>
      </c>
      <c r="H35" s="24">
        <v>1</v>
      </c>
      <c r="I35" s="24">
        <f t="shared" si="2"/>
        <v>3.8656999999999997E-2</v>
      </c>
      <c r="J35" s="25">
        <f t="shared" si="0"/>
        <v>3.8656999999999997E-2</v>
      </c>
      <c r="K35" s="240"/>
      <c r="L35" s="23">
        <f t="shared" si="1"/>
        <v>776.05608298626385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83"/>
      <c r="E36" s="183"/>
      <c r="F36" s="24">
        <v>5152104</v>
      </c>
      <c r="G36" s="24" t="s">
        <v>17</v>
      </c>
      <c r="H36" s="24">
        <v>1</v>
      </c>
      <c r="I36" s="24">
        <f t="shared" si="2"/>
        <v>3.8656999999999997E-2</v>
      </c>
      <c r="J36" s="25">
        <f t="shared" si="0"/>
        <v>3.8656999999999997E-2</v>
      </c>
      <c r="K36" s="240"/>
      <c r="L36" s="23">
        <f t="shared" si="1"/>
        <v>776.05608298626385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83"/>
      <c r="E37" s="183"/>
      <c r="F37" s="24">
        <v>5152105</v>
      </c>
      <c r="G37" s="24" t="s">
        <v>18</v>
      </c>
      <c r="H37" s="11">
        <v>1</v>
      </c>
      <c r="I37" s="24">
        <f t="shared" si="2"/>
        <v>3.8656999999999997E-2</v>
      </c>
      <c r="J37" s="25">
        <f t="shared" si="0"/>
        <v>3.8656999999999997E-2</v>
      </c>
      <c r="K37" s="240"/>
      <c r="L37" s="23">
        <f t="shared" si="1"/>
        <v>776.05608298626385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83"/>
      <c r="E38" s="183"/>
      <c r="F38" s="43">
        <v>5152106</v>
      </c>
      <c r="G38" s="43" t="s">
        <v>19</v>
      </c>
      <c r="H38" s="11">
        <v>1</v>
      </c>
      <c r="I38" s="24">
        <f t="shared" si="2"/>
        <v>3.8656999999999997E-2</v>
      </c>
      <c r="J38" s="25">
        <f t="shared" si="0"/>
        <v>3.8656999999999997E-2</v>
      </c>
      <c r="K38" s="240"/>
      <c r="L38" s="23">
        <f t="shared" si="1"/>
        <v>776.05608298626385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83"/>
      <c r="E39" s="183"/>
      <c r="F39" s="43">
        <v>5152107</v>
      </c>
      <c r="G39" s="43" t="s">
        <v>20</v>
      </c>
      <c r="H39" s="11">
        <v>1</v>
      </c>
      <c r="I39" s="24">
        <f t="shared" si="2"/>
        <v>3.8656999999999997E-2</v>
      </c>
      <c r="J39" s="25">
        <f t="shared" si="0"/>
        <v>3.8656999999999997E-2</v>
      </c>
      <c r="K39" s="240"/>
      <c r="L39" s="23">
        <f t="shared" si="1"/>
        <v>776.05608298626385</v>
      </c>
      <c r="M39" s="24"/>
      <c r="N39" s="6">
        <v>35</v>
      </c>
      <c r="O39" s="183"/>
      <c r="P39" s="93">
        <v>4.2999999999999997E-2</v>
      </c>
    </row>
    <row r="40" spans="2:17" x14ac:dyDescent="0.3">
      <c r="B40" s="252"/>
      <c r="C40" s="253" t="s">
        <v>8</v>
      </c>
      <c r="D40" s="183"/>
      <c r="E40" s="183"/>
      <c r="F40" s="43">
        <v>5680505</v>
      </c>
      <c r="G40" s="43" t="s">
        <v>986</v>
      </c>
      <c r="H40" s="24">
        <v>1</v>
      </c>
      <c r="I40" s="24">
        <f t="shared" si="2"/>
        <v>0.17980000000000002</v>
      </c>
      <c r="J40" s="25">
        <f t="shared" si="0"/>
        <v>0.17980000000000002</v>
      </c>
      <c r="K40" s="240"/>
      <c r="L40" s="23">
        <f t="shared" si="1"/>
        <v>166.85205784204672</v>
      </c>
      <c r="M40" s="24"/>
      <c r="N40" s="183"/>
      <c r="O40" s="183"/>
      <c r="P40" s="93">
        <v>0.2</v>
      </c>
      <c r="Q40" s="174"/>
    </row>
    <row r="41" spans="2:17" x14ac:dyDescent="0.3">
      <c r="B41" s="252"/>
      <c r="C41" s="253"/>
      <c r="D41" s="183"/>
      <c r="E41" s="183"/>
      <c r="F41" s="43">
        <v>5076100</v>
      </c>
      <c r="G41" s="43" t="s">
        <v>1683</v>
      </c>
      <c r="H41" s="24">
        <v>3</v>
      </c>
      <c r="I41" s="24">
        <f t="shared" si="2"/>
        <v>0.17980000000000002</v>
      </c>
      <c r="J41" s="25">
        <f t="shared" si="0"/>
        <v>0.17980000000000002</v>
      </c>
      <c r="K41" s="240"/>
      <c r="L41" s="23">
        <f t="shared" si="1"/>
        <v>166.85205784204672</v>
      </c>
      <c r="M41" s="24"/>
      <c r="N41" s="183">
        <v>45</v>
      </c>
      <c r="O41" s="183"/>
      <c r="P41" s="93">
        <v>0.2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0.99999999999999978</v>
      </c>
      <c r="J42" s="25">
        <f>SUM(J6:J41)</f>
        <v>0.99999999999999978</v>
      </c>
      <c r="K42" s="25">
        <v>1</v>
      </c>
      <c r="L42" s="24"/>
      <c r="M42" s="24"/>
      <c r="N42" s="183"/>
      <c r="O42" s="183"/>
      <c r="P42" s="93"/>
      <c r="Q42" s="174"/>
    </row>
  </sheetData>
  <mergeCells count="10">
    <mergeCell ref="B42:H42"/>
    <mergeCell ref="B5:C5"/>
    <mergeCell ref="B6:B18"/>
    <mergeCell ref="C6:C18"/>
    <mergeCell ref="K6:K18"/>
    <mergeCell ref="B19:B41"/>
    <mergeCell ref="C19:C25"/>
    <mergeCell ref="K19:K41"/>
    <mergeCell ref="C26:C39"/>
    <mergeCell ref="C40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65AA-3E03-4DD6-856C-4B377E3EE114}">
  <sheetPr codeName="Sheet80"/>
  <dimension ref="B2:S44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1756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83" t="s">
        <v>6</v>
      </c>
      <c r="C4" s="183">
        <v>30</v>
      </c>
    </row>
    <row r="5" spans="2:19" x14ac:dyDescent="0.3">
      <c r="B5" s="249" t="s">
        <v>0</v>
      </c>
      <c r="C5" s="249"/>
      <c r="D5" s="182" t="s">
        <v>45</v>
      </c>
      <c r="E5" s="182" t="s">
        <v>1304</v>
      </c>
      <c r="F5" s="182" t="s">
        <v>1</v>
      </c>
      <c r="G5" s="182" t="s">
        <v>62</v>
      </c>
      <c r="H5" s="13" t="s">
        <v>26</v>
      </c>
      <c r="I5" s="182" t="s">
        <v>27</v>
      </c>
      <c r="J5" s="182" t="s">
        <v>28</v>
      </c>
      <c r="K5" s="182" t="s">
        <v>43</v>
      </c>
      <c r="L5" s="182" t="s">
        <v>2</v>
      </c>
      <c r="M5" s="182" t="s">
        <v>3</v>
      </c>
      <c r="N5" s="182" t="s">
        <v>44</v>
      </c>
      <c r="O5" s="182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54"/>
      <c r="F6" s="172">
        <v>1005356</v>
      </c>
      <c r="G6" s="124" t="s">
        <v>1760</v>
      </c>
      <c r="H6" s="24">
        <v>1</v>
      </c>
      <c r="I6" s="24">
        <v>6.0000000000000001E-3</v>
      </c>
      <c r="J6" s="25">
        <f>I6</f>
        <v>6.0000000000000001E-3</v>
      </c>
      <c r="K6" s="239">
        <f>SUM(J6:J20)</f>
        <v>0.10800000000000001</v>
      </c>
      <c r="L6" s="11">
        <f>1/I6*$C$4</f>
        <v>5000</v>
      </c>
      <c r="M6" s="24"/>
      <c r="N6" s="183"/>
      <c r="O6" s="183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125"/>
      <c r="F7" s="172">
        <v>1050520</v>
      </c>
      <c r="G7" s="124" t="s">
        <v>1761</v>
      </c>
      <c r="H7" s="24">
        <v>1</v>
      </c>
      <c r="I7" s="24">
        <v>6.0000000000000001E-3</v>
      </c>
      <c r="J7" s="25">
        <f t="shared" ref="J7:J43" si="0">I7</f>
        <v>6.0000000000000001E-3</v>
      </c>
      <c r="K7" s="240"/>
      <c r="L7" s="11">
        <f t="shared" ref="L7:L43" si="1">1/I7*$C$4</f>
        <v>5000</v>
      </c>
      <c r="M7" s="24"/>
      <c r="N7" s="183"/>
      <c r="O7" s="183">
        <v>1</v>
      </c>
      <c r="R7"/>
    </row>
    <row r="8" spans="2:19" ht="27.75" customHeight="1" x14ac:dyDescent="0.3">
      <c r="B8" s="250"/>
      <c r="C8" s="244"/>
      <c r="D8" s="126" t="s">
        <v>100</v>
      </c>
      <c r="E8" s="125"/>
      <c r="F8" s="172">
        <v>1051589</v>
      </c>
      <c r="G8" s="124" t="s">
        <v>1762</v>
      </c>
      <c r="H8" s="24">
        <v>1</v>
      </c>
      <c r="I8" s="24">
        <v>5.0000000000000001E-3</v>
      </c>
      <c r="J8" s="25">
        <f t="shared" si="0"/>
        <v>5.0000000000000001E-3</v>
      </c>
      <c r="K8" s="240"/>
      <c r="L8" s="11">
        <f t="shared" si="1"/>
        <v>6000</v>
      </c>
      <c r="M8" s="24"/>
      <c r="N8" s="183"/>
      <c r="O8" s="183">
        <v>1</v>
      </c>
      <c r="R8"/>
      <c r="S8"/>
    </row>
    <row r="9" spans="2:19" ht="27.75" customHeight="1" x14ac:dyDescent="0.3">
      <c r="B9" s="250"/>
      <c r="C9" s="244"/>
      <c r="D9" s="126" t="s">
        <v>107</v>
      </c>
      <c r="E9" s="125"/>
      <c r="F9" s="172">
        <v>1070111</v>
      </c>
      <c r="G9" s="124" t="s">
        <v>1763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183"/>
      <c r="O9" s="183">
        <v>1</v>
      </c>
      <c r="P9"/>
    </row>
    <row r="10" spans="2:19" ht="27.75" customHeight="1" x14ac:dyDescent="0.3">
      <c r="B10" s="250"/>
      <c r="C10" s="244"/>
      <c r="D10" s="126" t="s">
        <v>107</v>
      </c>
      <c r="E10" s="125"/>
      <c r="F10" s="172">
        <v>1071127</v>
      </c>
      <c r="G10" s="124" t="s">
        <v>1764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183"/>
      <c r="O10" s="183">
        <v>1</v>
      </c>
    </row>
    <row r="11" spans="2:19" ht="27.75" customHeight="1" x14ac:dyDescent="0.3">
      <c r="B11" s="250"/>
      <c r="C11" s="244"/>
      <c r="D11" s="126" t="s">
        <v>105</v>
      </c>
      <c r="E11" s="125"/>
      <c r="F11" s="172">
        <v>1103187</v>
      </c>
      <c r="G11" s="124" t="s">
        <v>1765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11">
        <f t="shared" si="1"/>
        <v>5000</v>
      </c>
      <c r="M11" s="24"/>
      <c r="N11" s="183"/>
      <c r="O11" s="183">
        <v>1</v>
      </c>
      <c r="Q11"/>
      <c r="R11"/>
    </row>
    <row r="12" spans="2:19" ht="27.75" customHeight="1" x14ac:dyDescent="0.3">
      <c r="B12" s="250"/>
      <c r="C12" s="244"/>
      <c r="D12" s="126" t="s">
        <v>109</v>
      </c>
      <c r="E12" s="125"/>
      <c r="F12" s="172">
        <v>1702919</v>
      </c>
      <c r="G12" s="124" t="s">
        <v>1766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11">
        <f t="shared" si="1"/>
        <v>6000</v>
      </c>
      <c r="M12" s="24"/>
      <c r="N12" s="183"/>
      <c r="O12" s="183">
        <v>1</v>
      </c>
      <c r="R12"/>
    </row>
    <row r="13" spans="2:19" ht="27.75" customHeight="1" x14ac:dyDescent="0.3">
      <c r="B13" s="250"/>
      <c r="C13" s="244"/>
      <c r="D13" s="126" t="s">
        <v>114</v>
      </c>
      <c r="E13" s="125"/>
      <c r="F13" s="172">
        <v>1012689</v>
      </c>
      <c r="G13" s="124" t="s">
        <v>1767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183"/>
      <c r="O13" s="183">
        <v>1</v>
      </c>
      <c r="Q13"/>
      <c r="R13"/>
    </row>
    <row r="14" spans="2:19" ht="27.75" customHeight="1" x14ac:dyDescent="0.3">
      <c r="B14" s="250"/>
      <c r="C14" s="244"/>
      <c r="D14" s="126" t="s">
        <v>119</v>
      </c>
      <c r="E14" s="125"/>
      <c r="F14" s="172">
        <v>1005352</v>
      </c>
      <c r="G14" s="124" t="s">
        <v>1768</v>
      </c>
      <c r="H14" s="24">
        <v>1</v>
      </c>
      <c r="I14" s="24">
        <v>7.0000000000000001E-3</v>
      </c>
      <c r="J14" s="25">
        <f t="shared" ref="J14" si="2">I14</f>
        <v>7.0000000000000001E-3</v>
      </c>
      <c r="K14" s="240"/>
      <c r="L14" s="11">
        <f t="shared" ref="L14" si="3">1/I14*$C$4</f>
        <v>4285.7142857142862</v>
      </c>
      <c r="M14" s="24" t="s">
        <v>1258</v>
      </c>
      <c r="N14" s="184"/>
      <c r="O14" s="184">
        <v>1</v>
      </c>
      <c r="Q14"/>
      <c r="R14"/>
    </row>
    <row r="15" spans="2:19" ht="27.75" customHeight="1" x14ac:dyDescent="0.3">
      <c r="B15" s="250"/>
      <c r="C15" s="244"/>
      <c r="D15" s="126" t="s">
        <v>100</v>
      </c>
      <c r="E15" s="125"/>
      <c r="F15" s="172">
        <v>1053434</v>
      </c>
      <c r="G15" s="124" t="s">
        <v>1769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11">
        <f t="shared" si="1"/>
        <v>3750</v>
      </c>
      <c r="M15" s="24" t="s">
        <v>1258</v>
      </c>
      <c r="N15" s="184"/>
      <c r="O15" s="184">
        <v>1</v>
      </c>
      <c r="Q15"/>
      <c r="R15"/>
    </row>
    <row r="16" spans="2:19" ht="27.75" customHeight="1" x14ac:dyDescent="0.3">
      <c r="B16" s="250"/>
      <c r="C16" s="244"/>
      <c r="D16" s="126" t="s">
        <v>124</v>
      </c>
      <c r="E16" s="125"/>
      <c r="F16" s="172">
        <v>1082741</v>
      </c>
      <c r="G16" s="124" t="s">
        <v>1770</v>
      </c>
      <c r="H16" s="24">
        <v>1</v>
      </c>
      <c r="I16" s="24">
        <v>8.0000000000000002E-3</v>
      </c>
      <c r="J16" s="25">
        <f t="shared" ref="J16" si="4">I16</f>
        <v>8.0000000000000002E-3</v>
      </c>
      <c r="K16" s="240"/>
      <c r="L16" s="11">
        <f t="shared" ref="L16" si="5">1/I16*$C$4</f>
        <v>3750</v>
      </c>
      <c r="M16" s="24" t="s">
        <v>1258</v>
      </c>
      <c r="N16" s="184"/>
      <c r="O16" s="184">
        <v>1</v>
      </c>
      <c r="Q16"/>
      <c r="R16"/>
    </row>
    <row r="17" spans="2:18" ht="27.75" customHeight="1" x14ac:dyDescent="0.3">
      <c r="B17" s="250"/>
      <c r="C17" s="244"/>
      <c r="D17" s="126" t="s">
        <v>107</v>
      </c>
      <c r="E17" s="125"/>
      <c r="F17" s="172">
        <v>1073354</v>
      </c>
      <c r="G17" s="124" t="s">
        <v>1771</v>
      </c>
      <c r="H17" s="24">
        <v>1</v>
      </c>
      <c r="I17" s="24">
        <v>8.9999999999999993E-3</v>
      </c>
      <c r="J17" s="25">
        <f t="shared" si="0"/>
        <v>8.9999999999999993E-3</v>
      </c>
      <c r="K17" s="240"/>
      <c r="L17" s="11">
        <f t="shared" si="1"/>
        <v>3333.3333333333335</v>
      </c>
      <c r="M17" s="24" t="s">
        <v>1258</v>
      </c>
      <c r="N17" s="184"/>
      <c r="O17" s="184">
        <v>1</v>
      </c>
      <c r="Q17"/>
      <c r="R17"/>
    </row>
    <row r="18" spans="2:18" ht="27.75" customHeight="1" x14ac:dyDescent="0.3">
      <c r="B18" s="250"/>
      <c r="C18" s="244"/>
      <c r="D18" s="126" t="s">
        <v>109</v>
      </c>
      <c r="E18" s="125"/>
      <c r="F18" s="172">
        <v>1702915</v>
      </c>
      <c r="G18" s="124" t="s">
        <v>1772</v>
      </c>
      <c r="H18" s="24">
        <v>1</v>
      </c>
      <c r="I18" s="24">
        <v>7.0000000000000001E-3</v>
      </c>
      <c r="J18" s="25">
        <f t="shared" ref="J18" si="6">I18</f>
        <v>7.0000000000000001E-3</v>
      </c>
      <c r="K18" s="240"/>
      <c r="L18" s="11">
        <f t="shared" ref="L18" si="7">1/I18*$C$4</f>
        <v>4285.7142857142862</v>
      </c>
      <c r="M18" s="24" t="s">
        <v>1258</v>
      </c>
      <c r="N18" s="184"/>
      <c r="O18" s="184">
        <v>1</v>
      </c>
      <c r="Q18"/>
      <c r="R18"/>
    </row>
    <row r="19" spans="2:18" ht="27.75" customHeight="1" x14ac:dyDescent="0.3">
      <c r="B19" s="250"/>
      <c r="C19" s="244"/>
      <c r="D19" s="126" t="s">
        <v>105</v>
      </c>
      <c r="E19" s="125"/>
      <c r="F19" s="172">
        <v>1103183</v>
      </c>
      <c r="G19" s="124" t="s">
        <v>1773</v>
      </c>
      <c r="H19" s="24">
        <v>1</v>
      </c>
      <c r="I19" s="24">
        <v>7.0000000000000001E-3</v>
      </c>
      <c r="J19" s="25">
        <f t="shared" si="0"/>
        <v>7.0000000000000001E-3</v>
      </c>
      <c r="K19" s="240"/>
      <c r="L19" s="11">
        <f t="shared" si="1"/>
        <v>4285.7142857142862</v>
      </c>
      <c r="M19" s="24" t="s">
        <v>1258</v>
      </c>
      <c r="N19" s="184"/>
      <c r="O19" s="184">
        <v>1</v>
      </c>
      <c r="Q19"/>
      <c r="R19"/>
    </row>
    <row r="20" spans="2:18" ht="27.75" customHeight="1" x14ac:dyDescent="0.3">
      <c r="B20" s="250"/>
      <c r="C20" s="244"/>
      <c r="D20" s="126" t="s">
        <v>114</v>
      </c>
      <c r="E20" s="125"/>
      <c r="F20" s="172">
        <v>1012687</v>
      </c>
      <c r="G20" s="124" t="s">
        <v>1774</v>
      </c>
      <c r="H20" s="24">
        <v>1</v>
      </c>
      <c r="I20" s="24">
        <v>0.01</v>
      </c>
      <c r="J20" s="25">
        <f t="shared" ref="J20" si="8">I20</f>
        <v>0.01</v>
      </c>
      <c r="K20" s="240"/>
      <c r="L20" s="11">
        <f t="shared" ref="L20" si="9">1/I20*$C$4</f>
        <v>3000</v>
      </c>
      <c r="M20" s="24"/>
      <c r="N20" s="183"/>
      <c r="O20" s="183">
        <v>1</v>
      </c>
      <c r="Q20"/>
      <c r="R20"/>
    </row>
    <row r="21" spans="2:18" x14ac:dyDescent="0.3">
      <c r="B21" s="251" t="s">
        <v>42</v>
      </c>
      <c r="C21" s="243" t="s">
        <v>59</v>
      </c>
      <c r="D21" s="183"/>
      <c r="E21" s="183"/>
      <c r="F21" s="24">
        <v>1002186</v>
      </c>
      <c r="G21" s="24" t="s">
        <v>52</v>
      </c>
      <c r="H21" s="24">
        <v>1</v>
      </c>
      <c r="I21" s="24">
        <f t="shared" ref="I21:I43" si="10">$K$21*P21</f>
        <v>8.9200000000000008E-3</v>
      </c>
      <c r="J21" s="25">
        <f t="shared" si="0"/>
        <v>8.9200000000000008E-3</v>
      </c>
      <c r="K21" s="239">
        <f>K44-K6</f>
        <v>0.89200000000000002</v>
      </c>
      <c r="L21" s="23">
        <f t="shared" si="1"/>
        <v>3363.2286995515692</v>
      </c>
      <c r="M21" s="24"/>
      <c r="N21" s="183">
        <v>60</v>
      </c>
      <c r="O21" s="183"/>
      <c r="P21" s="93">
        <v>0.01</v>
      </c>
    </row>
    <row r="22" spans="2:18" x14ac:dyDescent="0.3">
      <c r="B22" s="252"/>
      <c r="C22" s="244"/>
      <c r="D22" s="183"/>
      <c r="E22" s="183"/>
      <c r="F22" s="24">
        <v>1012057</v>
      </c>
      <c r="G22" s="24" t="s">
        <v>53</v>
      </c>
      <c r="H22" s="24">
        <v>1</v>
      </c>
      <c r="I22" s="24">
        <f t="shared" si="10"/>
        <v>8.9200000000000008E-3</v>
      </c>
      <c r="J22" s="25">
        <f t="shared" si="0"/>
        <v>8.9200000000000008E-3</v>
      </c>
      <c r="K22" s="240"/>
      <c r="L22" s="23">
        <f t="shared" si="1"/>
        <v>3363.2286995515692</v>
      </c>
      <c r="M22" s="24"/>
      <c r="N22" s="183">
        <v>60</v>
      </c>
      <c r="O22" s="183"/>
      <c r="P22" s="93">
        <v>0.01</v>
      </c>
    </row>
    <row r="23" spans="2:18" x14ac:dyDescent="0.3">
      <c r="B23" s="252"/>
      <c r="C23" s="244"/>
      <c r="D23" s="183"/>
      <c r="E23" s="183"/>
      <c r="F23" s="24">
        <v>1022048</v>
      </c>
      <c r="G23" s="24" t="s">
        <v>54</v>
      </c>
      <c r="H23" s="24">
        <v>1</v>
      </c>
      <c r="I23" s="24">
        <f t="shared" si="10"/>
        <v>8.9200000000000008E-3</v>
      </c>
      <c r="J23" s="25">
        <f t="shared" si="0"/>
        <v>8.9200000000000008E-3</v>
      </c>
      <c r="K23" s="240"/>
      <c r="L23" s="23">
        <f t="shared" si="1"/>
        <v>3363.2286995515692</v>
      </c>
      <c r="M23" s="24"/>
      <c r="N23" s="183">
        <v>60</v>
      </c>
      <c r="O23" s="183"/>
      <c r="P23" s="93">
        <v>0.01</v>
      </c>
    </row>
    <row r="24" spans="2:18" x14ac:dyDescent="0.3">
      <c r="B24" s="252"/>
      <c r="C24" s="244"/>
      <c r="D24" s="183"/>
      <c r="E24" s="183"/>
      <c r="F24" s="24">
        <v>1102039</v>
      </c>
      <c r="G24" s="24" t="s">
        <v>55</v>
      </c>
      <c r="H24" s="24">
        <v>1</v>
      </c>
      <c r="I24" s="24">
        <f t="shared" si="10"/>
        <v>8.9200000000000008E-3</v>
      </c>
      <c r="J24" s="25">
        <f t="shared" si="0"/>
        <v>8.9200000000000008E-3</v>
      </c>
      <c r="K24" s="240"/>
      <c r="L24" s="23">
        <f t="shared" si="1"/>
        <v>3363.2286995515692</v>
      </c>
      <c r="M24" s="24"/>
      <c r="N24" s="183">
        <v>60</v>
      </c>
      <c r="O24" s="183"/>
      <c r="P24" s="93">
        <v>0.01</v>
      </c>
    </row>
    <row r="25" spans="2:18" x14ac:dyDescent="0.3">
      <c r="B25" s="252"/>
      <c r="C25" s="244"/>
      <c r="D25" s="183"/>
      <c r="E25" s="183"/>
      <c r="F25" s="24">
        <v>1082102</v>
      </c>
      <c r="G25" s="24" t="s">
        <v>56</v>
      </c>
      <c r="H25" s="24">
        <v>1</v>
      </c>
      <c r="I25" s="24">
        <f t="shared" si="10"/>
        <v>8.9200000000000008E-3</v>
      </c>
      <c r="J25" s="25">
        <f t="shared" si="0"/>
        <v>8.9200000000000008E-3</v>
      </c>
      <c r="K25" s="240"/>
      <c r="L25" s="23">
        <f t="shared" si="1"/>
        <v>3363.2286995515692</v>
      </c>
      <c r="M25" s="24"/>
      <c r="N25" s="183">
        <v>30</v>
      </c>
      <c r="O25" s="183"/>
      <c r="P25" s="93">
        <v>0.01</v>
      </c>
    </row>
    <row r="26" spans="2:18" x14ac:dyDescent="0.3">
      <c r="B26" s="252"/>
      <c r="C26" s="244"/>
      <c r="D26" s="183"/>
      <c r="E26" s="183"/>
      <c r="F26" s="24">
        <v>1072153</v>
      </c>
      <c r="G26" s="24" t="s">
        <v>57</v>
      </c>
      <c r="H26" s="24">
        <v>1</v>
      </c>
      <c r="I26" s="24">
        <f t="shared" si="10"/>
        <v>8.9200000000000008E-3</v>
      </c>
      <c r="J26" s="25">
        <f t="shared" si="0"/>
        <v>8.9200000000000008E-3</v>
      </c>
      <c r="K26" s="240"/>
      <c r="L26" s="23">
        <f t="shared" si="1"/>
        <v>3363.2286995515692</v>
      </c>
      <c r="M26" s="24"/>
      <c r="N26" s="183">
        <v>30</v>
      </c>
      <c r="O26" s="183"/>
      <c r="P26" s="93">
        <v>0.01</v>
      </c>
    </row>
    <row r="27" spans="2:18" x14ac:dyDescent="0.3">
      <c r="B27" s="252"/>
      <c r="C27" s="245"/>
      <c r="D27" s="183"/>
      <c r="E27" s="183"/>
      <c r="F27" s="24">
        <v>1032024</v>
      </c>
      <c r="G27" s="24" t="s">
        <v>58</v>
      </c>
      <c r="H27" s="24">
        <v>1</v>
      </c>
      <c r="I27" s="24">
        <f t="shared" si="10"/>
        <v>8.9200000000000008E-3</v>
      </c>
      <c r="J27" s="25">
        <f t="shared" si="0"/>
        <v>8.9200000000000008E-3</v>
      </c>
      <c r="K27" s="240"/>
      <c r="L27" s="23">
        <f t="shared" si="1"/>
        <v>3363.2286995515692</v>
      </c>
      <c r="M27" s="24"/>
      <c r="N27" s="183">
        <v>40</v>
      </c>
      <c r="O27" s="183"/>
      <c r="P27" s="93">
        <v>0.01</v>
      </c>
    </row>
    <row r="28" spans="2:18" x14ac:dyDescent="0.3">
      <c r="B28" s="252"/>
      <c r="C28" s="253" t="s">
        <v>25</v>
      </c>
      <c r="D28" s="183"/>
      <c r="E28" s="183"/>
      <c r="F28" s="24">
        <v>5150042</v>
      </c>
      <c r="G28" s="24" t="s">
        <v>9</v>
      </c>
      <c r="H28" s="24">
        <v>1</v>
      </c>
      <c r="I28" s="24">
        <f t="shared" si="10"/>
        <v>2.23E-2</v>
      </c>
      <c r="J28" s="25">
        <f t="shared" si="0"/>
        <v>2.23E-2</v>
      </c>
      <c r="K28" s="240"/>
      <c r="L28" s="23">
        <f t="shared" si="1"/>
        <v>1345.2914798206277</v>
      </c>
      <c r="M28" s="24"/>
      <c r="N28" s="183">
        <v>30</v>
      </c>
      <c r="O28" s="183"/>
      <c r="P28" s="93">
        <v>2.5000000000000001E-2</v>
      </c>
    </row>
    <row r="29" spans="2:18" x14ac:dyDescent="0.3">
      <c r="B29" s="252"/>
      <c r="C29" s="253"/>
      <c r="D29" s="183"/>
      <c r="E29" s="183"/>
      <c r="F29" s="24">
        <v>5150043</v>
      </c>
      <c r="G29" s="24" t="s">
        <v>10</v>
      </c>
      <c r="H29" s="24">
        <v>1</v>
      </c>
      <c r="I29" s="24">
        <f t="shared" si="10"/>
        <v>2.23E-2</v>
      </c>
      <c r="J29" s="25">
        <f t="shared" si="0"/>
        <v>2.23E-2</v>
      </c>
      <c r="K29" s="240"/>
      <c r="L29" s="23">
        <f t="shared" si="1"/>
        <v>1345.2914798206277</v>
      </c>
      <c r="M29" s="24"/>
      <c r="N29" s="183">
        <v>75</v>
      </c>
      <c r="O29" s="6"/>
      <c r="P29" s="93">
        <v>2.5000000000000001E-2</v>
      </c>
    </row>
    <row r="30" spans="2:18" x14ac:dyDescent="0.3">
      <c r="B30" s="252"/>
      <c r="C30" s="253"/>
      <c r="D30" s="183"/>
      <c r="E30" s="183"/>
      <c r="F30" s="24">
        <v>5152049</v>
      </c>
      <c r="G30" s="24" t="s">
        <v>11</v>
      </c>
      <c r="H30" s="24">
        <v>1</v>
      </c>
      <c r="I30" s="24">
        <f t="shared" si="10"/>
        <v>2.23E-2</v>
      </c>
      <c r="J30" s="25">
        <f t="shared" si="0"/>
        <v>2.23E-2</v>
      </c>
      <c r="K30" s="240"/>
      <c r="L30" s="23">
        <f t="shared" si="1"/>
        <v>1345.2914798206277</v>
      </c>
      <c r="M30" s="24"/>
      <c r="N30" s="6">
        <v>30</v>
      </c>
      <c r="O30" s="6"/>
      <c r="P30" s="93">
        <v>2.5000000000000001E-2</v>
      </c>
    </row>
    <row r="31" spans="2:18" x14ac:dyDescent="0.3">
      <c r="B31" s="252"/>
      <c r="C31" s="253"/>
      <c r="D31" s="183"/>
      <c r="E31" s="183"/>
      <c r="F31" s="24">
        <v>5152050</v>
      </c>
      <c r="G31" s="24" t="s">
        <v>12</v>
      </c>
      <c r="H31" s="24">
        <v>1</v>
      </c>
      <c r="I31" s="24">
        <f t="shared" si="10"/>
        <v>2.23E-2</v>
      </c>
      <c r="J31" s="25">
        <f t="shared" si="0"/>
        <v>2.23E-2</v>
      </c>
      <c r="K31" s="240"/>
      <c r="L31" s="23">
        <f t="shared" si="1"/>
        <v>1345.2914798206277</v>
      </c>
      <c r="M31" s="24"/>
      <c r="N31" s="6">
        <v>75</v>
      </c>
      <c r="O31" s="183"/>
      <c r="P31" s="93">
        <v>2.5000000000000001E-2</v>
      </c>
    </row>
    <row r="32" spans="2:18" x14ac:dyDescent="0.3">
      <c r="B32" s="252"/>
      <c r="C32" s="253"/>
      <c r="D32" s="183"/>
      <c r="E32" s="183"/>
      <c r="F32" s="24">
        <v>5153013</v>
      </c>
      <c r="G32" s="24" t="s">
        <v>23</v>
      </c>
      <c r="H32" s="24">
        <v>1</v>
      </c>
      <c r="I32" s="24">
        <f t="shared" si="10"/>
        <v>3.8355999999999994E-2</v>
      </c>
      <c r="J32" s="25">
        <f t="shared" si="0"/>
        <v>3.8355999999999994E-2</v>
      </c>
      <c r="K32" s="240"/>
      <c r="L32" s="23">
        <f t="shared" si="1"/>
        <v>782.14620919803951</v>
      </c>
      <c r="M32" s="24"/>
      <c r="N32" s="183">
        <v>65</v>
      </c>
      <c r="O32" s="183"/>
      <c r="P32" s="93">
        <v>4.2999999999999997E-2</v>
      </c>
    </row>
    <row r="33" spans="2:17" x14ac:dyDescent="0.3">
      <c r="B33" s="252"/>
      <c r="C33" s="253"/>
      <c r="D33" s="183"/>
      <c r="E33" s="183"/>
      <c r="F33" s="24">
        <v>5151033</v>
      </c>
      <c r="G33" s="24" t="s">
        <v>41</v>
      </c>
      <c r="H33" s="24">
        <v>1</v>
      </c>
      <c r="I33" s="24">
        <f t="shared" si="10"/>
        <v>3.8355999999999994E-2</v>
      </c>
      <c r="J33" s="25">
        <f t="shared" si="0"/>
        <v>3.8355999999999994E-2</v>
      </c>
      <c r="K33" s="240"/>
      <c r="L33" s="23">
        <f t="shared" si="1"/>
        <v>782.14620919803951</v>
      </c>
      <c r="M33" s="24"/>
      <c r="N33" s="183">
        <v>70</v>
      </c>
      <c r="O33" s="183"/>
      <c r="P33" s="93">
        <v>4.2999999999999997E-2</v>
      </c>
    </row>
    <row r="34" spans="2:17" x14ac:dyDescent="0.3">
      <c r="B34" s="252"/>
      <c r="C34" s="253"/>
      <c r="D34" s="183"/>
      <c r="E34" s="183"/>
      <c r="F34" s="24">
        <v>5152100</v>
      </c>
      <c r="G34" s="24" t="s">
        <v>13</v>
      </c>
      <c r="H34" s="24">
        <v>1</v>
      </c>
      <c r="I34" s="24">
        <f t="shared" si="10"/>
        <v>3.8355999999999994E-2</v>
      </c>
      <c r="J34" s="25">
        <f t="shared" si="0"/>
        <v>3.8355999999999994E-2</v>
      </c>
      <c r="K34" s="240"/>
      <c r="L34" s="23">
        <f t="shared" si="1"/>
        <v>782.14620919803951</v>
      </c>
      <c r="M34" s="24"/>
      <c r="N34" s="183">
        <v>35</v>
      </c>
      <c r="O34" s="6"/>
      <c r="P34" s="93">
        <v>4.2999999999999997E-2</v>
      </c>
    </row>
    <row r="35" spans="2:17" x14ac:dyDescent="0.3">
      <c r="B35" s="252"/>
      <c r="C35" s="253"/>
      <c r="D35" s="183"/>
      <c r="E35" s="183"/>
      <c r="F35" s="24">
        <v>5152101</v>
      </c>
      <c r="G35" s="24" t="s">
        <v>14</v>
      </c>
      <c r="H35" s="24">
        <v>1</v>
      </c>
      <c r="I35" s="24">
        <f t="shared" si="10"/>
        <v>3.8355999999999994E-2</v>
      </c>
      <c r="J35" s="25">
        <f t="shared" si="0"/>
        <v>3.8355999999999994E-2</v>
      </c>
      <c r="K35" s="240"/>
      <c r="L35" s="23">
        <f t="shared" si="1"/>
        <v>782.14620919803951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83"/>
      <c r="E36" s="183"/>
      <c r="F36" s="24">
        <v>5152102</v>
      </c>
      <c r="G36" s="24" t="s">
        <v>15</v>
      </c>
      <c r="H36" s="24">
        <v>1</v>
      </c>
      <c r="I36" s="24">
        <f t="shared" si="10"/>
        <v>3.8355999999999994E-2</v>
      </c>
      <c r="J36" s="25">
        <f t="shared" si="0"/>
        <v>3.8355999999999994E-2</v>
      </c>
      <c r="K36" s="240"/>
      <c r="L36" s="23">
        <f t="shared" si="1"/>
        <v>782.14620919803951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83"/>
      <c r="E37" s="183"/>
      <c r="F37" s="24">
        <v>5152103</v>
      </c>
      <c r="G37" s="24" t="s">
        <v>16</v>
      </c>
      <c r="H37" s="24">
        <v>1</v>
      </c>
      <c r="I37" s="24">
        <f t="shared" si="10"/>
        <v>3.8355999999999994E-2</v>
      </c>
      <c r="J37" s="25">
        <f t="shared" si="0"/>
        <v>3.8355999999999994E-2</v>
      </c>
      <c r="K37" s="240"/>
      <c r="L37" s="23">
        <f t="shared" si="1"/>
        <v>782.14620919803951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83"/>
      <c r="E38" s="183"/>
      <c r="F38" s="24">
        <v>5152104</v>
      </c>
      <c r="G38" s="24" t="s">
        <v>17</v>
      </c>
      <c r="H38" s="24">
        <v>1</v>
      </c>
      <c r="I38" s="24">
        <f t="shared" si="10"/>
        <v>3.8355999999999994E-2</v>
      </c>
      <c r="J38" s="25">
        <f t="shared" si="0"/>
        <v>3.8355999999999994E-2</v>
      </c>
      <c r="K38" s="240"/>
      <c r="L38" s="23">
        <f t="shared" si="1"/>
        <v>782.14620919803951</v>
      </c>
      <c r="M38" s="24"/>
      <c r="N38" s="6">
        <v>35</v>
      </c>
      <c r="O38" s="6"/>
      <c r="P38" s="93">
        <v>4.2999999999999997E-2</v>
      </c>
    </row>
    <row r="39" spans="2:17" x14ac:dyDescent="0.3">
      <c r="B39" s="252"/>
      <c r="C39" s="253"/>
      <c r="D39" s="183"/>
      <c r="E39" s="183"/>
      <c r="F39" s="24">
        <v>5152105</v>
      </c>
      <c r="G39" s="24" t="s">
        <v>18</v>
      </c>
      <c r="H39" s="11">
        <v>1</v>
      </c>
      <c r="I39" s="24">
        <f t="shared" si="10"/>
        <v>3.8355999999999994E-2</v>
      </c>
      <c r="J39" s="25">
        <f t="shared" si="0"/>
        <v>3.8355999999999994E-2</v>
      </c>
      <c r="K39" s="240"/>
      <c r="L39" s="23">
        <f t="shared" si="1"/>
        <v>782.14620919803951</v>
      </c>
      <c r="M39" s="24"/>
      <c r="N39" s="6">
        <v>35</v>
      </c>
      <c r="O39" s="6"/>
      <c r="P39" s="93">
        <v>4.2999999999999997E-2</v>
      </c>
    </row>
    <row r="40" spans="2:17" x14ac:dyDescent="0.3">
      <c r="B40" s="252"/>
      <c r="C40" s="253"/>
      <c r="D40" s="183"/>
      <c r="E40" s="183"/>
      <c r="F40" s="43">
        <v>5152106</v>
      </c>
      <c r="G40" s="43" t="s">
        <v>19</v>
      </c>
      <c r="H40" s="11">
        <v>1</v>
      </c>
      <c r="I40" s="24">
        <f t="shared" si="10"/>
        <v>3.8355999999999994E-2</v>
      </c>
      <c r="J40" s="25">
        <f t="shared" si="0"/>
        <v>3.8355999999999994E-2</v>
      </c>
      <c r="K40" s="240"/>
      <c r="L40" s="23">
        <f t="shared" si="1"/>
        <v>782.14620919803951</v>
      </c>
      <c r="M40" s="24"/>
      <c r="N40" s="6">
        <v>35</v>
      </c>
      <c r="O40" s="6"/>
      <c r="P40" s="93">
        <v>4.2999999999999997E-2</v>
      </c>
    </row>
    <row r="41" spans="2:17" x14ac:dyDescent="0.3">
      <c r="B41" s="252"/>
      <c r="C41" s="253"/>
      <c r="D41" s="183"/>
      <c r="E41" s="183"/>
      <c r="F41" s="43">
        <v>5152107</v>
      </c>
      <c r="G41" s="43" t="s">
        <v>20</v>
      </c>
      <c r="H41" s="11">
        <v>1</v>
      </c>
      <c r="I41" s="24">
        <f t="shared" si="10"/>
        <v>3.8355999999999994E-2</v>
      </c>
      <c r="J41" s="25">
        <f t="shared" si="0"/>
        <v>3.8355999999999994E-2</v>
      </c>
      <c r="K41" s="240"/>
      <c r="L41" s="23">
        <f t="shared" si="1"/>
        <v>782.14620919803951</v>
      </c>
      <c r="M41" s="24"/>
      <c r="N41" s="6">
        <v>35</v>
      </c>
      <c r="O41" s="183"/>
      <c r="P41" s="93">
        <v>4.2999999999999997E-2</v>
      </c>
    </row>
    <row r="42" spans="2:17" x14ac:dyDescent="0.3">
      <c r="B42" s="252"/>
      <c r="C42" s="253" t="s">
        <v>8</v>
      </c>
      <c r="D42" s="183"/>
      <c r="E42" s="183"/>
      <c r="F42" s="43">
        <v>5680505</v>
      </c>
      <c r="G42" s="43" t="s">
        <v>986</v>
      </c>
      <c r="H42" s="24">
        <v>1</v>
      </c>
      <c r="I42" s="24">
        <f t="shared" si="10"/>
        <v>0.1784</v>
      </c>
      <c r="J42" s="25">
        <f t="shared" si="0"/>
        <v>0.1784</v>
      </c>
      <c r="K42" s="240"/>
      <c r="L42" s="23">
        <f t="shared" si="1"/>
        <v>168.16143497757847</v>
      </c>
      <c r="M42" s="24"/>
      <c r="N42" s="183"/>
      <c r="O42" s="183"/>
      <c r="P42" s="93">
        <v>0.2</v>
      </c>
      <c r="Q42" s="174"/>
    </row>
    <row r="43" spans="2:17" x14ac:dyDescent="0.3">
      <c r="B43" s="252"/>
      <c r="C43" s="253"/>
      <c r="D43" s="183"/>
      <c r="E43" s="183"/>
      <c r="F43" s="43">
        <v>5076100</v>
      </c>
      <c r="G43" s="43" t="s">
        <v>1683</v>
      </c>
      <c r="H43" s="24">
        <v>3</v>
      </c>
      <c r="I43" s="24">
        <f t="shared" si="10"/>
        <v>0.1784</v>
      </c>
      <c r="J43" s="25">
        <f t="shared" si="0"/>
        <v>0.1784</v>
      </c>
      <c r="K43" s="240"/>
      <c r="L43" s="23">
        <f t="shared" si="1"/>
        <v>168.16143497757847</v>
      </c>
      <c r="M43" s="24"/>
      <c r="N43" s="183">
        <v>45</v>
      </c>
      <c r="O43" s="183"/>
      <c r="P43" s="93">
        <v>0.2</v>
      </c>
    </row>
    <row r="44" spans="2:17" x14ac:dyDescent="0.3">
      <c r="B44" s="246"/>
      <c r="C44" s="247"/>
      <c r="D44" s="247"/>
      <c r="E44" s="247"/>
      <c r="F44" s="247"/>
      <c r="G44" s="247"/>
      <c r="H44" s="248"/>
      <c r="I44" s="24">
        <f>SUM(I6:I43)</f>
        <v>0.99999999999999989</v>
      </c>
      <c r="J44" s="25">
        <f>SUM(J6:J43)</f>
        <v>0.99999999999999989</v>
      </c>
      <c r="K44" s="25">
        <v>1</v>
      </c>
      <c r="L44" s="24"/>
      <c r="M44" s="24"/>
      <c r="N44" s="183"/>
      <c r="O44" s="183"/>
      <c r="P44" s="93"/>
      <c r="Q44" s="174"/>
    </row>
  </sheetData>
  <mergeCells count="10">
    <mergeCell ref="B44:H44"/>
    <mergeCell ref="B5:C5"/>
    <mergeCell ref="B6:B20"/>
    <mergeCell ref="C6:C20"/>
    <mergeCell ref="K6:K20"/>
    <mergeCell ref="B21:B43"/>
    <mergeCell ref="C21:C27"/>
    <mergeCell ref="K21:K43"/>
    <mergeCell ref="C28:C41"/>
    <mergeCell ref="C42:C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3D8B8-6F8A-4C7A-94DB-0EED865BC195}">
  <sheetPr codeName="Sheet81"/>
  <dimension ref="B2:S41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5.875" style="4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9" ht="20.25" x14ac:dyDescent="0.3">
      <c r="B2" s="5" t="s">
        <v>1755</v>
      </c>
      <c r="C2" s="1"/>
      <c r="D2" s="3"/>
      <c r="E2" s="3"/>
      <c r="F2" s="1"/>
      <c r="G2" s="1"/>
      <c r="H2" s="1"/>
      <c r="I2" s="1"/>
      <c r="J2" s="1"/>
      <c r="K2" s="1"/>
      <c r="L2" s="1"/>
      <c r="N2" s="3"/>
      <c r="O2" s="3"/>
    </row>
    <row r="4" spans="2:19" x14ac:dyDescent="0.3">
      <c r="B4" s="183" t="s">
        <v>6</v>
      </c>
      <c r="C4" s="183">
        <v>30</v>
      </c>
    </row>
    <row r="5" spans="2:19" x14ac:dyDescent="0.3">
      <c r="B5" s="249" t="s">
        <v>0</v>
      </c>
      <c r="C5" s="249"/>
      <c r="D5" s="182" t="s">
        <v>45</v>
      </c>
      <c r="E5" s="182" t="s">
        <v>1304</v>
      </c>
      <c r="F5" s="182" t="s">
        <v>1</v>
      </c>
      <c r="G5" s="182" t="s">
        <v>62</v>
      </c>
      <c r="H5" s="13" t="s">
        <v>26</v>
      </c>
      <c r="I5" s="182" t="s">
        <v>27</v>
      </c>
      <c r="J5" s="182" t="s">
        <v>28</v>
      </c>
      <c r="K5" s="182" t="s">
        <v>43</v>
      </c>
      <c r="L5" s="182" t="s">
        <v>2</v>
      </c>
      <c r="M5" s="182" t="s">
        <v>3</v>
      </c>
      <c r="N5" s="182" t="s">
        <v>44</v>
      </c>
      <c r="O5" s="182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43"/>
      <c r="F6" s="160">
        <v>1005399</v>
      </c>
      <c r="G6" s="24" t="s">
        <v>1775</v>
      </c>
      <c r="H6" s="24">
        <v>1</v>
      </c>
      <c r="I6" s="24">
        <v>8.0000000000000002E-3</v>
      </c>
      <c r="J6" s="25">
        <f>I6</f>
        <v>8.0000000000000002E-3</v>
      </c>
      <c r="K6" s="239">
        <f>SUM(J6:J17)</f>
        <v>0.10200000000000001</v>
      </c>
      <c r="L6" s="24">
        <f>1/I6*$C$4</f>
        <v>3750</v>
      </c>
      <c r="M6" s="24"/>
      <c r="N6" s="183"/>
      <c r="O6" s="183">
        <v>1</v>
      </c>
      <c r="P6"/>
      <c r="Q6"/>
      <c r="R6"/>
    </row>
    <row r="7" spans="2:19" ht="27.75" customHeight="1" x14ac:dyDescent="0.3">
      <c r="B7" s="250"/>
      <c r="C7" s="244"/>
      <c r="D7" s="126" t="s">
        <v>100</v>
      </c>
      <c r="E7" s="24"/>
      <c r="F7" s="160">
        <v>1050530</v>
      </c>
      <c r="G7" s="24" t="s">
        <v>1776</v>
      </c>
      <c r="H7" s="24">
        <v>1</v>
      </c>
      <c r="I7" s="24">
        <v>7.0000000000000001E-3</v>
      </c>
      <c r="J7" s="25">
        <f t="shared" ref="J7:J40" si="0">I7</f>
        <v>7.0000000000000001E-3</v>
      </c>
      <c r="K7" s="240"/>
      <c r="L7" s="24">
        <f t="shared" ref="L7:L40" si="1">1/I7*$C$4</f>
        <v>4285.7142857142862</v>
      </c>
      <c r="M7" s="24"/>
      <c r="N7" s="183"/>
      <c r="O7" s="183">
        <v>1</v>
      </c>
      <c r="R7"/>
    </row>
    <row r="8" spans="2:19" ht="27.75" customHeight="1" x14ac:dyDescent="0.3">
      <c r="B8" s="250"/>
      <c r="C8" s="244"/>
      <c r="D8" s="126" t="s">
        <v>100</v>
      </c>
      <c r="E8" s="24"/>
      <c r="F8" s="160">
        <v>1051601</v>
      </c>
      <c r="G8" s="24" t="s">
        <v>1777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24">
        <f t="shared" si="1"/>
        <v>5000</v>
      </c>
      <c r="M8" s="24"/>
      <c r="N8" s="183"/>
      <c r="O8" s="183">
        <v>1</v>
      </c>
      <c r="R8"/>
      <c r="S8"/>
    </row>
    <row r="9" spans="2:19" ht="27.75" customHeight="1" x14ac:dyDescent="0.3">
      <c r="B9" s="250"/>
      <c r="C9" s="244"/>
      <c r="D9" s="126" t="s">
        <v>107</v>
      </c>
      <c r="E9" s="24"/>
      <c r="F9" s="160">
        <v>1073378</v>
      </c>
      <c r="G9" s="24" t="s">
        <v>1778</v>
      </c>
      <c r="H9" s="24">
        <v>1</v>
      </c>
      <c r="I9" s="24">
        <v>0.01</v>
      </c>
      <c r="J9" s="25">
        <f t="shared" si="0"/>
        <v>0.01</v>
      </c>
      <c r="K9" s="240"/>
      <c r="L9" s="24">
        <f t="shared" si="1"/>
        <v>3000</v>
      </c>
      <c r="M9" s="24"/>
      <c r="N9" s="183"/>
      <c r="O9" s="183">
        <v>1</v>
      </c>
      <c r="P9"/>
    </row>
    <row r="10" spans="2:19" ht="27.75" customHeight="1" x14ac:dyDescent="0.3">
      <c r="B10" s="250"/>
      <c r="C10" s="244"/>
      <c r="D10" s="126" t="s">
        <v>105</v>
      </c>
      <c r="E10" s="24"/>
      <c r="F10" s="160">
        <v>1103212</v>
      </c>
      <c r="G10" s="24" t="s">
        <v>1779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24">
        <f t="shared" si="1"/>
        <v>3750</v>
      </c>
      <c r="M10" s="24"/>
      <c r="N10" s="183"/>
      <c r="O10" s="183">
        <v>1</v>
      </c>
    </row>
    <row r="11" spans="2:19" ht="27.75" customHeight="1" x14ac:dyDescent="0.3">
      <c r="B11" s="250"/>
      <c r="C11" s="244"/>
      <c r="D11" s="126" t="s">
        <v>109</v>
      </c>
      <c r="E11" s="24"/>
      <c r="F11" s="160">
        <v>1702945</v>
      </c>
      <c r="G11" s="24" t="s">
        <v>1780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24">
        <f t="shared" si="1"/>
        <v>5000</v>
      </c>
      <c r="M11" s="24"/>
      <c r="N11" s="183"/>
      <c r="O11" s="183">
        <v>1</v>
      </c>
      <c r="Q11"/>
      <c r="R11"/>
    </row>
    <row r="12" spans="2:19" ht="27.75" customHeight="1" x14ac:dyDescent="0.3">
      <c r="B12" s="250"/>
      <c r="C12" s="244"/>
      <c r="D12" s="126" t="s">
        <v>119</v>
      </c>
      <c r="E12" s="24"/>
      <c r="F12" s="160">
        <v>1005457</v>
      </c>
      <c r="G12" s="24" t="s">
        <v>1793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24">
        <f t="shared" si="1"/>
        <v>4285.7142857142862</v>
      </c>
      <c r="M12" s="24" t="s">
        <v>1258</v>
      </c>
      <c r="N12" s="184"/>
      <c r="O12" s="184">
        <v>1</v>
      </c>
      <c r="Q12"/>
      <c r="S12"/>
    </row>
    <row r="13" spans="2:19" ht="27.75" customHeight="1" x14ac:dyDescent="0.3">
      <c r="B13" s="250"/>
      <c r="C13" s="244"/>
      <c r="D13" s="126" t="s">
        <v>100</v>
      </c>
      <c r="E13" s="24"/>
      <c r="F13" s="160">
        <v>1053515</v>
      </c>
      <c r="G13" s="24" t="s">
        <v>1794</v>
      </c>
      <c r="H13" s="24">
        <v>1</v>
      </c>
      <c r="I13" s="24">
        <v>7.0000000000000001E-3</v>
      </c>
      <c r="J13" s="25">
        <f t="shared" ref="J13" si="2">I13</f>
        <v>7.0000000000000001E-3</v>
      </c>
      <c r="K13" s="240"/>
      <c r="L13" s="24">
        <f t="shared" ref="L13" si="3">1/I13*$C$4</f>
        <v>4285.7142857142862</v>
      </c>
      <c r="M13" s="24" t="s">
        <v>1258</v>
      </c>
      <c r="N13" s="184"/>
      <c r="O13" s="184">
        <v>1</v>
      </c>
      <c r="Q13"/>
      <c r="S13"/>
    </row>
    <row r="14" spans="2:19" ht="27.75" customHeight="1" x14ac:dyDescent="0.3">
      <c r="B14" s="250"/>
      <c r="C14" s="244"/>
      <c r="D14" s="126" t="s">
        <v>105</v>
      </c>
      <c r="E14" s="24"/>
      <c r="F14" s="160">
        <v>1103231</v>
      </c>
      <c r="G14" s="24" t="s">
        <v>1795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24">
        <f t="shared" si="1"/>
        <v>4285.7142857142862</v>
      </c>
      <c r="M14" s="24"/>
      <c r="N14" s="183"/>
      <c r="O14" s="183">
        <v>1</v>
      </c>
      <c r="Q14"/>
      <c r="S14"/>
    </row>
    <row r="15" spans="2:19" ht="27.75" customHeight="1" x14ac:dyDescent="0.3">
      <c r="B15" s="250"/>
      <c r="C15" s="244"/>
      <c r="D15" s="126" t="s">
        <v>109</v>
      </c>
      <c r="E15" s="24"/>
      <c r="F15" s="160">
        <v>1702969</v>
      </c>
      <c r="G15" s="24" t="s">
        <v>1796</v>
      </c>
      <c r="H15" s="24">
        <v>1</v>
      </c>
      <c r="I15" s="24">
        <v>6.0000000000000001E-3</v>
      </c>
      <c r="J15" s="25">
        <f t="shared" si="0"/>
        <v>6.0000000000000001E-3</v>
      </c>
      <c r="K15" s="240"/>
      <c r="L15" s="24">
        <f t="shared" si="1"/>
        <v>5000</v>
      </c>
      <c r="M15" s="24" t="s">
        <v>1258</v>
      </c>
      <c r="N15" s="183"/>
      <c r="O15" s="183">
        <v>1</v>
      </c>
      <c r="Q15"/>
      <c r="R15"/>
    </row>
    <row r="16" spans="2:19" ht="27.75" customHeight="1" x14ac:dyDescent="0.3">
      <c r="B16" s="250"/>
      <c r="C16" s="244"/>
      <c r="D16" s="126" t="s">
        <v>116</v>
      </c>
      <c r="E16" s="24"/>
      <c r="F16" s="160">
        <v>1115180</v>
      </c>
      <c r="G16" s="24" t="s">
        <v>1797</v>
      </c>
      <c r="H16" s="24">
        <v>1</v>
      </c>
      <c r="I16" s="24">
        <v>1.4999999999999999E-2</v>
      </c>
      <c r="J16" s="25">
        <f t="shared" si="0"/>
        <v>1.4999999999999999E-2</v>
      </c>
      <c r="K16" s="240"/>
      <c r="L16" s="24">
        <f t="shared" si="1"/>
        <v>2000.0000000000002</v>
      </c>
      <c r="M16" s="24"/>
      <c r="N16" s="183"/>
      <c r="O16" s="183">
        <v>1</v>
      </c>
      <c r="Q16"/>
      <c r="R16"/>
    </row>
    <row r="17" spans="2:18" ht="27.75" customHeight="1" x14ac:dyDescent="0.3">
      <c r="B17" s="250"/>
      <c r="C17" s="244"/>
      <c r="D17" s="126" t="s">
        <v>116</v>
      </c>
      <c r="E17" s="24"/>
      <c r="F17" s="160">
        <v>1115091</v>
      </c>
      <c r="G17" s="24" t="s">
        <v>1798</v>
      </c>
      <c r="H17" s="24">
        <v>1</v>
      </c>
      <c r="I17" s="24">
        <v>1.4999999999999999E-2</v>
      </c>
      <c r="J17" s="25">
        <f t="shared" si="0"/>
        <v>1.4999999999999999E-2</v>
      </c>
      <c r="K17" s="240"/>
      <c r="L17" s="24">
        <f t="shared" si="1"/>
        <v>2000.0000000000002</v>
      </c>
      <c r="M17" s="24"/>
      <c r="N17" s="183"/>
      <c r="O17" s="183">
        <v>1</v>
      </c>
      <c r="Q17"/>
      <c r="R17"/>
    </row>
    <row r="18" spans="2:18" x14ac:dyDescent="0.3">
      <c r="B18" s="251" t="s">
        <v>42</v>
      </c>
      <c r="C18" s="243" t="s">
        <v>59</v>
      </c>
      <c r="D18" s="183"/>
      <c r="E18" s="183"/>
      <c r="F18" s="24">
        <v>1002186</v>
      </c>
      <c r="G18" s="24" t="s">
        <v>52</v>
      </c>
      <c r="H18" s="24">
        <v>1</v>
      </c>
      <c r="I18" s="24">
        <f t="shared" ref="I18:I40" si="4">$K$18*P18</f>
        <v>8.9800000000000001E-3</v>
      </c>
      <c r="J18" s="25">
        <f t="shared" si="0"/>
        <v>8.9800000000000001E-3</v>
      </c>
      <c r="K18" s="239">
        <f>K41-K6</f>
        <v>0.89800000000000002</v>
      </c>
      <c r="L18" s="23">
        <f t="shared" si="1"/>
        <v>3340.7572383073498</v>
      </c>
      <c r="M18" s="24"/>
      <c r="N18" s="183">
        <v>60</v>
      </c>
      <c r="O18" s="183"/>
      <c r="P18" s="93">
        <v>0.01</v>
      </c>
    </row>
    <row r="19" spans="2:18" x14ac:dyDescent="0.3">
      <c r="B19" s="252"/>
      <c r="C19" s="244"/>
      <c r="D19" s="183"/>
      <c r="E19" s="183"/>
      <c r="F19" s="24">
        <v>1012057</v>
      </c>
      <c r="G19" s="24" t="s">
        <v>53</v>
      </c>
      <c r="H19" s="24">
        <v>1</v>
      </c>
      <c r="I19" s="24">
        <f t="shared" si="4"/>
        <v>8.9800000000000001E-3</v>
      </c>
      <c r="J19" s="25">
        <f t="shared" si="0"/>
        <v>8.9800000000000001E-3</v>
      </c>
      <c r="K19" s="240"/>
      <c r="L19" s="23">
        <f t="shared" si="1"/>
        <v>3340.7572383073498</v>
      </c>
      <c r="M19" s="24"/>
      <c r="N19" s="183">
        <v>60</v>
      </c>
      <c r="O19" s="183"/>
      <c r="P19" s="93">
        <v>0.01</v>
      </c>
    </row>
    <row r="20" spans="2:18" x14ac:dyDescent="0.3">
      <c r="B20" s="252"/>
      <c r="C20" s="244"/>
      <c r="D20" s="183"/>
      <c r="E20" s="183"/>
      <c r="F20" s="24">
        <v>1022048</v>
      </c>
      <c r="G20" s="24" t="s">
        <v>54</v>
      </c>
      <c r="H20" s="24">
        <v>1</v>
      </c>
      <c r="I20" s="24">
        <f t="shared" si="4"/>
        <v>8.9800000000000001E-3</v>
      </c>
      <c r="J20" s="25">
        <f t="shared" si="0"/>
        <v>8.9800000000000001E-3</v>
      </c>
      <c r="K20" s="240"/>
      <c r="L20" s="23">
        <f t="shared" si="1"/>
        <v>3340.7572383073498</v>
      </c>
      <c r="M20" s="24"/>
      <c r="N20" s="183">
        <v>60</v>
      </c>
      <c r="O20" s="183"/>
      <c r="P20" s="93">
        <v>0.01</v>
      </c>
    </row>
    <row r="21" spans="2:18" x14ac:dyDescent="0.3">
      <c r="B21" s="252"/>
      <c r="C21" s="244"/>
      <c r="D21" s="183"/>
      <c r="E21" s="183"/>
      <c r="F21" s="24">
        <v>1102039</v>
      </c>
      <c r="G21" s="24" t="s">
        <v>55</v>
      </c>
      <c r="H21" s="24">
        <v>1</v>
      </c>
      <c r="I21" s="24">
        <f t="shared" si="4"/>
        <v>8.9800000000000001E-3</v>
      </c>
      <c r="J21" s="25">
        <f t="shared" si="0"/>
        <v>8.9800000000000001E-3</v>
      </c>
      <c r="K21" s="240"/>
      <c r="L21" s="23">
        <f t="shared" si="1"/>
        <v>3340.7572383073498</v>
      </c>
      <c r="M21" s="24"/>
      <c r="N21" s="183">
        <v>60</v>
      </c>
      <c r="O21" s="183"/>
      <c r="P21" s="93">
        <v>0.01</v>
      </c>
    </row>
    <row r="22" spans="2:18" x14ac:dyDescent="0.3">
      <c r="B22" s="252"/>
      <c r="C22" s="244"/>
      <c r="D22" s="183"/>
      <c r="E22" s="183"/>
      <c r="F22" s="24">
        <v>1082102</v>
      </c>
      <c r="G22" s="24" t="s">
        <v>56</v>
      </c>
      <c r="H22" s="24">
        <v>1</v>
      </c>
      <c r="I22" s="24">
        <f t="shared" si="4"/>
        <v>8.9800000000000001E-3</v>
      </c>
      <c r="J22" s="25">
        <f t="shared" si="0"/>
        <v>8.9800000000000001E-3</v>
      </c>
      <c r="K22" s="240"/>
      <c r="L22" s="23">
        <f t="shared" si="1"/>
        <v>3340.7572383073498</v>
      </c>
      <c r="M22" s="24"/>
      <c r="N22" s="183">
        <v>30</v>
      </c>
      <c r="O22" s="183"/>
      <c r="P22" s="93">
        <v>0.01</v>
      </c>
    </row>
    <row r="23" spans="2:18" x14ac:dyDescent="0.3">
      <c r="B23" s="252"/>
      <c r="C23" s="244"/>
      <c r="D23" s="183"/>
      <c r="E23" s="183"/>
      <c r="F23" s="24">
        <v>1072153</v>
      </c>
      <c r="G23" s="24" t="s">
        <v>57</v>
      </c>
      <c r="H23" s="24">
        <v>1</v>
      </c>
      <c r="I23" s="24">
        <f t="shared" si="4"/>
        <v>8.9800000000000001E-3</v>
      </c>
      <c r="J23" s="25">
        <f t="shared" si="0"/>
        <v>8.9800000000000001E-3</v>
      </c>
      <c r="K23" s="240"/>
      <c r="L23" s="23">
        <f t="shared" si="1"/>
        <v>3340.7572383073498</v>
      </c>
      <c r="M23" s="24"/>
      <c r="N23" s="183">
        <v>30</v>
      </c>
      <c r="O23" s="183"/>
      <c r="P23" s="93">
        <v>0.01</v>
      </c>
    </row>
    <row r="24" spans="2:18" x14ac:dyDescent="0.3">
      <c r="B24" s="252"/>
      <c r="C24" s="245"/>
      <c r="D24" s="183"/>
      <c r="E24" s="183"/>
      <c r="F24" s="24">
        <v>1032024</v>
      </c>
      <c r="G24" s="24" t="s">
        <v>58</v>
      </c>
      <c r="H24" s="24">
        <v>1</v>
      </c>
      <c r="I24" s="24">
        <f t="shared" si="4"/>
        <v>8.9800000000000001E-3</v>
      </c>
      <c r="J24" s="25">
        <f t="shared" si="0"/>
        <v>8.9800000000000001E-3</v>
      </c>
      <c r="K24" s="240"/>
      <c r="L24" s="23">
        <f t="shared" si="1"/>
        <v>3340.7572383073498</v>
      </c>
      <c r="M24" s="24"/>
      <c r="N24" s="183">
        <v>40</v>
      </c>
      <c r="O24" s="183"/>
      <c r="P24" s="93">
        <v>0.01</v>
      </c>
    </row>
    <row r="25" spans="2:18" x14ac:dyDescent="0.3">
      <c r="B25" s="252"/>
      <c r="C25" s="253" t="s">
        <v>25</v>
      </c>
      <c r="D25" s="183"/>
      <c r="E25" s="183"/>
      <c r="F25" s="24">
        <v>5150042</v>
      </c>
      <c r="G25" s="24" t="s">
        <v>9</v>
      </c>
      <c r="H25" s="24">
        <v>1</v>
      </c>
      <c r="I25" s="24">
        <f t="shared" si="4"/>
        <v>2.2450000000000001E-2</v>
      </c>
      <c r="J25" s="25">
        <f t="shared" si="0"/>
        <v>2.2450000000000001E-2</v>
      </c>
      <c r="K25" s="240"/>
      <c r="L25" s="23">
        <f t="shared" si="1"/>
        <v>1336.3028953229398</v>
      </c>
      <c r="M25" s="24"/>
      <c r="N25" s="183">
        <v>30</v>
      </c>
      <c r="O25" s="183"/>
      <c r="P25" s="93">
        <v>2.5000000000000001E-2</v>
      </c>
    </row>
    <row r="26" spans="2:18" x14ac:dyDescent="0.3">
      <c r="B26" s="252"/>
      <c r="C26" s="253"/>
      <c r="D26" s="183"/>
      <c r="E26" s="183"/>
      <c r="F26" s="24">
        <v>5150043</v>
      </c>
      <c r="G26" s="24" t="s">
        <v>10</v>
      </c>
      <c r="H26" s="24">
        <v>1</v>
      </c>
      <c r="I26" s="24">
        <f t="shared" si="4"/>
        <v>2.2450000000000001E-2</v>
      </c>
      <c r="J26" s="25">
        <f t="shared" si="0"/>
        <v>2.2450000000000001E-2</v>
      </c>
      <c r="K26" s="240"/>
      <c r="L26" s="23">
        <f t="shared" si="1"/>
        <v>1336.3028953229398</v>
      </c>
      <c r="M26" s="24"/>
      <c r="N26" s="183">
        <v>75</v>
      </c>
      <c r="O26" s="6"/>
      <c r="P26" s="93">
        <v>2.5000000000000001E-2</v>
      </c>
    </row>
    <row r="27" spans="2:18" x14ac:dyDescent="0.3">
      <c r="B27" s="252"/>
      <c r="C27" s="253"/>
      <c r="D27" s="183"/>
      <c r="E27" s="183"/>
      <c r="F27" s="24">
        <v>5152049</v>
      </c>
      <c r="G27" s="24" t="s">
        <v>11</v>
      </c>
      <c r="H27" s="24">
        <v>1</v>
      </c>
      <c r="I27" s="24">
        <f t="shared" si="4"/>
        <v>2.2450000000000001E-2</v>
      </c>
      <c r="J27" s="25">
        <f t="shared" si="0"/>
        <v>2.2450000000000001E-2</v>
      </c>
      <c r="K27" s="240"/>
      <c r="L27" s="23">
        <f t="shared" si="1"/>
        <v>1336.3028953229398</v>
      </c>
      <c r="M27" s="24"/>
      <c r="N27" s="6">
        <v>30</v>
      </c>
      <c r="O27" s="6"/>
      <c r="P27" s="93">
        <v>2.5000000000000001E-2</v>
      </c>
    </row>
    <row r="28" spans="2:18" x14ac:dyDescent="0.3">
      <c r="B28" s="252"/>
      <c r="C28" s="253"/>
      <c r="D28" s="183"/>
      <c r="E28" s="183"/>
      <c r="F28" s="24">
        <v>5152050</v>
      </c>
      <c r="G28" s="24" t="s">
        <v>12</v>
      </c>
      <c r="H28" s="24">
        <v>1</v>
      </c>
      <c r="I28" s="24">
        <f t="shared" si="4"/>
        <v>2.2450000000000001E-2</v>
      </c>
      <c r="J28" s="25">
        <f t="shared" si="0"/>
        <v>2.2450000000000001E-2</v>
      </c>
      <c r="K28" s="240"/>
      <c r="L28" s="23">
        <f t="shared" si="1"/>
        <v>1336.3028953229398</v>
      </c>
      <c r="M28" s="24"/>
      <c r="N28" s="6">
        <v>75</v>
      </c>
      <c r="O28" s="183"/>
      <c r="P28" s="93">
        <v>2.5000000000000001E-2</v>
      </c>
    </row>
    <row r="29" spans="2:18" x14ac:dyDescent="0.3">
      <c r="B29" s="252"/>
      <c r="C29" s="253"/>
      <c r="D29" s="183"/>
      <c r="E29" s="183"/>
      <c r="F29" s="24">
        <v>5153013</v>
      </c>
      <c r="G29" s="24" t="s">
        <v>23</v>
      </c>
      <c r="H29" s="24">
        <v>1</v>
      </c>
      <c r="I29" s="24">
        <f t="shared" si="4"/>
        <v>3.8613999999999996E-2</v>
      </c>
      <c r="J29" s="25">
        <f t="shared" si="0"/>
        <v>3.8613999999999996E-2</v>
      </c>
      <c r="K29" s="240"/>
      <c r="L29" s="23">
        <f t="shared" si="1"/>
        <v>776.92028797845353</v>
      </c>
      <c r="M29" s="24"/>
      <c r="N29" s="183">
        <v>65</v>
      </c>
      <c r="O29" s="183"/>
      <c r="P29" s="93">
        <v>4.2999999999999997E-2</v>
      </c>
    </row>
    <row r="30" spans="2:18" x14ac:dyDescent="0.3">
      <c r="B30" s="252"/>
      <c r="C30" s="253"/>
      <c r="D30" s="183"/>
      <c r="E30" s="183"/>
      <c r="F30" s="24">
        <v>5151033</v>
      </c>
      <c r="G30" s="24" t="s">
        <v>41</v>
      </c>
      <c r="H30" s="24">
        <v>1</v>
      </c>
      <c r="I30" s="24">
        <f t="shared" si="4"/>
        <v>3.8613999999999996E-2</v>
      </c>
      <c r="J30" s="25">
        <f t="shared" si="0"/>
        <v>3.8613999999999996E-2</v>
      </c>
      <c r="K30" s="240"/>
      <c r="L30" s="23">
        <f t="shared" si="1"/>
        <v>776.92028797845353</v>
      </c>
      <c r="M30" s="24"/>
      <c r="N30" s="183">
        <v>70</v>
      </c>
      <c r="O30" s="183"/>
      <c r="P30" s="93">
        <v>4.2999999999999997E-2</v>
      </c>
    </row>
    <row r="31" spans="2:18" x14ac:dyDescent="0.3">
      <c r="B31" s="252"/>
      <c r="C31" s="253"/>
      <c r="D31" s="183"/>
      <c r="E31" s="183"/>
      <c r="F31" s="24">
        <v>5152100</v>
      </c>
      <c r="G31" s="24" t="s">
        <v>13</v>
      </c>
      <c r="H31" s="24">
        <v>1</v>
      </c>
      <c r="I31" s="24">
        <f t="shared" si="4"/>
        <v>3.8613999999999996E-2</v>
      </c>
      <c r="J31" s="25">
        <f t="shared" si="0"/>
        <v>3.8613999999999996E-2</v>
      </c>
      <c r="K31" s="240"/>
      <c r="L31" s="23">
        <f t="shared" si="1"/>
        <v>776.92028797845353</v>
      </c>
      <c r="M31" s="24"/>
      <c r="N31" s="183">
        <v>35</v>
      </c>
      <c r="O31" s="6"/>
      <c r="P31" s="93">
        <v>4.2999999999999997E-2</v>
      </c>
    </row>
    <row r="32" spans="2:18" x14ac:dyDescent="0.3">
      <c r="B32" s="252"/>
      <c r="C32" s="253"/>
      <c r="D32" s="183"/>
      <c r="E32" s="183"/>
      <c r="F32" s="24">
        <v>5152101</v>
      </c>
      <c r="G32" s="24" t="s">
        <v>14</v>
      </c>
      <c r="H32" s="24">
        <v>1</v>
      </c>
      <c r="I32" s="24">
        <f t="shared" si="4"/>
        <v>3.8613999999999996E-2</v>
      </c>
      <c r="J32" s="25">
        <f t="shared" si="0"/>
        <v>3.8613999999999996E-2</v>
      </c>
      <c r="K32" s="240"/>
      <c r="L32" s="23">
        <f t="shared" si="1"/>
        <v>776.92028797845353</v>
      </c>
      <c r="M32" s="24"/>
      <c r="N32" s="6">
        <v>35</v>
      </c>
      <c r="O32" s="6"/>
      <c r="P32" s="93">
        <v>4.2999999999999997E-2</v>
      </c>
    </row>
    <row r="33" spans="2:17" x14ac:dyDescent="0.3">
      <c r="B33" s="252"/>
      <c r="C33" s="253"/>
      <c r="D33" s="183"/>
      <c r="E33" s="183"/>
      <c r="F33" s="24">
        <v>5152102</v>
      </c>
      <c r="G33" s="24" t="s">
        <v>15</v>
      </c>
      <c r="H33" s="24">
        <v>1</v>
      </c>
      <c r="I33" s="24">
        <f t="shared" si="4"/>
        <v>3.8613999999999996E-2</v>
      </c>
      <c r="J33" s="25">
        <f t="shared" si="0"/>
        <v>3.8613999999999996E-2</v>
      </c>
      <c r="K33" s="240"/>
      <c r="L33" s="23">
        <f t="shared" si="1"/>
        <v>776.92028797845353</v>
      </c>
      <c r="M33" s="24"/>
      <c r="N33" s="6">
        <v>35</v>
      </c>
      <c r="O33" s="6"/>
      <c r="P33" s="93">
        <v>4.2999999999999997E-2</v>
      </c>
    </row>
    <row r="34" spans="2:17" x14ac:dyDescent="0.3">
      <c r="B34" s="252"/>
      <c r="C34" s="253"/>
      <c r="D34" s="183"/>
      <c r="E34" s="183"/>
      <c r="F34" s="24">
        <v>5152103</v>
      </c>
      <c r="G34" s="24" t="s">
        <v>16</v>
      </c>
      <c r="H34" s="24">
        <v>1</v>
      </c>
      <c r="I34" s="24">
        <f t="shared" si="4"/>
        <v>3.8613999999999996E-2</v>
      </c>
      <c r="J34" s="25">
        <f t="shared" si="0"/>
        <v>3.8613999999999996E-2</v>
      </c>
      <c r="K34" s="240"/>
      <c r="L34" s="23">
        <f t="shared" si="1"/>
        <v>776.92028797845353</v>
      </c>
      <c r="M34" s="24"/>
      <c r="N34" s="6">
        <v>35</v>
      </c>
      <c r="O34" s="6"/>
      <c r="P34" s="93">
        <v>4.2999999999999997E-2</v>
      </c>
    </row>
    <row r="35" spans="2:17" x14ac:dyDescent="0.3">
      <c r="B35" s="252"/>
      <c r="C35" s="253"/>
      <c r="D35" s="183"/>
      <c r="E35" s="183"/>
      <c r="F35" s="24">
        <v>5152104</v>
      </c>
      <c r="G35" s="24" t="s">
        <v>17</v>
      </c>
      <c r="H35" s="24">
        <v>1</v>
      </c>
      <c r="I35" s="24">
        <f t="shared" si="4"/>
        <v>3.8613999999999996E-2</v>
      </c>
      <c r="J35" s="25">
        <f t="shared" si="0"/>
        <v>3.8613999999999996E-2</v>
      </c>
      <c r="K35" s="240"/>
      <c r="L35" s="23">
        <f t="shared" si="1"/>
        <v>776.92028797845353</v>
      </c>
      <c r="M35" s="24"/>
      <c r="N35" s="6">
        <v>35</v>
      </c>
      <c r="O35" s="6"/>
      <c r="P35" s="93">
        <v>4.2999999999999997E-2</v>
      </c>
    </row>
    <row r="36" spans="2:17" x14ac:dyDescent="0.3">
      <c r="B36" s="252"/>
      <c r="C36" s="253"/>
      <c r="D36" s="183"/>
      <c r="E36" s="183"/>
      <c r="F36" s="24">
        <v>5152105</v>
      </c>
      <c r="G36" s="24" t="s">
        <v>18</v>
      </c>
      <c r="H36" s="11">
        <v>1</v>
      </c>
      <c r="I36" s="24">
        <f t="shared" si="4"/>
        <v>3.8613999999999996E-2</v>
      </c>
      <c r="J36" s="25">
        <f t="shared" si="0"/>
        <v>3.8613999999999996E-2</v>
      </c>
      <c r="K36" s="240"/>
      <c r="L36" s="23">
        <f t="shared" si="1"/>
        <v>776.92028797845353</v>
      </c>
      <c r="M36" s="24"/>
      <c r="N36" s="6">
        <v>35</v>
      </c>
      <c r="O36" s="6"/>
      <c r="P36" s="93">
        <v>4.2999999999999997E-2</v>
      </c>
    </row>
    <row r="37" spans="2:17" x14ac:dyDescent="0.3">
      <c r="B37" s="252"/>
      <c r="C37" s="253"/>
      <c r="D37" s="183"/>
      <c r="E37" s="183"/>
      <c r="F37" s="43">
        <v>5152106</v>
      </c>
      <c r="G37" s="43" t="s">
        <v>19</v>
      </c>
      <c r="H37" s="11">
        <v>1</v>
      </c>
      <c r="I37" s="24">
        <f t="shared" si="4"/>
        <v>3.8613999999999996E-2</v>
      </c>
      <c r="J37" s="25">
        <f t="shared" si="0"/>
        <v>3.8613999999999996E-2</v>
      </c>
      <c r="K37" s="240"/>
      <c r="L37" s="23">
        <f t="shared" si="1"/>
        <v>776.92028797845353</v>
      </c>
      <c r="M37" s="24"/>
      <c r="N37" s="6">
        <v>35</v>
      </c>
      <c r="O37" s="6"/>
      <c r="P37" s="93">
        <v>4.2999999999999997E-2</v>
      </c>
    </row>
    <row r="38" spans="2:17" x14ac:dyDescent="0.3">
      <c r="B38" s="252"/>
      <c r="C38" s="253"/>
      <c r="D38" s="183"/>
      <c r="E38" s="183"/>
      <c r="F38" s="43">
        <v>5152107</v>
      </c>
      <c r="G38" s="43" t="s">
        <v>20</v>
      </c>
      <c r="H38" s="11">
        <v>1</v>
      </c>
      <c r="I38" s="24">
        <f t="shared" si="4"/>
        <v>3.8613999999999996E-2</v>
      </c>
      <c r="J38" s="25">
        <f t="shared" si="0"/>
        <v>3.8613999999999996E-2</v>
      </c>
      <c r="K38" s="240"/>
      <c r="L38" s="23">
        <f t="shared" si="1"/>
        <v>776.92028797845353</v>
      </c>
      <c r="M38" s="24"/>
      <c r="N38" s="6">
        <v>35</v>
      </c>
      <c r="O38" s="183"/>
      <c r="P38" s="93">
        <v>4.2999999999999997E-2</v>
      </c>
    </row>
    <row r="39" spans="2:17" x14ac:dyDescent="0.3">
      <c r="B39" s="252"/>
      <c r="C39" s="253" t="s">
        <v>8</v>
      </c>
      <c r="D39" s="183"/>
      <c r="E39" s="183"/>
      <c r="F39" s="43">
        <v>5680505</v>
      </c>
      <c r="G39" s="43" t="s">
        <v>986</v>
      </c>
      <c r="H39" s="24">
        <v>1</v>
      </c>
      <c r="I39" s="24">
        <f t="shared" si="4"/>
        <v>0.17960000000000001</v>
      </c>
      <c r="J39" s="25">
        <f t="shared" si="0"/>
        <v>0.17960000000000001</v>
      </c>
      <c r="K39" s="240"/>
      <c r="L39" s="23">
        <f t="shared" si="1"/>
        <v>167.03786191536747</v>
      </c>
      <c r="M39" s="24"/>
      <c r="N39" s="183"/>
      <c r="O39" s="183"/>
      <c r="P39" s="93">
        <v>0.2</v>
      </c>
      <c r="Q39" s="174"/>
    </row>
    <row r="40" spans="2:17" x14ac:dyDescent="0.3">
      <c r="B40" s="252"/>
      <c r="C40" s="253"/>
      <c r="D40" s="183"/>
      <c r="E40" s="183"/>
      <c r="F40" s="43">
        <v>5076100</v>
      </c>
      <c r="G40" s="43" t="s">
        <v>1683</v>
      </c>
      <c r="H40" s="24">
        <v>3</v>
      </c>
      <c r="I40" s="24">
        <f t="shared" si="4"/>
        <v>0.17960000000000001</v>
      </c>
      <c r="J40" s="25">
        <f t="shared" si="0"/>
        <v>0.17960000000000001</v>
      </c>
      <c r="K40" s="240"/>
      <c r="L40" s="23">
        <f t="shared" si="1"/>
        <v>167.03786191536747</v>
      </c>
      <c r="M40" s="24"/>
      <c r="N40" s="183">
        <v>45</v>
      </c>
      <c r="O40" s="183"/>
      <c r="P40" s="93">
        <v>0.2</v>
      </c>
    </row>
    <row r="41" spans="2:17" x14ac:dyDescent="0.3">
      <c r="B41" s="246"/>
      <c r="C41" s="247"/>
      <c r="D41" s="247"/>
      <c r="E41" s="247"/>
      <c r="F41" s="247"/>
      <c r="G41" s="247"/>
      <c r="H41" s="248"/>
      <c r="I41" s="24">
        <f>SUM(I6:I40)</f>
        <v>0.99999999999999989</v>
      </c>
      <c r="J41" s="25">
        <f>SUM(J6:J40)</f>
        <v>0.99999999999999989</v>
      </c>
      <c r="K41" s="25">
        <v>1</v>
      </c>
      <c r="L41" s="24"/>
      <c r="M41" s="24"/>
      <c r="N41" s="183"/>
      <c r="O41" s="183"/>
      <c r="P41" s="93"/>
      <c r="Q41" s="174"/>
    </row>
  </sheetData>
  <mergeCells count="10">
    <mergeCell ref="B41:H41"/>
    <mergeCell ref="B5:C5"/>
    <mergeCell ref="B6:B17"/>
    <mergeCell ref="C6:C17"/>
    <mergeCell ref="K6:K17"/>
    <mergeCell ref="B18:B40"/>
    <mergeCell ref="C18:C24"/>
    <mergeCell ref="K18:K40"/>
    <mergeCell ref="C25:C38"/>
    <mergeCell ref="C39:C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9DA1-5575-4D9C-97B0-999335107590}">
  <sheetPr codeName="Sheet82"/>
  <dimension ref="B2:R44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1728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81" t="s">
        <v>6</v>
      </c>
      <c r="C4" s="181">
        <v>30</v>
      </c>
    </row>
    <row r="5" spans="2:18" x14ac:dyDescent="0.3">
      <c r="B5" s="249" t="s">
        <v>0</v>
      </c>
      <c r="C5" s="249"/>
      <c r="D5" s="180" t="s">
        <v>45</v>
      </c>
      <c r="E5" s="180" t="s">
        <v>1</v>
      </c>
      <c r="F5" s="180" t="s">
        <v>62</v>
      </c>
      <c r="G5" s="13" t="s">
        <v>26</v>
      </c>
      <c r="H5" s="180" t="s">
        <v>27</v>
      </c>
      <c r="I5" s="180" t="s">
        <v>28</v>
      </c>
      <c r="J5" s="180" t="s">
        <v>43</v>
      </c>
      <c r="K5" s="180" t="s">
        <v>2</v>
      </c>
      <c r="L5" s="180" t="s">
        <v>3</v>
      </c>
      <c r="M5" s="180" t="s">
        <v>44</v>
      </c>
      <c r="N5" s="180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72">
        <v>1005166</v>
      </c>
      <c r="F6" s="124" t="s">
        <v>1738</v>
      </c>
      <c r="G6" s="24">
        <v>1</v>
      </c>
      <c r="H6" s="24">
        <v>6.0000000000000001E-3</v>
      </c>
      <c r="I6" s="25">
        <f>H6</f>
        <v>6.0000000000000001E-3</v>
      </c>
      <c r="J6" s="239">
        <f>SUM(I6:I20)</f>
        <v>0.11200000000000002</v>
      </c>
      <c r="K6" s="11">
        <f>1/H6*$C$4</f>
        <v>5000</v>
      </c>
      <c r="L6" s="24" t="s">
        <v>1621</v>
      </c>
      <c r="M6" s="181"/>
      <c r="N6" s="181">
        <v>1</v>
      </c>
      <c r="O6"/>
      <c r="P6"/>
      <c r="Q6"/>
    </row>
    <row r="7" spans="2:18" ht="27.75" customHeight="1" x14ac:dyDescent="0.3">
      <c r="B7" s="250"/>
      <c r="C7" s="244"/>
      <c r="D7" s="126" t="s">
        <v>100</v>
      </c>
      <c r="E7" s="172">
        <v>1050491</v>
      </c>
      <c r="F7" s="124" t="s">
        <v>1739</v>
      </c>
      <c r="G7" s="24">
        <v>1</v>
      </c>
      <c r="H7" s="24">
        <v>6.0000000000000001E-3</v>
      </c>
      <c r="I7" s="25">
        <f t="shared" ref="I7:I43" si="0">H7</f>
        <v>6.0000000000000001E-3</v>
      </c>
      <c r="J7" s="240"/>
      <c r="K7" s="11">
        <f t="shared" ref="K7:K43" si="1">1/H7*$C$4</f>
        <v>5000</v>
      </c>
      <c r="L7" s="24"/>
      <c r="M7" s="181"/>
      <c r="N7" s="181">
        <v>1</v>
      </c>
      <c r="Q7"/>
    </row>
    <row r="8" spans="2:18" ht="27.75" customHeight="1" x14ac:dyDescent="0.3">
      <c r="B8" s="250"/>
      <c r="C8" s="244"/>
      <c r="D8" s="126" t="s">
        <v>100</v>
      </c>
      <c r="E8" s="172">
        <v>1051559</v>
      </c>
      <c r="F8" s="124" t="s">
        <v>1740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 t="s">
        <v>1621</v>
      </c>
      <c r="M8" s="181"/>
      <c r="N8" s="181">
        <v>1</v>
      </c>
      <c r="Q8"/>
      <c r="R8"/>
    </row>
    <row r="9" spans="2:18" ht="27.75" customHeight="1" x14ac:dyDescent="0.3">
      <c r="B9" s="250"/>
      <c r="C9" s="244"/>
      <c r="D9" s="126" t="s">
        <v>105</v>
      </c>
      <c r="E9" s="172">
        <v>1103101</v>
      </c>
      <c r="F9" s="124" t="s">
        <v>1750</v>
      </c>
      <c r="G9" s="24">
        <v>1</v>
      </c>
      <c r="H9" s="24">
        <v>8.0000000000000002E-3</v>
      </c>
      <c r="I9" s="25">
        <f t="shared" si="0"/>
        <v>8.0000000000000002E-3</v>
      </c>
      <c r="J9" s="240"/>
      <c r="K9" s="11">
        <f t="shared" si="1"/>
        <v>3750</v>
      </c>
      <c r="L9" s="24"/>
      <c r="M9" s="181"/>
      <c r="N9" s="181">
        <v>1</v>
      </c>
      <c r="O9"/>
    </row>
    <row r="10" spans="2:18" ht="27.75" customHeight="1" x14ac:dyDescent="0.3">
      <c r="B10" s="250"/>
      <c r="C10" s="244"/>
      <c r="D10" s="126" t="s">
        <v>107</v>
      </c>
      <c r="E10" s="172">
        <v>1073280</v>
      </c>
      <c r="F10" s="124" t="s">
        <v>1741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 t="s">
        <v>1621</v>
      </c>
      <c r="M10" s="181"/>
      <c r="N10" s="181">
        <v>1</v>
      </c>
    </row>
    <row r="11" spans="2:18" ht="27.75" customHeight="1" x14ac:dyDescent="0.3">
      <c r="B11" s="250"/>
      <c r="C11" s="244"/>
      <c r="D11" s="126" t="s">
        <v>109</v>
      </c>
      <c r="E11" s="172">
        <v>1702837</v>
      </c>
      <c r="F11" s="124" t="s">
        <v>1742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 t="s">
        <v>1621</v>
      </c>
      <c r="M11" s="181"/>
      <c r="N11" s="181">
        <v>1</v>
      </c>
      <c r="P11"/>
      <c r="Q11"/>
    </row>
    <row r="12" spans="2:18" ht="27.75" customHeight="1" x14ac:dyDescent="0.3">
      <c r="B12" s="250"/>
      <c r="C12" s="244"/>
      <c r="D12" s="126" t="s">
        <v>119</v>
      </c>
      <c r="E12" s="172">
        <v>1005444</v>
      </c>
      <c r="F12" s="124" t="s">
        <v>1710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 t="s">
        <v>1258</v>
      </c>
      <c r="M12" s="181"/>
      <c r="N12" s="181">
        <v>1</v>
      </c>
      <c r="Q12"/>
    </row>
    <row r="13" spans="2:18" ht="27.75" customHeight="1" x14ac:dyDescent="0.3">
      <c r="B13" s="250"/>
      <c r="C13" s="244"/>
      <c r="D13" s="126" t="s">
        <v>119</v>
      </c>
      <c r="E13" s="172">
        <v>1005445</v>
      </c>
      <c r="F13" s="124" t="s">
        <v>1711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 t="s">
        <v>1258</v>
      </c>
      <c r="M13" s="181"/>
      <c r="N13" s="181">
        <v>1</v>
      </c>
      <c r="P13"/>
      <c r="R13"/>
    </row>
    <row r="14" spans="2:18" ht="27.75" customHeight="1" x14ac:dyDescent="0.3">
      <c r="B14" s="250"/>
      <c r="C14" s="244"/>
      <c r="D14" s="126" t="s">
        <v>100</v>
      </c>
      <c r="E14" s="172">
        <v>1053508</v>
      </c>
      <c r="F14" s="124" t="s">
        <v>1712</v>
      </c>
      <c r="G14" s="24">
        <v>1</v>
      </c>
      <c r="H14" s="24">
        <v>7.0000000000000001E-3</v>
      </c>
      <c r="I14" s="25">
        <f t="shared" si="0"/>
        <v>7.0000000000000001E-3</v>
      </c>
      <c r="J14" s="240"/>
      <c r="K14" s="11">
        <f t="shared" si="1"/>
        <v>4285.7142857142862</v>
      </c>
      <c r="L14" s="24" t="s">
        <v>1258</v>
      </c>
      <c r="M14" s="181"/>
      <c r="N14" s="181">
        <v>1</v>
      </c>
      <c r="P14"/>
      <c r="Q14"/>
    </row>
    <row r="15" spans="2:18" ht="27.75" customHeight="1" x14ac:dyDescent="0.3">
      <c r="B15" s="250"/>
      <c r="C15" s="244"/>
      <c r="D15" s="126" t="s">
        <v>100</v>
      </c>
      <c r="E15" s="172">
        <v>1053509</v>
      </c>
      <c r="F15" s="124" t="s">
        <v>1713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 t="s">
        <v>1258</v>
      </c>
      <c r="M15" s="181"/>
      <c r="N15" s="181">
        <v>1</v>
      </c>
      <c r="P15"/>
      <c r="Q15"/>
    </row>
    <row r="16" spans="2:18" ht="27.75" customHeight="1" x14ac:dyDescent="0.3">
      <c r="B16" s="250"/>
      <c r="C16" s="244"/>
      <c r="D16" s="126" t="s">
        <v>107</v>
      </c>
      <c r="E16" s="172">
        <v>1073397</v>
      </c>
      <c r="F16" s="124" t="s">
        <v>1714</v>
      </c>
      <c r="G16" s="24">
        <v>1</v>
      </c>
      <c r="H16" s="24">
        <v>8.0000000000000002E-3</v>
      </c>
      <c r="I16" s="25">
        <f t="shared" si="0"/>
        <v>8.0000000000000002E-3</v>
      </c>
      <c r="J16" s="240"/>
      <c r="K16" s="11">
        <f t="shared" si="1"/>
        <v>3750</v>
      </c>
      <c r="L16" s="24" t="s">
        <v>1258</v>
      </c>
      <c r="M16" s="181"/>
      <c r="N16" s="181">
        <v>1</v>
      </c>
      <c r="P16"/>
      <c r="Q16"/>
    </row>
    <row r="17" spans="2:17" ht="27.75" customHeight="1" x14ac:dyDescent="0.3">
      <c r="B17" s="250"/>
      <c r="C17" s="244"/>
      <c r="D17" s="126" t="s">
        <v>107</v>
      </c>
      <c r="E17" s="172">
        <v>1073398</v>
      </c>
      <c r="F17" s="124" t="s">
        <v>1715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 t="s">
        <v>1258</v>
      </c>
      <c r="M17" s="181"/>
      <c r="N17" s="181">
        <v>1</v>
      </c>
      <c r="P17"/>
      <c r="Q17"/>
    </row>
    <row r="18" spans="2:17" ht="27.75" customHeight="1" x14ac:dyDescent="0.3">
      <c r="B18" s="250"/>
      <c r="C18" s="244"/>
      <c r="D18" s="126" t="s">
        <v>105</v>
      </c>
      <c r="E18" s="172">
        <v>1103227</v>
      </c>
      <c r="F18" s="124" t="s">
        <v>1716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/>
      <c r="M18" s="181"/>
      <c r="N18" s="181">
        <v>1</v>
      </c>
      <c r="P18"/>
      <c r="Q18"/>
    </row>
    <row r="19" spans="2:17" ht="27.75" customHeight="1" x14ac:dyDescent="0.3">
      <c r="B19" s="250"/>
      <c r="C19" s="244"/>
      <c r="D19" s="126" t="s">
        <v>105</v>
      </c>
      <c r="E19" s="172">
        <v>1103228</v>
      </c>
      <c r="F19" s="124" t="s">
        <v>1717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81"/>
      <c r="N19" s="181">
        <v>1</v>
      </c>
      <c r="P19"/>
      <c r="Q19"/>
    </row>
    <row r="20" spans="2:17" ht="27.75" customHeight="1" x14ac:dyDescent="0.3">
      <c r="B20" s="250"/>
      <c r="C20" s="244"/>
      <c r="D20" s="126" t="s">
        <v>109</v>
      </c>
      <c r="E20" s="172">
        <v>1702966</v>
      </c>
      <c r="F20" s="124" t="s">
        <v>1718</v>
      </c>
      <c r="G20" s="24">
        <v>1</v>
      </c>
      <c r="H20" s="24">
        <v>7.0000000000000001E-3</v>
      </c>
      <c r="I20" s="25">
        <f t="shared" si="0"/>
        <v>7.0000000000000001E-3</v>
      </c>
      <c r="J20" s="240"/>
      <c r="K20" s="11">
        <f t="shared" si="1"/>
        <v>4285.7142857142862</v>
      </c>
      <c r="L20" s="24" t="s">
        <v>1258</v>
      </c>
      <c r="M20" s="181"/>
      <c r="N20" s="181">
        <v>1</v>
      </c>
      <c r="Q20"/>
    </row>
    <row r="21" spans="2:17" x14ac:dyDescent="0.3">
      <c r="B21" s="251" t="s">
        <v>42</v>
      </c>
      <c r="C21" s="243" t="s">
        <v>59</v>
      </c>
      <c r="D21" s="181"/>
      <c r="E21" s="24">
        <v>1002186</v>
      </c>
      <c r="F21" s="24" t="s">
        <v>52</v>
      </c>
      <c r="G21" s="24">
        <v>1</v>
      </c>
      <c r="H21" s="24">
        <f t="shared" ref="H21:H43" si="2">$J$21*O21</f>
        <v>8.8800000000000007E-3</v>
      </c>
      <c r="I21" s="25">
        <f t="shared" si="0"/>
        <v>8.8800000000000007E-3</v>
      </c>
      <c r="J21" s="239">
        <f>J44-J6</f>
        <v>0.88800000000000001</v>
      </c>
      <c r="K21" s="23">
        <f t="shared" si="1"/>
        <v>3378.3783783783783</v>
      </c>
      <c r="L21" s="24"/>
      <c r="M21" s="181">
        <v>60</v>
      </c>
      <c r="N21" s="181"/>
      <c r="O21" s="93">
        <v>0.01</v>
      </c>
    </row>
    <row r="22" spans="2:17" x14ac:dyDescent="0.3">
      <c r="B22" s="252"/>
      <c r="C22" s="244"/>
      <c r="D22" s="181"/>
      <c r="E22" s="24">
        <v>1012057</v>
      </c>
      <c r="F22" s="24" t="s">
        <v>53</v>
      </c>
      <c r="G22" s="24">
        <v>1</v>
      </c>
      <c r="H22" s="24">
        <f t="shared" si="2"/>
        <v>8.8800000000000007E-3</v>
      </c>
      <c r="I22" s="25">
        <f t="shared" si="0"/>
        <v>8.8800000000000007E-3</v>
      </c>
      <c r="J22" s="240"/>
      <c r="K22" s="23">
        <f t="shared" si="1"/>
        <v>3378.3783783783783</v>
      </c>
      <c r="L22" s="24"/>
      <c r="M22" s="181">
        <v>60</v>
      </c>
      <c r="N22" s="181"/>
      <c r="O22" s="93">
        <v>0.01</v>
      </c>
    </row>
    <row r="23" spans="2:17" x14ac:dyDescent="0.3">
      <c r="B23" s="252"/>
      <c r="C23" s="244"/>
      <c r="D23" s="181"/>
      <c r="E23" s="24">
        <v>1022048</v>
      </c>
      <c r="F23" s="24" t="s">
        <v>54</v>
      </c>
      <c r="G23" s="24">
        <v>1</v>
      </c>
      <c r="H23" s="24">
        <f t="shared" si="2"/>
        <v>8.8800000000000007E-3</v>
      </c>
      <c r="I23" s="25">
        <f t="shared" si="0"/>
        <v>8.8800000000000007E-3</v>
      </c>
      <c r="J23" s="240"/>
      <c r="K23" s="23">
        <f t="shared" si="1"/>
        <v>3378.3783783783783</v>
      </c>
      <c r="L23" s="24"/>
      <c r="M23" s="181">
        <v>60</v>
      </c>
      <c r="N23" s="181"/>
      <c r="O23" s="93">
        <v>0.01</v>
      </c>
    </row>
    <row r="24" spans="2:17" x14ac:dyDescent="0.3">
      <c r="B24" s="252"/>
      <c r="C24" s="244"/>
      <c r="D24" s="181"/>
      <c r="E24" s="24">
        <v>1102039</v>
      </c>
      <c r="F24" s="24" t="s">
        <v>55</v>
      </c>
      <c r="G24" s="24">
        <v>1</v>
      </c>
      <c r="H24" s="24">
        <f t="shared" si="2"/>
        <v>8.8800000000000007E-3</v>
      </c>
      <c r="I24" s="25">
        <f t="shared" si="0"/>
        <v>8.8800000000000007E-3</v>
      </c>
      <c r="J24" s="240"/>
      <c r="K24" s="23">
        <f t="shared" si="1"/>
        <v>3378.3783783783783</v>
      </c>
      <c r="L24" s="24"/>
      <c r="M24" s="181">
        <v>60</v>
      </c>
      <c r="N24" s="181"/>
      <c r="O24" s="93">
        <v>0.01</v>
      </c>
    </row>
    <row r="25" spans="2:17" x14ac:dyDescent="0.3">
      <c r="B25" s="252"/>
      <c r="C25" s="244"/>
      <c r="D25" s="181"/>
      <c r="E25" s="24">
        <v>1082102</v>
      </c>
      <c r="F25" s="24" t="s">
        <v>56</v>
      </c>
      <c r="G25" s="24">
        <v>1</v>
      </c>
      <c r="H25" s="24">
        <f t="shared" si="2"/>
        <v>8.8800000000000007E-3</v>
      </c>
      <c r="I25" s="25">
        <f t="shared" si="0"/>
        <v>8.8800000000000007E-3</v>
      </c>
      <c r="J25" s="240"/>
      <c r="K25" s="23">
        <f t="shared" si="1"/>
        <v>3378.3783783783783</v>
      </c>
      <c r="L25" s="24"/>
      <c r="M25" s="181">
        <v>30</v>
      </c>
      <c r="N25" s="181"/>
      <c r="O25" s="93">
        <v>0.01</v>
      </c>
    </row>
    <row r="26" spans="2:17" x14ac:dyDescent="0.3">
      <c r="B26" s="252"/>
      <c r="C26" s="244"/>
      <c r="D26" s="181"/>
      <c r="E26" s="24">
        <v>1072153</v>
      </c>
      <c r="F26" s="24" t="s">
        <v>57</v>
      </c>
      <c r="G26" s="24">
        <v>1</v>
      </c>
      <c r="H26" s="24">
        <f t="shared" si="2"/>
        <v>8.8800000000000007E-3</v>
      </c>
      <c r="I26" s="25">
        <f t="shared" si="0"/>
        <v>8.8800000000000007E-3</v>
      </c>
      <c r="J26" s="240"/>
      <c r="K26" s="23">
        <f t="shared" si="1"/>
        <v>3378.3783783783783</v>
      </c>
      <c r="L26" s="24"/>
      <c r="M26" s="181">
        <v>30</v>
      </c>
      <c r="N26" s="181"/>
      <c r="O26" s="93">
        <v>0.01</v>
      </c>
    </row>
    <row r="27" spans="2:17" x14ac:dyDescent="0.3">
      <c r="B27" s="252"/>
      <c r="C27" s="245"/>
      <c r="D27" s="181"/>
      <c r="E27" s="24">
        <v>1032024</v>
      </c>
      <c r="F27" s="24" t="s">
        <v>58</v>
      </c>
      <c r="G27" s="24">
        <v>1</v>
      </c>
      <c r="H27" s="24">
        <f t="shared" si="2"/>
        <v>8.8800000000000007E-3</v>
      </c>
      <c r="I27" s="25">
        <f t="shared" si="0"/>
        <v>8.8800000000000007E-3</v>
      </c>
      <c r="J27" s="240"/>
      <c r="K27" s="23">
        <f t="shared" si="1"/>
        <v>3378.3783783783783</v>
      </c>
      <c r="L27" s="24"/>
      <c r="M27" s="181">
        <v>40</v>
      </c>
      <c r="N27" s="181"/>
      <c r="O27" s="93">
        <v>0.01</v>
      </c>
    </row>
    <row r="28" spans="2:17" x14ac:dyDescent="0.3">
      <c r="B28" s="252"/>
      <c r="C28" s="253" t="s">
        <v>25</v>
      </c>
      <c r="D28" s="181"/>
      <c r="E28" s="24">
        <v>5150042</v>
      </c>
      <c r="F28" s="24" t="s">
        <v>9</v>
      </c>
      <c r="G28" s="24">
        <v>1</v>
      </c>
      <c r="H28" s="24">
        <f t="shared" si="2"/>
        <v>2.2200000000000001E-2</v>
      </c>
      <c r="I28" s="25">
        <f t="shared" si="0"/>
        <v>2.2200000000000001E-2</v>
      </c>
      <c r="J28" s="240"/>
      <c r="K28" s="23">
        <f t="shared" si="1"/>
        <v>1351.3513513513512</v>
      </c>
      <c r="L28" s="24"/>
      <c r="M28" s="181">
        <v>30</v>
      </c>
      <c r="N28" s="181"/>
      <c r="O28" s="93">
        <v>2.5000000000000001E-2</v>
      </c>
    </row>
    <row r="29" spans="2:17" x14ac:dyDescent="0.3">
      <c r="B29" s="252"/>
      <c r="C29" s="253"/>
      <c r="D29" s="181"/>
      <c r="E29" s="24">
        <v>5150043</v>
      </c>
      <c r="F29" s="24" t="s">
        <v>10</v>
      </c>
      <c r="G29" s="24">
        <v>1</v>
      </c>
      <c r="H29" s="24">
        <f t="shared" si="2"/>
        <v>2.2200000000000001E-2</v>
      </c>
      <c r="I29" s="25">
        <f t="shared" si="0"/>
        <v>2.2200000000000001E-2</v>
      </c>
      <c r="J29" s="240"/>
      <c r="K29" s="23">
        <f t="shared" si="1"/>
        <v>1351.3513513513512</v>
      </c>
      <c r="L29" s="24"/>
      <c r="M29" s="181">
        <v>75</v>
      </c>
      <c r="N29" s="6"/>
      <c r="O29" s="93">
        <v>2.5000000000000001E-2</v>
      </c>
    </row>
    <row r="30" spans="2:17" x14ac:dyDescent="0.3">
      <c r="B30" s="252"/>
      <c r="C30" s="253"/>
      <c r="D30" s="181"/>
      <c r="E30" s="24">
        <v>5152049</v>
      </c>
      <c r="F30" s="24" t="s">
        <v>11</v>
      </c>
      <c r="G30" s="24">
        <v>1</v>
      </c>
      <c r="H30" s="24">
        <f t="shared" si="2"/>
        <v>2.2200000000000001E-2</v>
      </c>
      <c r="I30" s="25">
        <f t="shared" si="0"/>
        <v>2.2200000000000001E-2</v>
      </c>
      <c r="J30" s="240"/>
      <c r="K30" s="23">
        <f t="shared" si="1"/>
        <v>1351.3513513513512</v>
      </c>
      <c r="L30" s="24"/>
      <c r="M30" s="6">
        <v>30</v>
      </c>
      <c r="N30" s="6"/>
      <c r="O30" s="93">
        <v>2.5000000000000001E-2</v>
      </c>
    </row>
    <row r="31" spans="2:17" x14ac:dyDescent="0.3">
      <c r="B31" s="252"/>
      <c r="C31" s="253"/>
      <c r="D31" s="181"/>
      <c r="E31" s="24">
        <v>5152050</v>
      </c>
      <c r="F31" s="24" t="s">
        <v>12</v>
      </c>
      <c r="G31" s="24">
        <v>1</v>
      </c>
      <c r="H31" s="24">
        <f t="shared" si="2"/>
        <v>2.2200000000000001E-2</v>
      </c>
      <c r="I31" s="25">
        <f t="shared" si="0"/>
        <v>2.2200000000000001E-2</v>
      </c>
      <c r="J31" s="240"/>
      <c r="K31" s="23">
        <f t="shared" si="1"/>
        <v>1351.3513513513512</v>
      </c>
      <c r="L31" s="24"/>
      <c r="M31" s="6">
        <v>75</v>
      </c>
      <c r="N31" s="181"/>
      <c r="O31" s="93">
        <v>2.5000000000000001E-2</v>
      </c>
    </row>
    <row r="32" spans="2:17" x14ac:dyDescent="0.3">
      <c r="B32" s="252"/>
      <c r="C32" s="253"/>
      <c r="D32" s="181"/>
      <c r="E32" s="24">
        <v>5153013</v>
      </c>
      <c r="F32" s="24" t="s">
        <v>23</v>
      </c>
      <c r="G32" s="24">
        <v>1</v>
      </c>
      <c r="H32" s="24">
        <f t="shared" si="2"/>
        <v>3.8183999999999996E-2</v>
      </c>
      <c r="I32" s="25">
        <f t="shared" si="0"/>
        <v>3.8183999999999996E-2</v>
      </c>
      <c r="J32" s="240"/>
      <c r="K32" s="23">
        <f t="shared" si="1"/>
        <v>785.66939032055325</v>
      </c>
      <c r="L32" s="24"/>
      <c r="M32" s="181">
        <v>65</v>
      </c>
      <c r="N32" s="181"/>
      <c r="O32" s="93">
        <v>4.2999999999999997E-2</v>
      </c>
    </row>
    <row r="33" spans="2:16" x14ac:dyDescent="0.3">
      <c r="B33" s="252"/>
      <c r="C33" s="253"/>
      <c r="D33" s="181"/>
      <c r="E33" s="24">
        <v>5151033</v>
      </c>
      <c r="F33" s="24" t="s">
        <v>41</v>
      </c>
      <c r="G33" s="24">
        <v>1</v>
      </c>
      <c r="H33" s="24">
        <f t="shared" si="2"/>
        <v>3.8183999999999996E-2</v>
      </c>
      <c r="I33" s="25">
        <f t="shared" si="0"/>
        <v>3.8183999999999996E-2</v>
      </c>
      <c r="J33" s="240"/>
      <c r="K33" s="23">
        <f t="shared" si="1"/>
        <v>785.66939032055325</v>
      </c>
      <c r="L33" s="24"/>
      <c r="M33" s="181">
        <v>70</v>
      </c>
      <c r="N33" s="181"/>
      <c r="O33" s="93">
        <v>4.2999999999999997E-2</v>
      </c>
    </row>
    <row r="34" spans="2:16" x14ac:dyDescent="0.3">
      <c r="B34" s="252"/>
      <c r="C34" s="253"/>
      <c r="D34" s="181"/>
      <c r="E34" s="24">
        <v>5152100</v>
      </c>
      <c r="F34" s="24" t="s">
        <v>13</v>
      </c>
      <c r="G34" s="24">
        <v>1</v>
      </c>
      <c r="H34" s="24">
        <f t="shared" si="2"/>
        <v>3.8183999999999996E-2</v>
      </c>
      <c r="I34" s="25">
        <f t="shared" si="0"/>
        <v>3.8183999999999996E-2</v>
      </c>
      <c r="J34" s="240"/>
      <c r="K34" s="23">
        <f t="shared" si="1"/>
        <v>785.66939032055325</v>
      </c>
      <c r="L34" s="24"/>
      <c r="M34" s="181">
        <v>35</v>
      </c>
      <c r="N34" s="6"/>
      <c r="O34" s="93">
        <v>4.2999999999999997E-2</v>
      </c>
    </row>
    <row r="35" spans="2:16" x14ac:dyDescent="0.3">
      <c r="B35" s="252"/>
      <c r="C35" s="253"/>
      <c r="D35" s="181"/>
      <c r="E35" s="24">
        <v>5152101</v>
      </c>
      <c r="F35" s="24" t="s">
        <v>14</v>
      </c>
      <c r="G35" s="24">
        <v>1</v>
      </c>
      <c r="H35" s="24">
        <f t="shared" si="2"/>
        <v>3.8183999999999996E-2</v>
      </c>
      <c r="I35" s="25">
        <f t="shared" si="0"/>
        <v>3.8183999999999996E-2</v>
      </c>
      <c r="J35" s="240"/>
      <c r="K35" s="23">
        <f t="shared" si="1"/>
        <v>785.66939032055325</v>
      </c>
      <c r="L35" s="24"/>
      <c r="M35" s="6">
        <v>35</v>
      </c>
      <c r="N35" s="6"/>
      <c r="O35" s="93">
        <v>4.2999999999999997E-2</v>
      </c>
    </row>
    <row r="36" spans="2:16" x14ac:dyDescent="0.3">
      <c r="B36" s="252"/>
      <c r="C36" s="253"/>
      <c r="D36" s="181"/>
      <c r="E36" s="24">
        <v>5152102</v>
      </c>
      <c r="F36" s="24" t="s">
        <v>15</v>
      </c>
      <c r="G36" s="24">
        <v>1</v>
      </c>
      <c r="H36" s="24">
        <f t="shared" si="2"/>
        <v>3.8183999999999996E-2</v>
      </c>
      <c r="I36" s="25">
        <f t="shared" si="0"/>
        <v>3.8183999999999996E-2</v>
      </c>
      <c r="J36" s="240"/>
      <c r="K36" s="23">
        <f t="shared" si="1"/>
        <v>785.66939032055325</v>
      </c>
      <c r="L36" s="24"/>
      <c r="M36" s="6">
        <v>35</v>
      </c>
      <c r="N36" s="6"/>
      <c r="O36" s="93">
        <v>4.2999999999999997E-2</v>
      </c>
    </row>
    <row r="37" spans="2:16" x14ac:dyDescent="0.3">
      <c r="B37" s="252"/>
      <c r="C37" s="253"/>
      <c r="D37" s="181"/>
      <c r="E37" s="24">
        <v>5152103</v>
      </c>
      <c r="F37" s="24" t="s">
        <v>16</v>
      </c>
      <c r="G37" s="24">
        <v>1</v>
      </c>
      <c r="H37" s="24">
        <f t="shared" si="2"/>
        <v>3.8183999999999996E-2</v>
      </c>
      <c r="I37" s="25">
        <f t="shared" si="0"/>
        <v>3.8183999999999996E-2</v>
      </c>
      <c r="J37" s="240"/>
      <c r="K37" s="23">
        <f t="shared" si="1"/>
        <v>785.66939032055325</v>
      </c>
      <c r="L37" s="24"/>
      <c r="M37" s="6">
        <v>35</v>
      </c>
      <c r="N37" s="6"/>
      <c r="O37" s="93">
        <v>4.2999999999999997E-2</v>
      </c>
    </row>
    <row r="38" spans="2:16" x14ac:dyDescent="0.3">
      <c r="B38" s="252"/>
      <c r="C38" s="253"/>
      <c r="D38" s="181"/>
      <c r="E38" s="24">
        <v>5152104</v>
      </c>
      <c r="F38" s="24" t="s">
        <v>17</v>
      </c>
      <c r="G38" s="24">
        <v>1</v>
      </c>
      <c r="H38" s="24">
        <f t="shared" si="2"/>
        <v>3.8183999999999996E-2</v>
      </c>
      <c r="I38" s="25">
        <f t="shared" si="0"/>
        <v>3.8183999999999996E-2</v>
      </c>
      <c r="J38" s="240"/>
      <c r="K38" s="23">
        <f t="shared" si="1"/>
        <v>785.66939032055325</v>
      </c>
      <c r="L38" s="24"/>
      <c r="M38" s="6">
        <v>35</v>
      </c>
      <c r="N38" s="6"/>
      <c r="O38" s="93">
        <v>4.2999999999999997E-2</v>
      </c>
    </row>
    <row r="39" spans="2:16" x14ac:dyDescent="0.3">
      <c r="B39" s="252"/>
      <c r="C39" s="253"/>
      <c r="D39" s="181"/>
      <c r="E39" s="24">
        <v>5152105</v>
      </c>
      <c r="F39" s="24" t="s">
        <v>18</v>
      </c>
      <c r="G39" s="11">
        <v>1</v>
      </c>
      <c r="H39" s="24">
        <f t="shared" si="2"/>
        <v>3.8183999999999996E-2</v>
      </c>
      <c r="I39" s="25">
        <f t="shared" si="0"/>
        <v>3.8183999999999996E-2</v>
      </c>
      <c r="J39" s="240"/>
      <c r="K39" s="23">
        <f t="shared" si="1"/>
        <v>785.66939032055325</v>
      </c>
      <c r="L39" s="24"/>
      <c r="M39" s="6">
        <v>35</v>
      </c>
      <c r="N39" s="6"/>
      <c r="O39" s="93">
        <v>4.2999999999999997E-2</v>
      </c>
    </row>
    <row r="40" spans="2:16" x14ac:dyDescent="0.3">
      <c r="B40" s="252"/>
      <c r="C40" s="253"/>
      <c r="D40" s="181"/>
      <c r="E40" s="43">
        <v>5152106</v>
      </c>
      <c r="F40" s="43" t="s">
        <v>19</v>
      </c>
      <c r="G40" s="11">
        <v>1</v>
      </c>
      <c r="H40" s="24">
        <f t="shared" si="2"/>
        <v>3.8183999999999996E-2</v>
      </c>
      <c r="I40" s="25">
        <f t="shared" si="0"/>
        <v>3.8183999999999996E-2</v>
      </c>
      <c r="J40" s="240"/>
      <c r="K40" s="23">
        <f t="shared" si="1"/>
        <v>785.66939032055325</v>
      </c>
      <c r="L40" s="24"/>
      <c r="M40" s="6">
        <v>35</v>
      </c>
      <c r="N40" s="6"/>
      <c r="O40" s="93">
        <v>4.2999999999999997E-2</v>
      </c>
    </row>
    <row r="41" spans="2:16" x14ac:dyDescent="0.3">
      <c r="B41" s="252"/>
      <c r="C41" s="253"/>
      <c r="D41" s="181"/>
      <c r="E41" s="43">
        <v>5152107</v>
      </c>
      <c r="F41" s="43" t="s">
        <v>20</v>
      </c>
      <c r="G41" s="11">
        <v>1</v>
      </c>
      <c r="H41" s="24">
        <f t="shared" si="2"/>
        <v>3.8183999999999996E-2</v>
      </c>
      <c r="I41" s="25">
        <f t="shared" si="0"/>
        <v>3.8183999999999996E-2</v>
      </c>
      <c r="J41" s="240"/>
      <c r="K41" s="23">
        <f t="shared" si="1"/>
        <v>785.66939032055325</v>
      </c>
      <c r="L41" s="24"/>
      <c r="M41" s="6">
        <v>35</v>
      </c>
      <c r="N41" s="181"/>
      <c r="O41" s="93">
        <v>4.2999999999999997E-2</v>
      </c>
    </row>
    <row r="42" spans="2:16" x14ac:dyDescent="0.3">
      <c r="B42" s="252"/>
      <c r="C42" s="253" t="s">
        <v>8</v>
      </c>
      <c r="D42" s="181"/>
      <c r="E42" s="43">
        <v>5680505</v>
      </c>
      <c r="F42" s="43" t="s">
        <v>986</v>
      </c>
      <c r="G42" s="24">
        <v>1</v>
      </c>
      <c r="H42" s="24">
        <f t="shared" si="2"/>
        <v>0.17760000000000001</v>
      </c>
      <c r="I42" s="25">
        <f t="shared" si="0"/>
        <v>0.17760000000000001</v>
      </c>
      <c r="J42" s="240"/>
      <c r="K42" s="23">
        <f t="shared" si="1"/>
        <v>168.91891891891891</v>
      </c>
      <c r="L42" s="24"/>
      <c r="M42" s="181"/>
      <c r="N42" s="181"/>
      <c r="O42" s="93">
        <v>0.2</v>
      </c>
      <c r="P42" s="174"/>
    </row>
    <row r="43" spans="2:16" x14ac:dyDescent="0.3">
      <c r="B43" s="252"/>
      <c r="C43" s="253"/>
      <c r="D43" s="181"/>
      <c r="E43" s="43">
        <v>5076100</v>
      </c>
      <c r="F43" s="43" t="s">
        <v>1683</v>
      </c>
      <c r="G43" s="24">
        <v>3</v>
      </c>
      <c r="H43" s="24">
        <f t="shared" si="2"/>
        <v>0.17760000000000001</v>
      </c>
      <c r="I43" s="25">
        <f t="shared" si="0"/>
        <v>0.17760000000000001</v>
      </c>
      <c r="J43" s="240"/>
      <c r="K43" s="23">
        <f t="shared" si="1"/>
        <v>168.91891891891891</v>
      </c>
      <c r="L43" s="24"/>
      <c r="M43" s="181">
        <v>45</v>
      </c>
      <c r="N43" s="181"/>
      <c r="O43" s="93">
        <v>0.2</v>
      </c>
    </row>
    <row r="44" spans="2:16" x14ac:dyDescent="0.3">
      <c r="B44" s="246"/>
      <c r="C44" s="247"/>
      <c r="D44" s="247"/>
      <c r="E44" s="247"/>
      <c r="F44" s="247"/>
      <c r="G44" s="248"/>
      <c r="H44" s="24">
        <f>SUM(H6:H43)</f>
        <v>1</v>
      </c>
      <c r="I44" s="25">
        <f>SUM(I6:I43)</f>
        <v>1</v>
      </c>
      <c r="J44" s="25">
        <v>1</v>
      </c>
      <c r="K44" s="24"/>
      <c r="L44" s="24"/>
      <c r="M44" s="181"/>
      <c r="N44" s="181"/>
      <c r="O44" s="93"/>
      <c r="P44" s="174"/>
    </row>
  </sheetData>
  <mergeCells count="10">
    <mergeCell ref="B44:G44"/>
    <mergeCell ref="B5:C5"/>
    <mergeCell ref="B6:B20"/>
    <mergeCell ref="C6:C20"/>
    <mergeCell ref="J6:J20"/>
    <mergeCell ref="B21:B43"/>
    <mergeCell ref="C21:C27"/>
    <mergeCell ref="J21:J43"/>
    <mergeCell ref="C28:C41"/>
    <mergeCell ref="C42:C43"/>
  </mergeCells>
  <phoneticPr fontId="1" type="noConversion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46CFD-8B87-46D9-B101-B38D5FFE26F5}">
  <sheetPr codeName="Sheet83"/>
  <dimension ref="B2:S41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9" ht="20.25" x14ac:dyDescent="0.3">
      <c r="B2" s="5" t="s">
        <v>1727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9" x14ac:dyDescent="0.3">
      <c r="B4" s="178" t="s">
        <v>6</v>
      </c>
      <c r="C4" s="178">
        <v>30</v>
      </c>
    </row>
    <row r="5" spans="2:19" x14ac:dyDescent="0.3">
      <c r="B5" s="249" t="s">
        <v>0</v>
      </c>
      <c r="C5" s="249"/>
      <c r="D5" s="177" t="s">
        <v>45</v>
      </c>
      <c r="E5" s="177" t="s">
        <v>1</v>
      </c>
      <c r="F5" s="177" t="s">
        <v>62</v>
      </c>
      <c r="G5" s="13" t="s">
        <v>26</v>
      </c>
      <c r="H5" s="177" t="s">
        <v>27</v>
      </c>
      <c r="I5" s="177" t="s">
        <v>28</v>
      </c>
      <c r="J5" s="177" t="s">
        <v>43</v>
      </c>
      <c r="K5" s="177" t="s">
        <v>2</v>
      </c>
      <c r="L5" s="177" t="s">
        <v>3</v>
      </c>
      <c r="M5" s="177" t="s">
        <v>44</v>
      </c>
      <c r="N5" s="177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72">
        <v>1005092</v>
      </c>
      <c r="F6" s="124" t="s">
        <v>1704</v>
      </c>
      <c r="G6" s="24">
        <v>1</v>
      </c>
      <c r="H6" s="24">
        <v>7.0000000000000001E-3</v>
      </c>
      <c r="I6" s="25">
        <f>H6</f>
        <v>7.0000000000000001E-3</v>
      </c>
      <c r="J6" s="239">
        <f>SUM(I6:I17)</f>
        <v>0.105</v>
      </c>
      <c r="K6" s="11">
        <f>1/H6*$C$4</f>
        <v>4285.7142857142862</v>
      </c>
      <c r="L6" s="24" t="s">
        <v>1725</v>
      </c>
      <c r="M6" s="178"/>
      <c r="N6" s="178">
        <v>1</v>
      </c>
      <c r="O6"/>
      <c r="P6"/>
      <c r="Q6"/>
    </row>
    <row r="7" spans="2:19" ht="27.75" customHeight="1" x14ac:dyDescent="0.3">
      <c r="B7" s="250"/>
      <c r="C7" s="244"/>
      <c r="D7" s="126" t="s">
        <v>100</v>
      </c>
      <c r="E7" s="172">
        <v>1050481</v>
      </c>
      <c r="F7" s="124" t="s">
        <v>1705</v>
      </c>
      <c r="G7" s="24">
        <v>1</v>
      </c>
      <c r="H7" s="24">
        <v>8.9999999999999993E-3</v>
      </c>
      <c r="I7" s="25">
        <f t="shared" ref="I7:I40" si="0">H7</f>
        <v>8.9999999999999993E-3</v>
      </c>
      <c r="J7" s="240"/>
      <c r="K7" s="11">
        <f t="shared" ref="K7:K40" si="1">1/H7*$C$4</f>
        <v>3333.3333333333335</v>
      </c>
      <c r="L7" s="24" t="s">
        <v>1725</v>
      </c>
      <c r="M7" s="178"/>
      <c r="N7" s="178">
        <v>1</v>
      </c>
      <c r="Q7"/>
    </row>
    <row r="8" spans="2:19" ht="27.75" customHeight="1" x14ac:dyDescent="0.3">
      <c r="B8" s="250"/>
      <c r="C8" s="244"/>
      <c r="D8" s="126" t="s">
        <v>100</v>
      </c>
      <c r="E8" s="172">
        <v>1051548</v>
      </c>
      <c r="F8" s="124" t="s">
        <v>1706</v>
      </c>
      <c r="G8" s="24">
        <v>1</v>
      </c>
      <c r="H8" s="24">
        <v>8.0000000000000002E-3</v>
      </c>
      <c r="I8" s="25">
        <f t="shared" si="0"/>
        <v>8.0000000000000002E-3</v>
      </c>
      <c r="J8" s="240"/>
      <c r="K8" s="11">
        <f t="shared" si="1"/>
        <v>3750</v>
      </c>
      <c r="L8" s="24" t="s">
        <v>1725</v>
      </c>
      <c r="M8" s="178"/>
      <c r="N8" s="178">
        <v>1</v>
      </c>
      <c r="Q8"/>
      <c r="R8"/>
    </row>
    <row r="9" spans="2:19" ht="27.75" customHeight="1" x14ac:dyDescent="0.3">
      <c r="B9" s="250"/>
      <c r="C9" s="244"/>
      <c r="D9" s="126" t="s">
        <v>107</v>
      </c>
      <c r="E9" s="172">
        <v>1073258</v>
      </c>
      <c r="F9" s="124" t="s">
        <v>1707</v>
      </c>
      <c r="G9" s="24">
        <v>1</v>
      </c>
      <c r="H9" s="24">
        <v>8.9999999999999993E-3</v>
      </c>
      <c r="I9" s="25">
        <f t="shared" si="0"/>
        <v>8.9999999999999993E-3</v>
      </c>
      <c r="J9" s="240"/>
      <c r="K9" s="11">
        <f t="shared" si="1"/>
        <v>3333.3333333333335</v>
      </c>
      <c r="L9" s="24" t="s">
        <v>1725</v>
      </c>
      <c r="M9" s="178"/>
      <c r="N9" s="178">
        <v>1</v>
      </c>
      <c r="O9"/>
    </row>
    <row r="10" spans="2:19" ht="27.75" customHeight="1" x14ac:dyDescent="0.3">
      <c r="B10" s="250"/>
      <c r="C10" s="244"/>
      <c r="D10" s="126" t="s">
        <v>105</v>
      </c>
      <c r="E10" s="172">
        <v>1103074</v>
      </c>
      <c r="F10" s="124" t="s">
        <v>1708</v>
      </c>
      <c r="G10" s="24">
        <v>1</v>
      </c>
      <c r="H10" s="24">
        <v>8.9999999999999993E-3</v>
      </c>
      <c r="I10" s="25">
        <f t="shared" si="0"/>
        <v>8.9999999999999993E-3</v>
      </c>
      <c r="J10" s="240"/>
      <c r="K10" s="11">
        <f t="shared" si="1"/>
        <v>3333.3333333333335</v>
      </c>
      <c r="L10" s="24"/>
      <c r="M10" s="178"/>
      <c r="N10" s="178">
        <v>1</v>
      </c>
    </row>
    <row r="11" spans="2:19" ht="27.75" customHeight="1" x14ac:dyDescent="0.3">
      <c r="B11" s="250"/>
      <c r="C11" s="244"/>
      <c r="D11" s="126" t="s">
        <v>109</v>
      </c>
      <c r="E11" s="172">
        <v>1702810</v>
      </c>
      <c r="F11" s="124" t="s">
        <v>1709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 t="s">
        <v>1725</v>
      </c>
      <c r="M11" s="178"/>
      <c r="N11" s="178">
        <v>1</v>
      </c>
      <c r="Q11"/>
    </row>
    <row r="12" spans="2:19" ht="27.75" customHeight="1" x14ac:dyDescent="0.3">
      <c r="B12" s="250"/>
      <c r="C12" s="244"/>
      <c r="D12" s="126" t="s">
        <v>119</v>
      </c>
      <c r="E12" s="172">
        <v>1005416</v>
      </c>
      <c r="F12" s="124" t="s">
        <v>1720</v>
      </c>
      <c r="G12" s="24">
        <v>1</v>
      </c>
      <c r="H12" s="24">
        <v>8.0000000000000002E-3</v>
      </c>
      <c r="I12" s="25">
        <f t="shared" si="0"/>
        <v>8.0000000000000002E-3</v>
      </c>
      <c r="J12" s="240"/>
      <c r="K12" s="11">
        <f t="shared" si="1"/>
        <v>3750</v>
      </c>
      <c r="L12" s="24" t="s">
        <v>1725</v>
      </c>
      <c r="M12" s="178"/>
      <c r="N12" s="178">
        <v>1</v>
      </c>
      <c r="Q12"/>
    </row>
    <row r="13" spans="2:19" ht="27.75" customHeight="1" x14ac:dyDescent="0.3">
      <c r="B13" s="250"/>
      <c r="C13" s="244"/>
      <c r="D13" s="126" t="s">
        <v>119</v>
      </c>
      <c r="E13" s="172">
        <v>1005417</v>
      </c>
      <c r="F13" s="124" t="s">
        <v>1721</v>
      </c>
      <c r="G13" s="24">
        <v>1</v>
      </c>
      <c r="H13" s="24">
        <v>8.0000000000000002E-3</v>
      </c>
      <c r="I13" s="25">
        <f t="shared" si="0"/>
        <v>8.0000000000000002E-3</v>
      </c>
      <c r="J13" s="240"/>
      <c r="K13" s="11">
        <f t="shared" si="1"/>
        <v>3750</v>
      </c>
      <c r="L13" s="24" t="s">
        <v>1725</v>
      </c>
      <c r="M13" s="178"/>
      <c r="N13" s="178">
        <v>1</v>
      </c>
      <c r="P13"/>
      <c r="R13"/>
    </row>
    <row r="14" spans="2:19" ht="27.75" customHeight="1" x14ac:dyDescent="0.3">
      <c r="B14" s="250"/>
      <c r="C14" s="244"/>
      <c r="D14" s="126" t="s">
        <v>100</v>
      </c>
      <c r="E14" s="172">
        <v>1053491</v>
      </c>
      <c r="F14" s="124" t="s">
        <v>1722</v>
      </c>
      <c r="G14" s="24">
        <v>1</v>
      </c>
      <c r="H14" s="24">
        <v>8.9999999999999993E-3</v>
      </c>
      <c r="I14" s="25">
        <f t="shared" si="0"/>
        <v>8.9999999999999993E-3</v>
      </c>
      <c r="J14" s="240"/>
      <c r="K14" s="11">
        <f t="shared" si="1"/>
        <v>3333.3333333333335</v>
      </c>
      <c r="L14" s="24" t="s">
        <v>1725</v>
      </c>
      <c r="M14" s="178"/>
      <c r="N14" s="178">
        <v>1</v>
      </c>
      <c r="P14"/>
      <c r="Q14"/>
      <c r="S14"/>
    </row>
    <row r="15" spans="2:19" ht="27.75" customHeight="1" x14ac:dyDescent="0.3">
      <c r="B15" s="250"/>
      <c r="C15" s="244"/>
      <c r="D15" s="126" t="s">
        <v>100</v>
      </c>
      <c r="E15" s="172">
        <v>1053492</v>
      </c>
      <c r="F15" s="124" t="s">
        <v>1723</v>
      </c>
      <c r="G15" s="24">
        <v>1</v>
      </c>
      <c r="H15" s="24">
        <v>8.9999999999999993E-3</v>
      </c>
      <c r="I15" s="25">
        <f t="shared" si="0"/>
        <v>8.9999999999999993E-3</v>
      </c>
      <c r="J15" s="240"/>
      <c r="K15" s="11">
        <f t="shared" si="1"/>
        <v>3333.3333333333335</v>
      </c>
      <c r="L15" s="24" t="s">
        <v>1725</v>
      </c>
      <c r="M15" s="178"/>
      <c r="N15" s="178">
        <v>1</v>
      </c>
      <c r="Q15"/>
    </row>
    <row r="16" spans="2:19" ht="27.75" customHeight="1" x14ac:dyDescent="0.3">
      <c r="B16" s="250"/>
      <c r="C16" s="244"/>
      <c r="D16" s="126" t="s">
        <v>109</v>
      </c>
      <c r="E16" s="172">
        <v>1702954</v>
      </c>
      <c r="F16" s="124" t="s">
        <v>1724</v>
      </c>
      <c r="G16" s="24">
        <v>1</v>
      </c>
      <c r="H16" s="24">
        <v>7.0000000000000001E-3</v>
      </c>
      <c r="I16" s="25">
        <f t="shared" si="0"/>
        <v>7.0000000000000001E-3</v>
      </c>
      <c r="J16" s="240"/>
      <c r="K16" s="11">
        <f t="shared" si="1"/>
        <v>4285.7142857142862</v>
      </c>
      <c r="L16" s="24" t="s">
        <v>1258</v>
      </c>
      <c r="M16" s="178"/>
      <c r="N16" s="178">
        <v>1</v>
      </c>
    </row>
    <row r="17" spans="2:18" ht="27.75" customHeight="1" x14ac:dyDescent="0.3">
      <c r="B17" s="250"/>
      <c r="C17" s="244"/>
      <c r="D17" s="126" t="s">
        <v>116</v>
      </c>
      <c r="E17" s="172">
        <v>1112978</v>
      </c>
      <c r="F17" s="124" t="s">
        <v>1719</v>
      </c>
      <c r="G17" s="24">
        <v>1</v>
      </c>
      <c r="H17" s="24">
        <v>1.4999999999999999E-2</v>
      </c>
      <c r="I17" s="25">
        <f t="shared" si="0"/>
        <v>1.4999999999999999E-2</v>
      </c>
      <c r="J17" s="240"/>
      <c r="K17" s="11">
        <f t="shared" si="1"/>
        <v>2000.0000000000002</v>
      </c>
      <c r="L17" s="24"/>
      <c r="M17" s="178"/>
      <c r="N17" s="178">
        <v>1</v>
      </c>
      <c r="R17"/>
    </row>
    <row r="18" spans="2:18" x14ac:dyDescent="0.3">
      <c r="B18" s="251" t="s">
        <v>42</v>
      </c>
      <c r="C18" s="243" t="s">
        <v>59</v>
      </c>
      <c r="D18" s="178"/>
      <c r="E18" s="24">
        <v>1002186</v>
      </c>
      <c r="F18" s="24" t="s">
        <v>52</v>
      </c>
      <c r="G18" s="24">
        <v>1</v>
      </c>
      <c r="H18" s="24">
        <f t="shared" ref="H18:H40" si="2">$J$18*O18</f>
        <v>8.9499999999999996E-3</v>
      </c>
      <c r="I18" s="25">
        <f t="shared" si="0"/>
        <v>8.9499999999999996E-3</v>
      </c>
      <c r="J18" s="239">
        <f>J41-J6</f>
        <v>0.89500000000000002</v>
      </c>
      <c r="K18" s="23">
        <f t="shared" si="1"/>
        <v>3351.9553072625699</v>
      </c>
      <c r="L18" s="24"/>
      <c r="M18" s="178">
        <v>60</v>
      </c>
      <c r="N18" s="178"/>
      <c r="O18" s="93">
        <v>0.01</v>
      </c>
    </row>
    <row r="19" spans="2:18" x14ac:dyDescent="0.3">
      <c r="B19" s="252"/>
      <c r="C19" s="244"/>
      <c r="D19" s="178"/>
      <c r="E19" s="24">
        <v>1012057</v>
      </c>
      <c r="F19" s="24" t="s">
        <v>53</v>
      </c>
      <c r="G19" s="24">
        <v>1</v>
      </c>
      <c r="H19" s="24">
        <f t="shared" si="2"/>
        <v>8.9499999999999996E-3</v>
      </c>
      <c r="I19" s="25">
        <f t="shared" si="0"/>
        <v>8.9499999999999996E-3</v>
      </c>
      <c r="J19" s="240"/>
      <c r="K19" s="23">
        <f t="shared" si="1"/>
        <v>3351.9553072625699</v>
      </c>
      <c r="L19" s="24"/>
      <c r="M19" s="178">
        <v>60</v>
      </c>
      <c r="N19" s="178"/>
      <c r="O19" s="93">
        <v>0.01</v>
      </c>
    </row>
    <row r="20" spans="2:18" x14ac:dyDescent="0.3">
      <c r="B20" s="252"/>
      <c r="C20" s="244"/>
      <c r="D20" s="178"/>
      <c r="E20" s="24">
        <v>1022048</v>
      </c>
      <c r="F20" s="24" t="s">
        <v>54</v>
      </c>
      <c r="G20" s="24">
        <v>1</v>
      </c>
      <c r="H20" s="24">
        <f t="shared" si="2"/>
        <v>8.9499999999999996E-3</v>
      </c>
      <c r="I20" s="25">
        <f t="shared" si="0"/>
        <v>8.9499999999999996E-3</v>
      </c>
      <c r="J20" s="240"/>
      <c r="K20" s="23">
        <f t="shared" si="1"/>
        <v>3351.9553072625699</v>
      </c>
      <c r="L20" s="24"/>
      <c r="M20" s="178">
        <v>60</v>
      </c>
      <c r="N20" s="178"/>
      <c r="O20" s="93">
        <v>0.01</v>
      </c>
    </row>
    <row r="21" spans="2:18" x14ac:dyDescent="0.3">
      <c r="B21" s="252"/>
      <c r="C21" s="244"/>
      <c r="D21" s="178"/>
      <c r="E21" s="24">
        <v>1102039</v>
      </c>
      <c r="F21" s="24" t="s">
        <v>55</v>
      </c>
      <c r="G21" s="24">
        <v>1</v>
      </c>
      <c r="H21" s="24">
        <f t="shared" si="2"/>
        <v>8.9499999999999996E-3</v>
      </c>
      <c r="I21" s="25">
        <f t="shared" si="0"/>
        <v>8.9499999999999996E-3</v>
      </c>
      <c r="J21" s="240"/>
      <c r="K21" s="23">
        <f t="shared" si="1"/>
        <v>3351.9553072625699</v>
      </c>
      <c r="L21" s="24"/>
      <c r="M21" s="178">
        <v>60</v>
      </c>
      <c r="N21" s="178"/>
      <c r="O21" s="93">
        <v>0.01</v>
      </c>
    </row>
    <row r="22" spans="2:18" x14ac:dyDescent="0.3">
      <c r="B22" s="252"/>
      <c r="C22" s="244"/>
      <c r="D22" s="178"/>
      <c r="E22" s="24">
        <v>1082102</v>
      </c>
      <c r="F22" s="24" t="s">
        <v>56</v>
      </c>
      <c r="G22" s="24">
        <v>1</v>
      </c>
      <c r="H22" s="24">
        <f t="shared" si="2"/>
        <v>8.9499999999999996E-3</v>
      </c>
      <c r="I22" s="25">
        <f t="shared" si="0"/>
        <v>8.9499999999999996E-3</v>
      </c>
      <c r="J22" s="240"/>
      <c r="K22" s="23">
        <f t="shared" si="1"/>
        <v>3351.9553072625699</v>
      </c>
      <c r="L22" s="24"/>
      <c r="M22" s="178">
        <v>30</v>
      </c>
      <c r="N22" s="178"/>
      <c r="O22" s="93">
        <v>0.01</v>
      </c>
    </row>
    <row r="23" spans="2:18" x14ac:dyDescent="0.3">
      <c r="B23" s="252"/>
      <c r="C23" s="244"/>
      <c r="D23" s="178"/>
      <c r="E23" s="24">
        <v>1072153</v>
      </c>
      <c r="F23" s="24" t="s">
        <v>57</v>
      </c>
      <c r="G23" s="24">
        <v>1</v>
      </c>
      <c r="H23" s="24">
        <f t="shared" si="2"/>
        <v>8.9499999999999996E-3</v>
      </c>
      <c r="I23" s="25">
        <f t="shared" si="0"/>
        <v>8.9499999999999996E-3</v>
      </c>
      <c r="J23" s="240"/>
      <c r="K23" s="23">
        <f t="shared" si="1"/>
        <v>3351.9553072625699</v>
      </c>
      <c r="L23" s="24"/>
      <c r="M23" s="178">
        <v>30</v>
      </c>
      <c r="N23" s="178"/>
      <c r="O23" s="93">
        <v>0.01</v>
      </c>
    </row>
    <row r="24" spans="2:18" x14ac:dyDescent="0.3">
      <c r="B24" s="252"/>
      <c r="C24" s="245"/>
      <c r="D24" s="178"/>
      <c r="E24" s="24">
        <v>1032024</v>
      </c>
      <c r="F24" s="24" t="s">
        <v>58</v>
      </c>
      <c r="G24" s="24">
        <v>1</v>
      </c>
      <c r="H24" s="24">
        <f t="shared" si="2"/>
        <v>8.9499999999999996E-3</v>
      </c>
      <c r="I24" s="25">
        <f t="shared" si="0"/>
        <v>8.9499999999999996E-3</v>
      </c>
      <c r="J24" s="240"/>
      <c r="K24" s="23">
        <f t="shared" si="1"/>
        <v>3351.9553072625699</v>
      </c>
      <c r="L24" s="24"/>
      <c r="M24" s="178">
        <v>40</v>
      </c>
      <c r="N24" s="178"/>
      <c r="O24" s="93">
        <v>0.01</v>
      </c>
    </row>
    <row r="25" spans="2:18" x14ac:dyDescent="0.3">
      <c r="B25" s="252"/>
      <c r="C25" s="253" t="s">
        <v>25</v>
      </c>
      <c r="D25" s="178"/>
      <c r="E25" s="24">
        <v>5150042</v>
      </c>
      <c r="F25" s="24" t="s">
        <v>9</v>
      </c>
      <c r="G25" s="24">
        <v>1</v>
      </c>
      <c r="H25" s="24">
        <f t="shared" si="2"/>
        <v>2.2375000000000003E-2</v>
      </c>
      <c r="I25" s="25">
        <f t="shared" si="0"/>
        <v>2.2375000000000003E-2</v>
      </c>
      <c r="J25" s="240"/>
      <c r="K25" s="23">
        <f t="shared" si="1"/>
        <v>1340.7821229050278</v>
      </c>
      <c r="L25" s="24"/>
      <c r="M25" s="178">
        <v>30</v>
      </c>
      <c r="N25" s="178"/>
      <c r="O25" s="93">
        <v>2.5000000000000001E-2</v>
      </c>
    </row>
    <row r="26" spans="2:18" x14ac:dyDescent="0.3">
      <c r="B26" s="252"/>
      <c r="C26" s="253"/>
      <c r="D26" s="178"/>
      <c r="E26" s="24">
        <v>5150043</v>
      </c>
      <c r="F26" s="24" t="s">
        <v>10</v>
      </c>
      <c r="G26" s="24">
        <v>1</v>
      </c>
      <c r="H26" s="24">
        <f t="shared" si="2"/>
        <v>2.2375000000000003E-2</v>
      </c>
      <c r="I26" s="25">
        <f t="shared" si="0"/>
        <v>2.2375000000000003E-2</v>
      </c>
      <c r="J26" s="240"/>
      <c r="K26" s="23">
        <f t="shared" si="1"/>
        <v>1340.7821229050278</v>
      </c>
      <c r="L26" s="24"/>
      <c r="M26" s="178">
        <v>75</v>
      </c>
      <c r="N26" s="6"/>
      <c r="O26" s="93">
        <v>2.5000000000000001E-2</v>
      </c>
    </row>
    <row r="27" spans="2:18" x14ac:dyDescent="0.3">
      <c r="B27" s="252"/>
      <c r="C27" s="253"/>
      <c r="D27" s="178"/>
      <c r="E27" s="24">
        <v>5152049</v>
      </c>
      <c r="F27" s="24" t="s">
        <v>11</v>
      </c>
      <c r="G27" s="24">
        <v>1</v>
      </c>
      <c r="H27" s="24">
        <f t="shared" si="2"/>
        <v>2.2375000000000003E-2</v>
      </c>
      <c r="I27" s="25">
        <f t="shared" si="0"/>
        <v>2.2375000000000003E-2</v>
      </c>
      <c r="J27" s="240"/>
      <c r="K27" s="23">
        <f t="shared" si="1"/>
        <v>1340.7821229050278</v>
      </c>
      <c r="L27" s="24"/>
      <c r="M27" s="6">
        <v>30</v>
      </c>
      <c r="N27" s="6"/>
      <c r="O27" s="93">
        <v>2.5000000000000001E-2</v>
      </c>
    </row>
    <row r="28" spans="2:18" x14ac:dyDescent="0.3">
      <c r="B28" s="252"/>
      <c r="C28" s="253"/>
      <c r="D28" s="178"/>
      <c r="E28" s="24">
        <v>5152050</v>
      </c>
      <c r="F28" s="24" t="s">
        <v>12</v>
      </c>
      <c r="G28" s="24">
        <v>1</v>
      </c>
      <c r="H28" s="24">
        <f t="shared" si="2"/>
        <v>2.2375000000000003E-2</v>
      </c>
      <c r="I28" s="25">
        <f t="shared" si="0"/>
        <v>2.2375000000000003E-2</v>
      </c>
      <c r="J28" s="240"/>
      <c r="K28" s="23">
        <f t="shared" si="1"/>
        <v>1340.7821229050278</v>
      </c>
      <c r="L28" s="24"/>
      <c r="M28" s="6">
        <v>75</v>
      </c>
      <c r="N28" s="178"/>
      <c r="O28" s="93">
        <v>2.5000000000000001E-2</v>
      </c>
    </row>
    <row r="29" spans="2:18" x14ac:dyDescent="0.3">
      <c r="B29" s="252"/>
      <c r="C29" s="253"/>
      <c r="D29" s="178"/>
      <c r="E29" s="24">
        <v>5153013</v>
      </c>
      <c r="F29" s="24" t="s">
        <v>23</v>
      </c>
      <c r="G29" s="24">
        <v>1</v>
      </c>
      <c r="H29" s="24">
        <f t="shared" si="2"/>
        <v>3.8484999999999998E-2</v>
      </c>
      <c r="I29" s="25">
        <f t="shared" si="0"/>
        <v>3.8484999999999998E-2</v>
      </c>
      <c r="J29" s="240"/>
      <c r="K29" s="23">
        <f t="shared" si="1"/>
        <v>779.52449006106269</v>
      </c>
      <c r="L29" s="24"/>
      <c r="M29" s="178">
        <v>65</v>
      </c>
      <c r="N29" s="178"/>
      <c r="O29" s="93">
        <v>4.2999999999999997E-2</v>
      </c>
    </row>
    <row r="30" spans="2:18" x14ac:dyDescent="0.3">
      <c r="B30" s="252"/>
      <c r="C30" s="253"/>
      <c r="D30" s="178"/>
      <c r="E30" s="24">
        <v>5151033</v>
      </c>
      <c r="F30" s="24" t="s">
        <v>41</v>
      </c>
      <c r="G30" s="24">
        <v>1</v>
      </c>
      <c r="H30" s="24">
        <f t="shared" si="2"/>
        <v>3.8484999999999998E-2</v>
      </c>
      <c r="I30" s="25">
        <f t="shared" si="0"/>
        <v>3.8484999999999998E-2</v>
      </c>
      <c r="J30" s="240"/>
      <c r="K30" s="23">
        <f t="shared" si="1"/>
        <v>779.52449006106269</v>
      </c>
      <c r="L30" s="24"/>
      <c r="M30" s="178">
        <v>70</v>
      </c>
      <c r="N30" s="178"/>
      <c r="O30" s="93">
        <v>4.2999999999999997E-2</v>
      </c>
    </row>
    <row r="31" spans="2:18" x14ac:dyDescent="0.3">
      <c r="B31" s="252"/>
      <c r="C31" s="253"/>
      <c r="D31" s="178"/>
      <c r="E31" s="24">
        <v>5152100</v>
      </c>
      <c r="F31" s="24" t="s">
        <v>13</v>
      </c>
      <c r="G31" s="24">
        <v>1</v>
      </c>
      <c r="H31" s="24">
        <f t="shared" si="2"/>
        <v>3.8484999999999998E-2</v>
      </c>
      <c r="I31" s="25">
        <f t="shared" si="0"/>
        <v>3.8484999999999998E-2</v>
      </c>
      <c r="J31" s="240"/>
      <c r="K31" s="23">
        <f t="shared" si="1"/>
        <v>779.52449006106269</v>
      </c>
      <c r="L31" s="24"/>
      <c r="M31" s="178">
        <v>35</v>
      </c>
      <c r="N31" s="6"/>
      <c r="O31" s="93">
        <v>4.2999999999999997E-2</v>
      </c>
    </row>
    <row r="32" spans="2:18" x14ac:dyDescent="0.3">
      <c r="B32" s="252"/>
      <c r="C32" s="253"/>
      <c r="D32" s="178"/>
      <c r="E32" s="24">
        <v>5152101</v>
      </c>
      <c r="F32" s="24" t="s">
        <v>14</v>
      </c>
      <c r="G32" s="24">
        <v>1</v>
      </c>
      <c r="H32" s="24">
        <f t="shared" si="2"/>
        <v>3.8484999999999998E-2</v>
      </c>
      <c r="I32" s="25">
        <f t="shared" si="0"/>
        <v>3.8484999999999998E-2</v>
      </c>
      <c r="J32" s="240"/>
      <c r="K32" s="23">
        <f t="shared" si="1"/>
        <v>779.52449006106269</v>
      </c>
      <c r="L32" s="24"/>
      <c r="M32" s="6">
        <v>35</v>
      </c>
      <c r="N32" s="6"/>
      <c r="O32" s="93">
        <v>4.2999999999999997E-2</v>
      </c>
    </row>
    <row r="33" spans="2:16" x14ac:dyDescent="0.3">
      <c r="B33" s="252"/>
      <c r="C33" s="253"/>
      <c r="D33" s="178"/>
      <c r="E33" s="24">
        <v>5152102</v>
      </c>
      <c r="F33" s="24" t="s">
        <v>15</v>
      </c>
      <c r="G33" s="24">
        <v>1</v>
      </c>
      <c r="H33" s="24">
        <f t="shared" si="2"/>
        <v>3.8484999999999998E-2</v>
      </c>
      <c r="I33" s="25">
        <f t="shared" si="0"/>
        <v>3.8484999999999998E-2</v>
      </c>
      <c r="J33" s="240"/>
      <c r="K33" s="23">
        <f t="shared" si="1"/>
        <v>779.52449006106269</v>
      </c>
      <c r="L33" s="24"/>
      <c r="M33" s="6">
        <v>35</v>
      </c>
      <c r="N33" s="6"/>
      <c r="O33" s="93">
        <v>4.2999999999999997E-2</v>
      </c>
    </row>
    <row r="34" spans="2:16" x14ac:dyDescent="0.3">
      <c r="B34" s="252"/>
      <c r="C34" s="253"/>
      <c r="D34" s="178"/>
      <c r="E34" s="24">
        <v>5152103</v>
      </c>
      <c r="F34" s="24" t="s">
        <v>16</v>
      </c>
      <c r="G34" s="24">
        <v>1</v>
      </c>
      <c r="H34" s="24">
        <f t="shared" si="2"/>
        <v>3.8484999999999998E-2</v>
      </c>
      <c r="I34" s="25">
        <f t="shared" si="0"/>
        <v>3.8484999999999998E-2</v>
      </c>
      <c r="J34" s="240"/>
      <c r="K34" s="23">
        <f t="shared" si="1"/>
        <v>779.52449006106269</v>
      </c>
      <c r="L34" s="24"/>
      <c r="M34" s="6">
        <v>35</v>
      </c>
      <c r="N34" s="6"/>
      <c r="O34" s="93">
        <v>4.2999999999999997E-2</v>
      </c>
    </row>
    <row r="35" spans="2:16" x14ac:dyDescent="0.3">
      <c r="B35" s="252"/>
      <c r="C35" s="253"/>
      <c r="D35" s="178"/>
      <c r="E35" s="24">
        <v>5152104</v>
      </c>
      <c r="F35" s="24" t="s">
        <v>17</v>
      </c>
      <c r="G35" s="24">
        <v>1</v>
      </c>
      <c r="H35" s="24">
        <f t="shared" si="2"/>
        <v>3.8484999999999998E-2</v>
      </c>
      <c r="I35" s="25">
        <f t="shared" si="0"/>
        <v>3.8484999999999998E-2</v>
      </c>
      <c r="J35" s="240"/>
      <c r="K35" s="23">
        <f t="shared" si="1"/>
        <v>779.52449006106269</v>
      </c>
      <c r="L35" s="24"/>
      <c r="M35" s="6">
        <v>35</v>
      </c>
      <c r="N35" s="6"/>
      <c r="O35" s="93">
        <v>4.2999999999999997E-2</v>
      </c>
    </row>
    <row r="36" spans="2:16" x14ac:dyDescent="0.3">
      <c r="B36" s="252"/>
      <c r="C36" s="253"/>
      <c r="D36" s="178"/>
      <c r="E36" s="24">
        <v>5152105</v>
      </c>
      <c r="F36" s="24" t="s">
        <v>18</v>
      </c>
      <c r="G36" s="11">
        <v>1</v>
      </c>
      <c r="H36" s="24">
        <f t="shared" si="2"/>
        <v>3.8484999999999998E-2</v>
      </c>
      <c r="I36" s="25">
        <f t="shared" si="0"/>
        <v>3.8484999999999998E-2</v>
      </c>
      <c r="J36" s="240"/>
      <c r="K36" s="23">
        <f t="shared" si="1"/>
        <v>779.52449006106269</v>
      </c>
      <c r="L36" s="24"/>
      <c r="M36" s="6">
        <v>35</v>
      </c>
      <c r="N36" s="6"/>
      <c r="O36" s="93">
        <v>4.2999999999999997E-2</v>
      </c>
    </row>
    <row r="37" spans="2:16" x14ac:dyDescent="0.3">
      <c r="B37" s="252"/>
      <c r="C37" s="253"/>
      <c r="D37" s="178"/>
      <c r="E37" s="43">
        <v>5152106</v>
      </c>
      <c r="F37" s="43" t="s">
        <v>19</v>
      </c>
      <c r="G37" s="11">
        <v>1</v>
      </c>
      <c r="H37" s="24">
        <f t="shared" si="2"/>
        <v>3.8484999999999998E-2</v>
      </c>
      <c r="I37" s="25">
        <f t="shared" si="0"/>
        <v>3.8484999999999998E-2</v>
      </c>
      <c r="J37" s="240"/>
      <c r="K37" s="23">
        <f t="shared" si="1"/>
        <v>779.52449006106269</v>
      </c>
      <c r="L37" s="24"/>
      <c r="M37" s="6">
        <v>35</v>
      </c>
      <c r="N37" s="6"/>
      <c r="O37" s="93">
        <v>4.2999999999999997E-2</v>
      </c>
    </row>
    <row r="38" spans="2:16" x14ac:dyDescent="0.3">
      <c r="B38" s="252"/>
      <c r="C38" s="253"/>
      <c r="D38" s="178"/>
      <c r="E38" s="43">
        <v>5152107</v>
      </c>
      <c r="F38" s="43" t="s">
        <v>20</v>
      </c>
      <c r="G38" s="11">
        <v>1</v>
      </c>
      <c r="H38" s="24">
        <f t="shared" si="2"/>
        <v>3.8484999999999998E-2</v>
      </c>
      <c r="I38" s="25">
        <f t="shared" si="0"/>
        <v>3.8484999999999998E-2</v>
      </c>
      <c r="J38" s="240"/>
      <c r="K38" s="23">
        <f t="shared" si="1"/>
        <v>779.52449006106269</v>
      </c>
      <c r="L38" s="24"/>
      <c r="M38" s="6">
        <v>35</v>
      </c>
      <c r="N38" s="178"/>
      <c r="O38" s="93">
        <v>4.2999999999999997E-2</v>
      </c>
    </row>
    <row r="39" spans="2:16" x14ac:dyDescent="0.3">
      <c r="B39" s="252"/>
      <c r="C39" s="253" t="s">
        <v>8</v>
      </c>
      <c r="D39" s="178"/>
      <c r="E39" s="43">
        <v>5680505</v>
      </c>
      <c r="F39" s="43" t="s">
        <v>986</v>
      </c>
      <c r="G39" s="24">
        <v>1</v>
      </c>
      <c r="H39" s="24">
        <f t="shared" si="2"/>
        <v>0.17900000000000002</v>
      </c>
      <c r="I39" s="25">
        <f t="shared" si="0"/>
        <v>0.17900000000000002</v>
      </c>
      <c r="J39" s="240"/>
      <c r="K39" s="23">
        <f t="shared" si="1"/>
        <v>167.59776536312847</v>
      </c>
      <c r="L39" s="24"/>
      <c r="M39" s="178"/>
      <c r="N39" s="178"/>
      <c r="O39" s="93">
        <v>0.2</v>
      </c>
      <c r="P39" s="174"/>
    </row>
    <row r="40" spans="2:16" x14ac:dyDescent="0.3">
      <c r="B40" s="252"/>
      <c r="C40" s="253"/>
      <c r="D40" s="178"/>
      <c r="E40" s="43">
        <v>5076100</v>
      </c>
      <c r="F40" s="43" t="s">
        <v>1683</v>
      </c>
      <c r="G40" s="24">
        <v>3</v>
      </c>
      <c r="H40" s="24">
        <f t="shared" si="2"/>
        <v>0.17900000000000002</v>
      </c>
      <c r="I40" s="25">
        <f t="shared" si="0"/>
        <v>0.17900000000000002</v>
      </c>
      <c r="J40" s="240"/>
      <c r="K40" s="23">
        <f t="shared" si="1"/>
        <v>167.59776536312847</v>
      </c>
      <c r="L40" s="24"/>
      <c r="M40" s="178">
        <v>45</v>
      </c>
      <c r="N40" s="178"/>
      <c r="O40" s="93">
        <v>0.2</v>
      </c>
    </row>
    <row r="41" spans="2:16" x14ac:dyDescent="0.3">
      <c r="B41" s="246"/>
      <c r="C41" s="247"/>
      <c r="D41" s="247"/>
      <c r="E41" s="247"/>
      <c r="F41" s="247"/>
      <c r="G41" s="248"/>
      <c r="H41" s="24">
        <f>SUM(H6:H40)</f>
        <v>1</v>
      </c>
      <c r="I41" s="25">
        <f>SUM(I6:I40)</f>
        <v>1</v>
      </c>
      <c r="J41" s="25">
        <v>1</v>
      </c>
      <c r="K41" s="24"/>
      <c r="L41" s="24"/>
      <c r="M41" s="178"/>
      <c r="N41" s="178"/>
      <c r="O41" s="93"/>
      <c r="P41" s="174"/>
    </row>
  </sheetData>
  <mergeCells count="10">
    <mergeCell ref="B41:G41"/>
    <mergeCell ref="B5:C5"/>
    <mergeCell ref="B6:B17"/>
    <mergeCell ref="C6:C17"/>
    <mergeCell ref="J6:J17"/>
    <mergeCell ref="B18:B40"/>
    <mergeCell ref="C18:C24"/>
    <mergeCell ref="J18:J40"/>
    <mergeCell ref="C25:C38"/>
    <mergeCell ref="C39:C40"/>
  </mergeCells>
  <phoneticPr fontId="1" type="noConversion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44A72-939D-4096-9F15-D42AA3107B96}">
  <sheetPr codeName="Sheet84"/>
  <dimension ref="B2:R45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1726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78" t="s">
        <v>6</v>
      </c>
      <c r="C4" s="178">
        <v>30</v>
      </c>
    </row>
    <row r="5" spans="2:18" x14ac:dyDescent="0.3">
      <c r="B5" s="249" t="s">
        <v>0</v>
      </c>
      <c r="C5" s="249"/>
      <c r="D5" s="177" t="s">
        <v>45</v>
      </c>
      <c r="E5" s="177" t="s">
        <v>1</v>
      </c>
      <c r="F5" s="177" t="s">
        <v>62</v>
      </c>
      <c r="G5" s="13" t="s">
        <v>26</v>
      </c>
      <c r="H5" s="177" t="s">
        <v>27</v>
      </c>
      <c r="I5" s="177" t="s">
        <v>28</v>
      </c>
      <c r="J5" s="177" t="s">
        <v>43</v>
      </c>
      <c r="K5" s="177" t="s">
        <v>2</v>
      </c>
      <c r="L5" s="177" t="s">
        <v>3</v>
      </c>
      <c r="M5" s="177" t="s">
        <v>44</v>
      </c>
      <c r="N5" s="177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72">
        <v>1005083</v>
      </c>
      <c r="F6" s="124" t="s">
        <v>1743</v>
      </c>
      <c r="G6" s="24">
        <v>1</v>
      </c>
      <c r="H6" s="24">
        <v>6.0000000000000001E-3</v>
      </c>
      <c r="I6" s="25">
        <f>H6</f>
        <v>6.0000000000000001E-3</v>
      </c>
      <c r="J6" s="239">
        <f>SUM(I6:I21)</f>
        <v>0.11100000000000004</v>
      </c>
      <c r="K6" s="11">
        <f>1/H6*$C$4</f>
        <v>5000</v>
      </c>
      <c r="L6" s="24" t="s">
        <v>1754</v>
      </c>
      <c r="M6" s="178"/>
      <c r="N6" s="178">
        <v>1</v>
      </c>
      <c r="O6"/>
      <c r="P6"/>
      <c r="Q6"/>
    </row>
    <row r="7" spans="2:18" ht="27.75" customHeight="1" x14ac:dyDescent="0.3">
      <c r="B7" s="250"/>
      <c r="C7" s="244"/>
      <c r="D7" s="126" t="s">
        <v>119</v>
      </c>
      <c r="E7" s="172">
        <v>1005084</v>
      </c>
      <c r="F7" s="124" t="s">
        <v>1744</v>
      </c>
      <c r="G7" s="24">
        <v>1</v>
      </c>
      <c r="H7" s="24">
        <v>6.0000000000000001E-3</v>
      </c>
      <c r="I7" s="25">
        <f t="shared" ref="I7:I44" si="0">H7</f>
        <v>6.0000000000000001E-3</v>
      </c>
      <c r="J7" s="240"/>
      <c r="K7" s="11">
        <f t="shared" ref="K7:K44" si="1">1/H7*$C$4</f>
        <v>5000</v>
      </c>
      <c r="L7" s="24" t="s">
        <v>1754</v>
      </c>
      <c r="M7" s="178"/>
      <c r="N7" s="178">
        <v>1</v>
      </c>
      <c r="Q7"/>
    </row>
    <row r="8" spans="2:18" ht="27.75" customHeight="1" x14ac:dyDescent="0.3">
      <c r="B8" s="250"/>
      <c r="C8" s="244"/>
      <c r="D8" s="126" t="s">
        <v>100</v>
      </c>
      <c r="E8" s="172">
        <v>1053370</v>
      </c>
      <c r="F8" s="124" t="s">
        <v>1745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 t="s">
        <v>1752</v>
      </c>
      <c r="M8" s="181"/>
      <c r="N8" s="181">
        <v>1</v>
      </c>
      <c r="Q8"/>
      <c r="R8"/>
    </row>
    <row r="9" spans="2:18" ht="27.75" customHeight="1" x14ac:dyDescent="0.3">
      <c r="B9" s="250"/>
      <c r="C9" s="244"/>
      <c r="D9" s="126" t="s">
        <v>100</v>
      </c>
      <c r="E9" s="172">
        <v>1053369</v>
      </c>
      <c r="F9" s="124" t="s">
        <v>1746</v>
      </c>
      <c r="G9" s="24">
        <v>1</v>
      </c>
      <c r="H9" s="24">
        <v>6.0000000000000001E-3</v>
      </c>
      <c r="I9" s="25">
        <f t="shared" ref="I9" si="2">H9</f>
        <v>6.0000000000000001E-3</v>
      </c>
      <c r="J9" s="240"/>
      <c r="K9" s="11">
        <f t="shared" ref="K9" si="3">1/H9*$C$4</f>
        <v>5000</v>
      </c>
      <c r="L9" s="24" t="s">
        <v>1754</v>
      </c>
      <c r="M9" s="181"/>
      <c r="N9" s="181">
        <v>1</v>
      </c>
      <c r="Q9"/>
      <c r="R9"/>
    </row>
    <row r="10" spans="2:18" ht="27.75" customHeight="1" x14ac:dyDescent="0.3">
      <c r="B10" s="250"/>
      <c r="C10" s="244"/>
      <c r="D10" s="126" t="s">
        <v>107</v>
      </c>
      <c r="E10" s="172">
        <v>1073255</v>
      </c>
      <c r="F10" s="124" t="s">
        <v>1747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 t="s">
        <v>1621</v>
      </c>
      <c r="M10" s="178"/>
      <c r="N10" s="178">
        <v>1</v>
      </c>
      <c r="Q10"/>
      <c r="R10"/>
    </row>
    <row r="11" spans="2:18" ht="27.75" customHeight="1" x14ac:dyDescent="0.3">
      <c r="B11" s="250"/>
      <c r="C11" s="244"/>
      <c r="D11" s="126" t="s">
        <v>105</v>
      </c>
      <c r="E11" s="172">
        <v>1103072</v>
      </c>
      <c r="F11" s="124" t="s">
        <v>1748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78"/>
      <c r="N11" s="178">
        <v>1</v>
      </c>
      <c r="O11"/>
    </row>
    <row r="12" spans="2:18" ht="27.75" customHeight="1" x14ac:dyDescent="0.3">
      <c r="B12" s="250"/>
      <c r="C12" s="244"/>
      <c r="D12" s="126" t="s">
        <v>109</v>
      </c>
      <c r="E12" s="172">
        <v>1702807</v>
      </c>
      <c r="F12" s="124" t="s">
        <v>1749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/>
      <c r="M12" s="178"/>
      <c r="N12" s="178">
        <v>1</v>
      </c>
    </row>
    <row r="13" spans="2:18" ht="27.75" customHeight="1" x14ac:dyDescent="0.3">
      <c r="B13" s="250"/>
      <c r="C13" s="244"/>
      <c r="D13" s="126" t="s">
        <v>119</v>
      </c>
      <c r="E13" s="172">
        <v>1005442</v>
      </c>
      <c r="F13" s="124" t="s">
        <v>1729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 t="s">
        <v>1621</v>
      </c>
      <c r="M13" s="178"/>
      <c r="N13" s="178">
        <v>1</v>
      </c>
      <c r="Q13"/>
    </row>
    <row r="14" spans="2:18" ht="27.75" customHeight="1" x14ac:dyDescent="0.3">
      <c r="B14" s="250"/>
      <c r="C14" s="244"/>
      <c r="D14" s="126" t="s">
        <v>119</v>
      </c>
      <c r="E14" s="172">
        <v>1005443</v>
      </c>
      <c r="F14" s="124" t="s">
        <v>1730</v>
      </c>
      <c r="G14" s="24">
        <v>1</v>
      </c>
      <c r="H14" s="24">
        <v>7.0000000000000001E-3</v>
      </c>
      <c r="I14" s="25">
        <f t="shared" si="0"/>
        <v>7.0000000000000001E-3</v>
      </c>
      <c r="J14" s="240"/>
      <c r="K14" s="11">
        <f t="shared" si="1"/>
        <v>4285.7142857142862</v>
      </c>
      <c r="L14" s="24" t="s">
        <v>1621</v>
      </c>
      <c r="M14" s="178"/>
      <c r="N14" s="178">
        <v>1</v>
      </c>
      <c r="P14"/>
      <c r="R14"/>
    </row>
    <row r="15" spans="2:18" ht="27.75" customHeight="1" x14ac:dyDescent="0.3">
      <c r="B15" s="250"/>
      <c r="C15" s="244"/>
      <c r="D15" s="126" t="s">
        <v>100</v>
      </c>
      <c r="E15" s="172">
        <v>1053506</v>
      </c>
      <c r="F15" s="124" t="s">
        <v>1731</v>
      </c>
      <c r="G15" s="24">
        <v>1</v>
      </c>
      <c r="H15" s="24">
        <v>7.0000000000000001E-3</v>
      </c>
      <c r="I15" s="25">
        <f t="shared" ref="I15" si="4">H15</f>
        <v>7.0000000000000001E-3</v>
      </c>
      <c r="J15" s="240"/>
      <c r="K15" s="11">
        <f t="shared" ref="K15" si="5">1/H15*$C$4</f>
        <v>4285.7142857142862</v>
      </c>
      <c r="L15" s="24" t="s">
        <v>1621</v>
      </c>
      <c r="M15" s="179"/>
      <c r="N15" s="179">
        <v>1</v>
      </c>
      <c r="P15"/>
      <c r="Q15"/>
    </row>
    <row r="16" spans="2:18" ht="27.75" customHeight="1" x14ac:dyDescent="0.3">
      <c r="B16" s="250"/>
      <c r="C16" s="244"/>
      <c r="D16" s="126" t="s">
        <v>100</v>
      </c>
      <c r="E16" s="172">
        <v>1053507</v>
      </c>
      <c r="F16" s="124" t="s">
        <v>1732</v>
      </c>
      <c r="G16" s="24">
        <v>1</v>
      </c>
      <c r="H16" s="24">
        <v>7.0000000000000001E-3</v>
      </c>
      <c r="I16" s="25">
        <f t="shared" si="0"/>
        <v>7.0000000000000001E-3</v>
      </c>
      <c r="J16" s="240"/>
      <c r="K16" s="11">
        <f t="shared" si="1"/>
        <v>4285.7142857142862</v>
      </c>
      <c r="L16" s="24" t="s">
        <v>1621</v>
      </c>
      <c r="M16" s="179"/>
      <c r="N16" s="179">
        <v>1</v>
      </c>
      <c r="P16"/>
      <c r="Q16"/>
    </row>
    <row r="17" spans="2:17" ht="27.75" customHeight="1" x14ac:dyDescent="0.3">
      <c r="B17" s="250"/>
      <c r="C17" s="244"/>
      <c r="D17" s="126" t="s">
        <v>107</v>
      </c>
      <c r="E17" s="172">
        <v>1073395</v>
      </c>
      <c r="F17" s="124" t="s">
        <v>1733</v>
      </c>
      <c r="G17" s="24">
        <v>1</v>
      </c>
      <c r="H17" s="24">
        <v>8.0000000000000002E-3</v>
      </c>
      <c r="I17" s="25">
        <f t="shared" ref="I17" si="6">H17</f>
        <v>8.0000000000000002E-3</v>
      </c>
      <c r="J17" s="240"/>
      <c r="K17" s="11">
        <f t="shared" ref="K17" si="7">1/H17*$C$4</f>
        <v>3750</v>
      </c>
      <c r="L17" s="24" t="s">
        <v>1621</v>
      </c>
      <c r="M17" s="179"/>
      <c r="N17" s="179">
        <v>1</v>
      </c>
      <c r="P17"/>
      <c r="Q17"/>
    </row>
    <row r="18" spans="2:17" ht="27.75" customHeight="1" x14ac:dyDescent="0.3">
      <c r="B18" s="250"/>
      <c r="C18" s="244"/>
      <c r="D18" s="126" t="s">
        <v>107</v>
      </c>
      <c r="E18" s="172">
        <v>1073396</v>
      </c>
      <c r="F18" s="124" t="s">
        <v>1734</v>
      </c>
      <c r="G18" s="24">
        <v>1</v>
      </c>
      <c r="H18" s="24">
        <v>8.0000000000000002E-3</v>
      </c>
      <c r="I18" s="25">
        <f t="shared" si="0"/>
        <v>8.0000000000000002E-3</v>
      </c>
      <c r="J18" s="240"/>
      <c r="K18" s="11">
        <f t="shared" si="1"/>
        <v>3750</v>
      </c>
      <c r="L18" s="24" t="s">
        <v>1621</v>
      </c>
      <c r="M18" s="179"/>
      <c r="N18" s="179">
        <v>1</v>
      </c>
      <c r="P18"/>
      <c r="Q18"/>
    </row>
    <row r="19" spans="2:17" ht="27.75" customHeight="1" x14ac:dyDescent="0.3">
      <c r="B19" s="250"/>
      <c r="C19" s="244"/>
      <c r="D19" s="126" t="s">
        <v>105</v>
      </c>
      <c r="E19" s="172">
        <v>1103225</v>
      </c>
      <c r="F19" s="124" t="s">
        <v>1735</v>
      </c>
      <c r="G19" s="24">
        <v>1</v>
      </c>
      <c r="H19" s="24">
        <v>8.0000000000000002E-3</v>
      </c>
      <c r="I19" s="25">
        <f t="shared" ref="I19" si="8">H19</f>
        <v>8.0000000000000002E-3</v>
      </c>
      <c r="J19" s="240"/>
      <c r="K19" s="11">
        <f t="shared" ref="K19" si="9">1/H19*$C$4</f>
        <v>3750</v>
      </c>
      <c r="L19" s="24"/>
      <c r="M19" s="179"/>
      <c r="N19" s="179">
        <v>1</v>
      </c>
      <c r="P19"/>
      <c r="Q19"/>
    </row>
    <row r="20" spans="2:17" ht="27.75" customHeight="1" x14ac:dyDescent="0.3">
      <c r="B20" s="250"/>
      <c r="C20" s="244"/>
      <c r="D20" s="126" t="s">
        <v>105</v>
      </c>
      <c r="E20" s="172">
        <v>1103226</v>
      </c>
      <c r="F20" s="124" t="s">
        <v>1736</v>
      </c>
      <c r="G20" s="24">
        <v>1</v>
      </c>
      <c r="H20" s="24">
        <v>8.0000000000000002E-3</v>
      </c>
      <c r="I20" s="25">
        <f t="shared" si="0"/>
        <v>8.0000000000000002E-3</v>
      </c>
      <c r="J20" s="240"/>
      <c r="K20" s="11">
        <f t="shared" si="1"/>
        <v>3750</v>
      </c>
      <c r="L20" s="24"/>
      <c r="M20" s="178"/>
      <c r="N20" s="178">
        <v>1</v>
      </c>
      <c r="P20"/>
      <c r="Q20"/>
    </row>
    <row r="21" spans="2:17" ht="27.75" customHeight="1" x14ac:dyDescent="0.3">
      <c r="B21" s="250"/>
      <c r="C21" s="244"/>
      <c r="D21" s="126" t="s">
        <v>109</v>
      </c>
      <c r="E21" s="172">
        <v>1702965</v>
      </c>
      <c r="F21" s="124" t="s">
        <v>1737</v>
      </c>
      <c r="G21" s="24">
        <v>1</v>
      </c>
      <c r="H21" s="24">
        <v>7.0000000000000001E-3</v>
      </c>
      <c r="I21" s="25">
        <f t="shared" si="0"/>
        <v>7.0000000000000001E-3</v>
      </c>
      <c r="J21" s="240"/>
      <c r="K21" s="11">
        <f t="shared" si="1"/>
        <v>4285.7142857142862</v>
      </c>
      <c r="L21" s="24"/>
      <c r="M21" s="178"/>
      <c r="N21" s="178">
        <v>1</v>
      </c>
      <c r="Q21"/>
    </row>
    <row r="22" spans="2:17" x14ac:dyDescent="0.3">
      <c r="B22" s="251" t="s">
        <v>42</v>
      </c>
      <c r="C22" s="243" t="s">
        <v>59</v>
      </c>
      <c r="D22" s="178"/>
      <c r="E22" s="24">
        <v>1002186</v>
      </c>
      <c r="F22" s="24" t="s">
        <v>52</v>
      </c>
      <c r="G22" s="24">
        <v>1</v>
      </c>
      <c r="H22" s="24">
        <f t="shared" ref="H22:H44" si="10">$J$22*O22</f>
        <v>8.8900000000000003E-3</v>
      </c>
      <c r="I22" s="25">
        <f t="shared" si="0"/>
        <v>8.8900000000000003E-3</v>
      </c>
      <c r="J22" s="239">
        <f>J45-J6</f>
        <v>0.88900000000000001</v>
      </c>
      <c r="K22" s="23">
        <f t="shared" si="1"/>
        <v>3374.5781777277839</v>
      </c>
      <c r="L22" s="24"/>
      <c r="M22" s="178">
        <v>60</v>
      </c>
      <c r="N22" s="178"/>
      <c r="O22" s="93">
        <v>0.01</v>
      </c>
    </row>
    <row r="23" spans="2:17" x14ac:dyDescent="0.3">
      <c r="B23" s="252"/>
      <c r="C23" s="244"/>
      <c r="D23" s="178"/>
      <c r="E23" s="24">
        <v>1012057</v>
      </c>
      <c r="F23" s="24" t="s">
        <v>53</v>
      </c>
      <c r="G23" s="24">
        <v>1</v>
      </c>
      <c r="H23" s="24">
        <f t="shared" si="10"/>
        <v>8.8900000000000003E-3</v>
      </c>
      <c r="I23" s="25">
        <f t="shared" si="0"/>
        <v>8.8900000000000003E-3</v>
      </c>
      <c r="J23" s="240"/>
      <c r="K23" s="23">
        <f t="shared" si="1"/>
        <v>3374.5781777277839</v>
      </c>
      <c r="L23" s="24"/>
      <c r="M23" s="178">
        <v>60</v>
      </c>
      <c r="N23" s="178"/>
      <c r="O23" s="93">
        <v>0.01</v>
      </c>
    </row>
    <row r="24" spans="2:17" x14ac:dyDescent="0.3">
      <c r="B24" s="252"/>
      <c r="C24" s="244"/>
      <c r="D24" s="178"/>
      <c r="E24" s="24">
        <v>1022048</v>
      </c>
      <c r="F24" s="24" t="s">
        <v>54</v>
      </c>
      <c r="G24" s="24">
        <v>1</v>
      </c>
      <c r="H24" s="24">
        <f t="shared" si="10"/>
        <v>8.8900000000000003E-3</v>
      </c>
      <c r="I24" s="25">
        <f t="shared" si="0"/>
        <v>8.8900000000000003E-3</v>
      </c>
      <c r="J24" s="240"/>
      <c r="K24" s="23">
        <f t="shared" si="1"/>
        <v>3374.5781777277839</v>
      </c>
      <c r="L24" s="24"/>
      <c r="M24" s="178">
        <v>60</v>
      </c>
      <c r="N24" s="178"/>
      <c r="O24" s="93">
        <v>0.01</v>
      </c>
    </row>
    <row r="25" spans="2:17" x14ac:dyDescent="0.3">
      <c r="B25" s="252"/>
      <c r="C25" s="244"/>
      <c r="D25" s="178"/>
      <c r="E25" s="24">
        <v>1102039</v>
      </c>
      <c r="F25" s="24" t="s">
        <v>55</v>
      </c>
      <c r="G25" s="24">
        <v>1</v>
      </c>
      <c r="H25" s="24">
        <f t="shared" si="10"/>
        <v>8.8900000000000003E-3</v>
      </c>
      <c r="I25" s="25">
        <f t="shared" si="0"/>
        <v>8.8900000000000003E-3</v>
      </c>
      <c r="J25" s="240"/>
      <c r="K25" s="23">
        <f t="shared" si="1"/>
        <v>3374.5781777277839</v>
      </c>
      <c r="L25" s="24"/>
      <c r="M25" s="178">
        <v>60</v>
      </c>
      <c r="N25" s="178"/>
      <c r="O25" s="93">
        <v>0.01</v>
      </c>
    </row>
    <row r="26" spans="2:17" x14ac:dyDescent="0.3">
      <c r="B26" s="252"/>
      <c r="C26" s="244"/>
      <c r="D26" s="178"/>
      <c r="E26" s="24">
        <v>1082102</v>
      </c>
      <c r="F26" s="24" t="s">
        <v>56</v>
      </c>
      <c r="G26" s="24">
        <v>1</v>
      </c>
      <c r="H26" s="24">
        <f t="shared" si="10"/>
        <v>8.8900000000000003E-3</v>
      </c>
      <c r="I26" s="25">
        <f t="shared" si="0"/>
        <v>8.8900000000000003E-3</v>
      </c>
      <c r="J26" s="240"/>
      <c r="K26" s="23">
        <f t="shared" si="1"/>
        <v>3374.5781777277839</v>
      </c>
      <c r="L26" s="24"/>
      <c r="M26" s="178">
        <v>30</v>
      </c>
      <c r="N26" s="178"/>
      <c r="O26" s="93">
        <v>0.01</v>
      </c>
    </row>
    <row r="27" spans="2:17" x14ac:dyDescent="0.3">
      <c r="B27" s="252"/>
      <c r="C27" s="244"/>
      <c r="D27" s="178"/>
      <c r="E27" s="24">
        <v>1072153</v>
      </c>
      <c r="F27" s="24" t="s">
        <v>57</v>
      </c>
      <c r="G27" s="24">
        <v>1</v>
      </c>
      <c r="H27" s="24">
        <f t="shared" si="10"/>
        <v>8.8900000000000003E-3</v>
      </c>
      <c r="I27" s="25">
        <f t="shared" si="0"/>
        <v>8.8900000000000003E-3</v>
      </c>
      <c r="J27" s="240"/>
      <c r="K27" s="23">
        <f t="shared" si="1"/>
        <v>3374.5781777277839</v>
      </c>
      <c r="L27" s="24"/>
      <c r="M27" s="178">
        <v>30</v>
      </c>
      <c r="N27" s="178"/>
      <c r="O27" s="93">
        <v>0.01</v>
      </c>
    </row>
    <row r="28" spans="2:17" x14ac:dyDescent="0.3">
      <c r="B28" s="252"/>
      <c r="C28" s="245"/>
      <c r="D28" s="178"/>
      <c r="E28" s="24">
        <v>1032024</v>
      </c>
      <c r="F28" s="24" t="s">
        <v>58</v>
      </c>
      <c r="G28" s="24">
        <v>1</v>
      </c>
      <c r="H28" s="24">
        <f t="shared" si="10"/>
        <v>8.8900000000000003E-3</v>
      </c>
      <c r="I28" s="25">
        <f t="shared" si="0"/>
        <v>8.8900000000000003E-3</v>
      </c>
      <c r="J28" s="240"/>
      <c r="K28" s="23">
        <f t="shared" si="1"/>
        <v>3374.5781777277839</v>
      </c>
      <c r="L28" s="24"/>
      <c r="M28" s="178">
        <v>40</v>
      </c>
      <c r="N28" s="178"/>
      <c r="O28" s="93">
        <v>0.01</v>
      </c>
    </row>
    <row r="29" spans="2:17" x14ac:dyDescent="0.3">
      <c r="B29" s="252"/>
      <c r="C29" s="253" t="s">
        <v>25</v>
      </c>
      <c r="D29" s="178"/>
      <c r="E29" s="24">
        <v>5150042</v>
      </c>
      <c r="F29" s="24" t="s">
        <v>9</v>
      </c>
      <c r="G29" s="24">
        <v>1</v>
      </c>
      <c r="H29" s="24">
        <f t="shared" si="10"/>
        <v>2.2225000000000002E-2</v>
      </c>
      <c r="I29" s="25">
        <f t="shared" si="0"/>
        <v>2.2225000000000002E-2</v>
      </c>
      <c r="J29" s="240"/>
      <c r="K29" s="23">
        <f t="shared" si="1"/>
        <v>1349.8312710911134</v>
      </c>
      <c r="L29" s="24"/>
      <c r="M29" s="178">
        <v>30</v>
      </c>
      <c r="N29" s="178"/>
      <c r="O29" s="93">
        <v>2.5000000000000001E-2</v>
      </c>
    </row>
    <row r="30" spans="2:17" x14ac:dyDescent="0.3">
      <c r="B30" s="252"/>
      <c r="C30" s="253"/>
      <c r="D30" s="178"/>
      <c r="E30" s="24">
        <v>5150043</v>
      </c>
      <c r="F30" s="24" t="s">
        <v>10</v>
      </c>
      <c r="G30" s="24">
        <v>1</v>
      </c>
      <c r="H30" s="24">
        <f t="shared" si="10"/>
        <v>2.2225000000000002E-2</v>
      </c>
      <c r="I30" s="25">
        <f t="shared" si="0"/>
        <v>2.2225000000000002E-2</v>
      </c>
      <c r="J30" s="240"/>
      <c r="K30" s="23">
        <f t="shared" si="1"/>
        <v>1349.8312710911134</v>
      </c>
      <c r="L30" s="24"/>
      <c r="M30" s="178">
        <v>75</v>
      </c>
      <c r="N30" s="6"/>
      <c r="O30" s="93">
        <v>2.5000000000000001E-2</v>
      </c>
    </row>
    <row r="31" spans="2:17" x14ac:dyDescent="0.3">
      <c r="B31" s="252"/>
      <c r="C31" s="253"/>
      <c r="D31" s="178"/>
      <c r="E31" s="24">
        <v>5152049</v>
      </c>
      <c r="F31" s="24" t="s">
        <v>11</v>
      </c>
      <c r="G31" s="24">
        <v>1</v>
      </c>
      <c r="H31" s="24">
        <f t="shared" si="10"/>
        <v>2.2225000000000002E-2</v>
      </c>
      <c r="I31" s="25">
        <f t="shared" si="0"/>
        <v>2.2225000000000002E-2</v>
      </c>
      <c r="J31" s="240"/>
      <c r="K31" s="23">
        <f t="shared" si="1"/>
        <v>1349.8312710911134</v>
      </c>
      <c r="L31" s="24"/>
      <c r="M31" s="6">
        <v>30</v>
      </c>
      <c r="N31" s="6"/>
      <c r="O31" s="93">
        <v>2.5000000000000001E-2</v>
      </c>
    </row>
    <row r="32" spans="2:17" x14ac:dyDescent="0.3">
      <c r="B32" s="252"/>
      <c r="C32" s="253"/>
      <c r="D32" s="178"/>
      <c r="E32" s="24">
        <v>5152050</v>
      </c>
      <c r="F32" s="24" t="s">
        <v>12</v>
      </c>
      <c r="G32" s="24">
        <v>1</v>
      </c>
      <c r="H32" s="24">
        <f t="shared" si="10"/>
        <v>2.2225000000000002E-2</v>
      </c>
      <c r="I32" s="25">
        <f t="shared" si="0"/>
        <v>2.2225000000000002E-2</v>
      </c>
      <c r="J32" s="240"/>
      <c r="K32" s="23">
        <f t="shared" si="1"/>
        <v>1349.8312710911134</v>
      </c>
      <c r="L32" s="24"/>
      <c r="M32" s="6">
        <v>75</v>
      </c>
      <c r="N32" s="178"/>
      <c r="O32" s="93">
        <v>2.5000000000000001E-2</v>
      </c>
    </row>
    <row r="33" spans="2:16" x14ac:dyDescent="0.3">
      <c r="B33" s="252"/>
      <c r="C33" s="253"/>
      <c r="D33" s="178"/>
      <c r="E33" s="24">
        <v>5153013</v>
      </c>
      <c r="F33" s="24" t="s">
        <v>23</v>
      </c>
      <c r="G33" s="24">
        <v>1</v>
      </c>
      <c r="H33" s="24">
        <f t="shared" si="10"/>
        <v>3.8226999999999997E-2</v>
      </c>
      <c r="I33" s="25">
        <f t="shared" si="0"/>
        <v>3.8226999999999997E-2</v>
      </c>
      <c r="J33" s="240"/>
      <c r="K33" s="23">
        <f t="shared" si="1"/>
        <v>784.78562272739168</v>
      </c>
      <c r="L33" s="24"/>
      <c r="M33" s="178">
        <v>65</v>
      </c>
      <c r="N33" s="178"/>
      <c r="O33" s="93">
        <v>4.2999999999999997E-2</v>
      </c>
    </row>
    <row r="34" spans="2:16" x14ac:dyDescent="0.3">
      <c r="B34" s="252"/>
      <c r="C34" s="253"/>
      <c r="D34" s="178"/>
      <c r="E34" s="24">
        <v>5151033</v>
      </c>
      <c r="F34" s="24" t="s">
        <v>41</v>
      </c>
      <c r="G34" s="24">
        <v>1</v>
      </c>
      <c r="H34" s="24">
        <f t="shared" si="10"/>
        <v>3.8226999999999997E-2</v>
      </c>
      <c r="I34" s="25">
        <f t="shared" si="0"/>
        <v>3.8226999999999997E-2</v>
      </c>
      <c r="J34" s="240"/>
      <c r="K34" s="23">
        <f t="shared" si="1"/>
        <v>784.78562272739168</v>
      </c>
      <c r="L34" s="24"/>
      <c r="M34" s="178">
        <v>70</v>
      </c>
      <c r="N34" s="178"/>
      <c r="O34" s="93">
        <v>4.2999999999999997E-2</v>
      </c>
    </row>
    <row r="35" spans="2:16" x14ac:dyDescent="0.3">
      <c r="B35" s="252"/>
      <c r="C35" s="253"/>
      <c r="D35" s="178"/>
      <c r="E35" s="24">
        <v>5152100</v>
      </c>
      <c r="F35" s="24" t="s">
        <v>13</v>
      </c>
      <c r="G35" s="24">
        <v>1</v>
      </c>
      <c r="H35" s="24">
        <f t="shared" si="10"/>
        <v>3.8226999999999997E-2</v>
      </c>
      <c r="I35" s="25">
        <f t="shared" si="0"/>
        <v>3.8226999999999997E-2</v>
      </c>
      <c r="J35" s="240"/>
      <c r="K35" s="23">
        <f t="shared" si="1"/>
        <v>784.78562272739168</v>
      </c>
      <c r="L35" s="24"/>
      <c r="M35" s="178">
        <v>35</v>
      </c>
      <c r="N35" s="6"/>
      <c r="O35" s="93">
        <v>4.2999999999999997E-2</v>
      </c>
    </row>
    <row r="36" spans="2:16" x14ac:dyDescent="0.3">
      <c r="B36" s="252"/>
      <c r="C36" s="253"/>
      <c r="D36" s="178"/>
      <c r="E36" s="24">
        <v>5152101</v>
      </c>
      <c r="F36" s="24" t="s">
        <v>14</v>
      </c>
      <c r="G36" s="24">
        <v>1</v>
      </c>
      <c r="H36" s="24">
        <f t="shared" si="10"/>
        <v>3.8226999999999997E-2</v>
      </c>
      <c r="I36" s="25">
        <f t="shared" si="0"/>
        <v>3.8226999999999997E-2</v>
      </c>
      <c r="J36" s="240"/>
      <c r="K36" s="23">
        <f t="shared" si="1"/>
        <v>784.78562272739168</v>
      </c>
      <c r="L36" s="24"/>
      <c r="M36" s="6">
        <v>35</v>
      </c>
      <c r="N36" s="6"/>
      <c r="O36" s="93">
        <v>4.2999999999999997E-2</v>
      </c>
    </row>
    <row r="37" spans="2:16" x14ac:dyDescent="0.3">
      <c r="B37" s="252"/>
      <c r="C37" s="253"/>
      <c r="D37" s="178"/>
      <c r="E37" s="24">
        <v>5152102</v>
      </c>
      <c r="F37" s="24" t="s">
        <v>15</v>
      </c>
      <c r="G37" s="24">
        <v>1</v>
      </c>
      <c r="H37" s="24">
        <f t="shared" si="10"/>
        <v>3.8226999999999997E-2</v>
      </c>
      <c r="I37" s="25">
        <f t="shared" si="0"/>
        <v>3.8226999999999997E-2</v>
      </c>
      <c r="J37" s="240"/>
      <c r="K37" s="23">
        <f t="shared" si="1"/>
        <v>784.78562272739168</v>
      </c>
      <c r="L37" s="24"/>
      <c r="M37" s="6">
        <v>35</v>
      </c>
      <c r="N37" s="6"/>
      <c r="O37" s="93">
        <v>4.2999999999999997E-2</v>
      </c>
    </row>
    <row r="38" spans="2:16" x14ac:dyDescent="0.3">
      <c r="B38" s="252"/>
      <c r="C38" s="253"/>
      <c r="D38" s="178"/>
      <c r="E38" s="24">
        <v>5152103</v>
      </c>
      <c r="F38" s="24" t="s">
        <v>16</v>
      </c>
      <c r="G38" s="24">
        <v>1</v>
      </c>
      <c r="H38" s="24">
        <f t="shared" si="10"/>
        <v>3.8226999999999997E-2</v>
      </c>
      <c r="I38" s="25">
        <f t="shared" si="0"/>
        <v>3.8226999999999997E-2</v>
      </c>
      <c r="J38" s="240"/>
      <c r="K38" s="23">
        <f t="shared" si="1"/>
        <v>784.78562272739168</v>
      </c>
      <c r="L38" s="24"/>
      <c r="M38" s="6">
        <v>35</v>
      </c>
      <c r="N38" s="6"/>
      <c r="O38" s="93">
        <v>4.2999999999999997E-2</v>
      </c>
    </row>
    <row r="39" spans="2:16" x14ac:dyDescent="0.3">
      <c r="B39" s="252"/>
      <c r="C39" s="253"/>
      <c r="D39" s="178"/>
      <c r="E39" s="24">
        <v>5152104</v>
      </c>
      <c r="F39" s="24" t="s">
        <v>17</v>
      </c>
      <c r="G39" s="24">
        <v>1</v>
      </c>
      <c r="H39" s="24">
        <f t="shared" si="10"/>
        <v>3.8226999999999997E-2</v>
      </c>
      <c r="I39" s="25">
        <f t="shared" si="0"/>
        <v>3.8226999999999997E-2</v>
      </c>
      <c r="J39" s="240"/>
      <c r="K39" s="23">
        <f t="shared" si="1"/>
        <v>784.78562272739168</v>
      </c>
      <c r="L39" s="24"/>
      <c r="M39" s="6">
        <v>35</v>
      </c>
      <c r="N39" s="6"/>
      <c r="O39" s="93">
        <v>4.2999999999999997E-2</v>
      </c>
    </row>
    <row r="40" spans="2:16" x14ac:dyDescent="0.3">
      <c r="B40" s="252"/>
      <c r="C40" s="253"/>
      <c r="D40" s="178"/>
      <c r="E40" s="24">
        <v>5152105</v>
      </c>
      <c r="F40" s="24" t="s">
        <v>18</v>
      </c>
      <c r="G40" s="11">
        <v>1</v>
      </c>
      <c r="H40" s="24">
        <f t="shared" si="10"/>
        <v>3.8226999999999997E-2</v>
      </c>
      <c r="I40" s="25">
        <f t="shared" si="0"/>
        <v>3.8226999999999997E-2</v>
      </c>
      <c r="J40" s="240"/>
      <c r="K40" s="23">
        <f t="shared" si="1"/>
        <v>784.78562272739168</v>
      </c>
      <c r="L40" s="24"/>
      <c r="M40" s="6">
        <v>35</v>
      </c>
      <c r="N40" s="6"/>
      <c r="O40" s="93">
        <v>4.2999999999999997E-2</v>
      </c>
    </row>
    <row r="41" spans="2:16" x14ac:dyDescent="0.3">
      <c r="B41" s="252"/>
      <c r="C41" s="253"/>
      <c r="D41" s="178"/>
      <c r="E41" s="43">
        <v>5152106</v>
      </c>
      <c r="F41" s="43" t="s">
        <v>19</v>
      </c>
      <c r="G41" s="11">
        <v>1</v>
      </c>
      <c r="H41" s="24">
        <f t="shared" si="10"/>
        <v>3.8226999999999997E-2</v>
      </c>
      <c r="I41" s="25">
        <f t="shared" si="0"/>
        <v>3.8226999999999997E-2</v>
      </c>
      <c r="J41" s="240"/>
      <c r="K41" s="23">
        <f t="shared" si="1"/>
        <v>784.78562272739168</v>
      </c>
      <c r="L41" s="24"/>
      <c r="M41" s="6">
        <v>35</v>
      </c>
      <c r="N41" s="6"/>
      <c r="O41" s="93">
        <v>4.2999999999999997E-2</v>
      </c>
    </row>
    <row r="42" spans="2:16" x14ac:dyDescent="0.3">
      <c r="B42" s="252"/>
      <c r="C42" s="253"/>
      <c r="D42" s="178"/>
      <c r="E42" s="43">
        <v>5152107</v>
      </c>
      <c r="F42" s="43" t="s">
        <v>20</v>
      </c>
      <c r="G42" s="11">
        <v>1</v>
      </c>
      <c r="H42" s="24">
        <f t="shared" si="10"/>
        <v>3.8226999999999997E-2</v>
      </c>
      <c r="I42" s="25">
        <f t="shared" si="0"/>
        <v>3.8226999999999997E-2</v>
      </c>
      <c r="J42" s="240"/>
      <c r="K42" s="23">
        <f t="shared" si="1"/>
        <v>784.78562272739168</v>
      </c>
      <c r="L42" s="24"/>
      <c r="M42" s="6">
        <v>35</v>
      </c>
      <c r="N42" s="178"/>
      <c r="O42" s="93">
        <v>4.2999999999999997E-2</v>
      </c>
    </row>
    <row r="43" spans="2:16" x14ac:dyDescent="0.3">
      <c r="B43" s="252"/>
      <c r="C43" s="253" t="s">
        <v>8</v>
      </c>
      <c r="D43" s="178"/>
      <c r="E43" s="43">
        <v>5680505</v>
      </c>
      <c r="F43" s="43" t="s">
        <v>986</v>
      </c>
      <c r="G43" s="24">
        <v>1</v>
      </c>
      <c r="H43" s="24">
        <f t="shared" si="10"/>
        <v>0.17780000000000001</v>
      </c>
      <c r="I43" s="25">
        <f t="shared" si="0"/>
        <v>0.17780000000000001</v>
      </c>
      <c r="J43" s="240"/>
      <c r="K43" s="23">
        <f t="shared" si="1"/>
        <v>168.72890888638918</v>
      </c>
      <c r="L43" s="24"/>
      <c r="M43" s="178"/>
      <c r="N43" s="178"/>
      <c r="O43" s="93">
        <v>0.2</v>
      </c>
      <c r="P43" s="174"/>
    </row>
    <row r="44" spans="2:16" x14ac:dyDescent="0.3">
      <c r="B44" s="252"/>
      <c r="C44" s="253"/>
      <c r="D44" s="178"/>
      <c r="E44" s="43">
        <v>5076100</v>
      </c>
      <c r="F44" s="43" t="s">
        <v>1683</v>
      </c>
      <c r="G44" s="24">
        <v>3</v>
      </c>
      <c r="H44" s="24">
        <f t="shared" si="10"/>
        <v>0.17780000000000001</v>
      </c>
      <c r="I44" s="25">
        <f t="shared" si="0"/>
        <v>0.17780000000000001</v>
      </c>
      <c r="J44" s="240"/>
      <c r="K44" s="23">
        <f t="shared" si="1"/>
        <v>168.72890888638918</v>
      </c>
      <c r="L44" s="24"/>
      <c r="M44" s="178">
        <v>45</v>
      </c>
      <c r="N44" s="178"/>
      <c r="O44" s="93">
        <v>0.2</v>
      </c>
    </row>
    <row r="45" spans="2:16" x14ac:dyDescent="0.3">
      <c r="B45" s="246"/>
      <c r="C45" s="247"/>
      <c r="D45" s="247"/>
      <c r="E45" s="247"/>
      <c r="F45" s="247"/>
      <c r="G45" s="248"/>
      <c r="H45" s="24">
        <f>SUM(H6:H44)</f>
        <v>1.0000000000000002</v>
      </c>
      <c r="I45" s="25">
        <f>SUM(I6:I44)</f>
        <v>1.0000000000000002</v>
      </c>
      <c r="J45" s="25">
        <v>1</v>
      </c>
      <c r="K45" s="24"/>
      <c r="L45" s="24"/>
      <c r="M45" s="178"/>
      <c r="N45" s="178"/>
      <c r="O45" s="93"/>
      <c r="P45" s="174"/>
    </row>
  </sheetData>
  <mergeCells count="10">
    <mergeCell ref="B45:G45"/>
    <mergeCell ref="B5:C5"/>
    <mergeCell ref="B6:B21"/>
    <mergeCell ref="C6:C21"/>
    <mergeCell ref="J6:J21"/>
    <mergeCell ref="B22:B44"/>
    <mergeCell ref="C22:C28"/>
    <mergeCell ref="J22:J44"/>
    <mergeCell ref="C29:C42"/>
    <mergeCell ref="C43:C44"/>
  </mergeCells>
  <phoneticPr fontId="1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3579-7738-40D3-B5C5-2D18D2F6B70A}">
  <sheetPr codeName="Sheet85"/>
  <dimension ref="B2:R46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1685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69" t="s">
        <v>6</v>
      </c>
      <c r="C4" s="169">
        <v>30</v>
      </c>
    </row>
    <row r="5" spans="2:18" x14ac:dyDescent="0.3">
      <c r="B5" s="249" t="s">
        <v>0</v>
      </c>
      <c r="C5" s="249"/>
      <c r="D5" s="168" t="s">
        <v>45</v>
      </c>
      <c r="E5" s="168" t="s">
        <v>1</v>
      </c>
      <c r="F5" s="168" t="s">
        <v>62</v>
      </c>
      <c r="G5" s="13" t="s">
        <v>26</v>
      </c>
      <c r="H5" s="168" t="s">
        <v>27</v>
      </c>
      <c r="I5" s="168" t="s">
        <v>28</v>
      </c>
      <c r="J5" s="168" t="s">
        <v>43</v>
      </c>
      <c r="K5" s="168" t="s">
        <v>2</v>
      </c>
      <c r="L5" s="168" t="s">
        <v>3</v>
      </c>
      <c r="M5" s="168" t="s">
        <v>44</v>
      </c>
      <c r="N5" s="168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72">
        <v>1005327</v>
      </c>
      <c r="F6" s="124" t="s">
        <v>1675</v>
      </c>
      <c r="G6" s="24">
        <v>1</v>
      </c>
      <c r="H6" s="24">
        <v>5.0000000000000001E-3</v>
      </c>
      <c r="I6" s="25">
        <f>H6</f>
        <v>5.0000000000000001E-3</v>
      </c>
      <c r="J6" s="239">
        <f>SUM(I6:I22)</f>
        <v>0.12100000000000002</v>
      </c>
      <c r="K6" s="11">
        <f>1/H6*$C$4</f>
        <v>6000</v>
      </c>
      <c r="L6" s="24"/>
      <c r="M6" s="169"/>
      <c r="N6" s="169">
        <v>1</v>
      </c>
      <c r="O6"/>
      <c r="P6"/>
      <c r="Q6"/>
    </row>
    <row r="7" spans="2:18" ht="27.75" customHeight="1" x14ac:dyDescent="0.3">
      <c r="B7" s="250"/>
      <c r="C7" s="244"/>
      <c r="D7" s="126" t="s">
        <v>100</v>
      </c>
      <c r="E7" s="172">
        <v>1053416</v>
      </c>
      <c r="F7" s="124" t="s">
        <v>1676</v>
      </c>
      <c r="G7" s="24">
        <v>1</v>
      </c>
      <c r="H7" s="24">
        <v>5.0000000000000001E-3</v>
      </c>
      <c r="I7" s="25">
        <f t="shared" ref="I7:I45" si="0">H7</f>
        <v>5.0000000000000001E-3</v>
      </c>
      <c r="J7" s="240"/>
      <c r="K7" s="11">
        <f t="shared" ref="K7:K45" si="1">1/H7*$C$4</f>
        <v>6000</v>
      </c>
      <c r="L7" s="24"/>
      <c r="M7" s="169"/>
      <c r="N7" s="169">
        <v>1</v>
      </c>
      <c r="Q7"/>
    </row>
    <row r="8" spans="2:18" ht="27.75" customHeight="1" x14ac:dyDescent="0.3">
      <c r="B8" s="250"/>
      <c r="C8" s="244"/>
      <c r="D8" s="126" t="s">
        <v>105</v>
      </c>
      <c r="E8" s="172">
        <v>1103177</v>
      </c>
      <c r="F8" s="124" t="s">
        <v>1677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69"/>
      <c r="N8" s="169">
        <v>1</v>
      </c>
      <c r="Q8"/>
      <c r="R8"/>
    </row>
    <row r="9" spans="2:18" ht="27.75" customHeight="1" x14ac:dyDescent="0.3">
      <c r="B9" s="250"/>
      <c r="C9" s="244"/>
      <c r="D9" s="126" t="s">
        <v>107</v>
      </c>
      <c r="E9" s="172">
        <v>1073342</v>
      </c>
      <c r="F9" s="124" t="s">
        <v>1678</v>
      </c>
      <c r="G9" s="24">
        <v>1</v>
      </c>
      <c r="H9" s="24">
        <v>7.0000000000000001E-3</v>
      </c>
      <c r="I9" s="25">
        <f t="shared" si="0"/>
        <v>7.0000000000000001E-3</v>
      </c>
      <c r="J9" s="240"/>
      <c r="K9" s="11">
        <f t="shared" si="1"/>
        <v>4285.7142857142862</v>
      </c>
      <c r="L9" s="24"/>
      <c r="M9" s="169"/>
      <c r="N9" s="169">
        <v>1</v>
      </c>
      <c r="O9"/>
    </row>
    <row r="10" spans="2:18" ht="27.75" customHeight="1" x14ac:dyDescent="0.3">
      <c r="B10" s="250"/>
      <c r="C10" s="244"/>
      <c r="D10" s="126" t="s">
        <v>109</v>
      </c>
      <c r="E10" s="172">
        <v>1702907</v>
      </c>
      <c r="F10" s="124" t="s">
        <v>1679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/>
      <c r="M10" s="169"/>
      <c r="N10" s="169">
        <v>1</v>
      </c>
    </row>
    <row r="11" spans="2:18" ht="27.75" customHeight="1" x14ac:dyDescent="0.3">
      <c r="B11" s="250"/>
      <c r="C11" s="244"/>
      <c r="D11" s="126" t="s">
        <v>114</v>
      </c>
      <c r="E11" s="172">
        <v>1012684</v>
      </c>
      <c r="F11" s="124" t="s">
        <v>1680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69"/>
      <c r="N11" s="169">
        <v>1</v>
      </c>
      <c r="Q11"/>
    </row>
    <row r="12" spans="2:18" ht="27.75" customHeight="1" x14ac:dyDescent="0.3">
      <c r="B12" s="250"/>
      <c r="C12" s="244"/>
      <c r="D12" s="126" t="s">
        <v>119</v>
      </c>
      <c r="E12" s="172">
        <v>1005381</v>
      </c>
      <c r="F12" s="124" t="s">
        <v>1692</v>
      </c>
      <c r="G12" s="24">
        <v>1</v>
      </c>
      <c r="H12" s="24">
        <v>6.0000000000000001E-3</v>
      </c>
      <c r="I12" s="25">
        <f t="shared" si="0"/>
        <v>6.0000000000000001E-3</v>
      </c>
      <c r="J12" s="240"/>
      <c r="K12" s="11">
        <f t="shared" si="1"/>
        <v>5000</v>
      </c>
      <c r="L12" s="24"/>
      <c r="M12" s="169"/>
      <c r="N12" s="169">
        <v>1</v>
      </c>
      <c r="Q12"/>
    </row>
    <row r="13" spans="2:18" ht="27.75" customHeight="1" x14ac:dyDescent="0.3">
      <c r="B13" s="250"/>
      <c r="C13" s="244"/>
      <c r="D13" s="126" t="s">
        <v>100</v>
      </c>
      <c r="E13" s="172">
        <v>1053457</v>
      </c>
      <c r="F13" s="124" t="s">
        <v>1693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/>
      <c r="M13" s="169"/>
      <c r="N13" s="169">
        <v>1</v>
      </c>
      <c r="P13"/>
      <c r="R13"/>
    </row>
    <row r="14" spans="2:18" ht="27.75" customHeight="1" x14ac:dyDescent="0.3">
      <c r="B14" s="250"/>
      <c r="C14" s="244"/>
      <c r="D14" s="126" t="s">
        <v>100</v>
      </c>
      <c r="E14" s="172">
        <v>1053458</v>
      </c>
      <c r="F14" s="124" t="s">
        <v>1694</v>
      </c>
      <c r="G14" s="24">
        <v>1</v>
      </c>
      <c r="H14" s="24">
        <v>7.0000000000000001E-3</v>
      </c>
      <c r="I14" s="25">
        <f t="shared" si="0"/>
        <v>7.0000000000000001E-3</v>
      </c>
      <c r="J14" s="240"/>
      <c r="K14" s="11">
        <f t="shared" si="1"/>
        <v>4285.7142857142862</v>
      </c>
      <c r="L14" s="24"/>
      <c r="M14" s="169"/>
      <c r="N14" s="169">
        <v>1</v>
      </c>
      <c r="P14"/>
      <c r="Q14"/>
    </row>
    <row r="15" spans="2:18" ht="27.75" customHeight="1" x14ac:dyDescent="0.3">
      <c r="B15" s="250"/>
      <c r="C15" s="244"/>
      <c r="D15" s="126" t="s">
        <v>109</v>
      </c>
      <c r="E15" s="172">
        <v>1702940</v>
      </c>
      <c r="F15" s="124" t="s">
        <v>1695</v>
      </c>
      <c r="G15" s="24">
        <v>1</v>
      </c>
      <c r="H15" s="24">
        <v>6.0000000000000001E-3</v>
      </c>
      <c r="I15" s="25">
        <f t="shared" si="0"/>
        <v>6.0000000000000001E-3</v>
      </c>
      <c r="J15" s="240"/>
      <c r="K15" s="11">
        <f t="shared" si="1"/>
        <v>5000</v>
      </c>
      <c r="L15" s="24"/>
      <c r="M15" s="169"/>
      <c r="N15" s="169">
        <v>1</v>
      </c>
      <c r="Q15"/>
    </row>
    <row r="16" spans="2:18" ht="27.75" customHeight="1" x14ac:dyDescent="0.3">
      <c r="B16" s="250"/>
      <c r="C16" s="244"/>
      <c r="D16" s="126" t="s">
        <v>105</v>
      </c>
      <c r="E16" s="172">
        <v>1103206</v>
      </c>
      <c r="F16" s="124" t="s">
        <v>1696</v>
      </c>
      <c r="G16" s="24">
        <v>1</v>
      </c>
      <c r="H16" s="24">
        <v>6.0000000000000001E-3</v>
      </c>
      <c r="I16" s="25">
        <f t="shared" si="0"/>
        <v>6.0000000000000001E-3</v>
      </c>
      <c r="J16" s="240"/>
      <c r="K16" s="11">
        <f t="shared" si="1"/>
        <v>5000</v>
      </c>
      <c r="L16" s="24"/>
      <c r="M16" s="169"/>
      <c r="N16" s="169">
        <v>1</v>
      </c>
    </row>
    <row r="17" spans="2:18" ht="27.75" customHeight="1" x14ac:dyDescent="0.3">
      <c r="B17" s="250"/>
      <c r="C17" s="244"/>
      <c r="D17" s="126" t="s">
        <v>107</v>
      </c>
      <c r="E17" s="172">
        <v>1073370</v>
      </c>
      <c r="F17" s="124" t="s">
        <v>1697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/>
      <c r="M17" s="169"/>
      <c r="N17" s="169">
        <v>1</v>
      </c>
      <c r="O17"/>
      <c r="Q17"/>
    </row>
    <row r="18" spans="2:18" ht="27.75" customHeight="1" x14ac:dyDescent="0.3">
      <c r="B18" s="250"/>
      <c r="C18" s="244"/>
      <c r="D18" s="126" t="s">
        <v>107</v>
      </c>
      <c r="E18" s="172">
        <v>1073371</v>
      </c>
      <c r="F18" s="124" t="s">
        <v>1698</v>
      </c>
      <c r="G18" s="24">
        <v>1</v>
      </c>
      <c r="H18" s="24">
        <v>8.0000000000000002E-3</v>
      </c>
      <c r="I18" s="25">
        <f t="shared" ref="I18:I19" si="2">H18</f>
        <v>8.0000000000000002E-3</v>
      </c>
      <c r="J18" s="240"/>
      <c r="K18" s="11">
        <f t="shared" ref="K18:K19" si="3">1/H18*$C$4</f>
        <v>3750</v>
      </c>
      <c r="L18" s="24"/>
      <c r="M18" s="169"/>
      <c r="N18" s="169">
        <v>1</v>
      </c>
    </row>
    <row r="19" spans="2:18" ht="27.75" customHeight="1" x14ac:dyDescent="0.3">
      <c r="B19" s="250"/>
      <c r="C19" s="244"/>
      <c r="D19" s="126" t="s">
        <v>114</v>
      </c>
      <c r="E19" s="172">
        <v>1012695</v>
      </c>
      <c r="F19" s="124" t="s">
        <v>1699</v>
      </c>
      <c r="G19" s="24">
        <v>1</v>
      </c>
      <c r="H19" s="24">
        <v>8.0000000000000002E-3</v>
      </c>
      <c r="I19" s="25">
        <f t="shared" si="2"/>
        <v>8.0000000000000002E-3</v>
      </c>
      <c r="J19" s="240"/>
      <c r="K19" s="11">
        <f t="shared" si="3"/>
        <v>3750</v>
      </c>
      <c r="L19" s="24"/>
      <c r="M19" s="169"/>
      <c r="N19" s="169">
        <v>1</v>
      </c>
      <c r="R19"/>
    </row>
    <row r="20" spans="2:18" ht="27.75" customHeight="1" x14ac:dyDescent="0.3">
      <c r="B20" s="250"/>
      <c r="C20" s="244"/>
      <c r="D20" s="126" t="s">
        <v>114</v>
      </c>
      <c r="E20" s="172">
        <v>1012696</v>
      </c>
      <c r="F20" s="124" t="s">
        <v>1700</v>
      </c>
      <c r="G20" s="24">
        <v>1</v>
      </c>
      <c r="H20" s="24">
        <v>8.0000000000000002E-3</v>
      </c>
      <c r="I20" s="25">
        <f t="shared" si="0"/>
        <v>8.0000000000000002E-3</v>
      </c>
      <c r="J20" s="240"/>
      <c r="K20" s="11">
        <f t="shared" si="1"/>
        <v>3750</v>
      </c>
      <c r="L20" s="24"/>
      <c r="M20" s="169"/>
      <c r="N20" s="169">
        <v>1</v>
      </c>
    </row>
    <row r="21" spans="2:18" ht="27.75" customHeight="1" x14ac:dyDescent="0.3">
      <c r="B21" s="250"/>
      <c r="C21" s="244"/>
      <c r="D21" s="126" t="s">
        <v>116</v>
      </c>
      <c r="E21" s="172">
        <v>1115079</v>
      </c>
      <c r="F21" s="124" t="s">
        <v>1702</v>
      </c>
      <c r="G21" s="24">
        <v>1</v>
      </c>
      <c r="H21" s="24">
        <v>0.01</v>
      </c>
      <c r="I21" s="25">
        <f t="shared" ref="I21" si="4">H21</f>
        <v>0.01</v>
      </c>
      <c r="J21" s="240"/>
      <c r="K21" s="11">
        <f t="shared" ref="K21" si="5">1/H21*$C$4</f>
        <v>3000</v>
      </c>
      <c r="L21" s="24"/>
      <c r="M21" s="176"/>
      <c r="N21" s="176">
        <v>1</v>
      </c>
      <c r="R21"/>
    </row>
    <row r="22" spans="2:18" ht="27.75" customHeight="1" x14ac:dyDescent="0.3">
      <c r="B22" s="250"/>
      <c r="C22" s="244"/>
      <c r="D22" s="126" t="s">
        <v>116</v>
      </c>
      <c r="E22" s="172">
        <v>1115168</v>
      </c>
      <c r="F22" s="124" t="s">
        <v>1703</v>
      </c>
      <c r="G22" s="24">
        <v>1</v>
      </c>
      <c r="H22" s="24">
        <v>0.01</v>
      </c>
      <c r="I22" s="25">
        <f t="shared" si="0"/>
        <v>0.01</v>
      </c>
      <c r="J22" s="240"/>
      <c r="K22" s="11">
        <f t="shared" si="1"/>
        <v>3000</v>
      </c>
      <c r="L22" s="24"/>
      <c r="M22" s="169"/>
      <c r="N22" s="169">
        <v>1</v>
      </c>
      <c r="R22"/>
    </row>
    <row r="23" spans="2:18" x14ac:dyDescent="0.3">
      <c r="B23" s="251" t="s">
        <v>42</v>
      </c>
      <c r="C23" s="243" t="s">
        <v>59</v>
      </c>
      <c r="D23" s="169"/>
      <c r="E23" s="24">
        <v>1002186</v>
      </c>
      <c r="F23" s="24" t="s">
        <v>52</v>
      </c>
      <c r="G23" s="24">
        <v>1</v>
      </c>
      <c r="H23" s="24">
        <f t="shared" ref="H23:H45" si="6">$J$23*O23</f>
        <v>8.7900000000000009E-3</v>
      </c>
      <c r="I23" s="25">
        <f t="shared" si="0"/>
        <v>8.7900000000000009E-3</v>
      </c>
      <c r="J23" s="239">
        <f>J46-J6</f>
        <v>0.879</v>
      </c>
      <c r="K23" s="23">
        <f t="shared" si="1"/>
        <v>3412.9692832764504</v>
      </c>
      <c r="L23" s="24"/>
      <c r="M23" s="169">
        <v>60</v>
      </c>
      <c r="N23" s="169"/>
      <c r="O23" s="93">
        <v>0.01</v>
      </c>
    </row>
    <row r="24" spans="2:18" x14ac:dyDescent="0.3">
      <c r="B24" s="252"/>
      <c r="C24" s="244"/>
      <c r="D24" s="169"/>
      <c r="E24" s="24">
        <v>1012057</v>
      </c>
      <c r="F24" s="24" t="s">
        <v>53</v>
      </c>
      <c r="G24" s="24">
        <v>1</v>
      </c>
      <c r="H24" s="24">
        <f t="shared" si="6"/>
        <v>8.7900000000000009E-3</v>
      </c>
      <c r="I24" s="25">
        <f t="shared" si="0"/>
        <v>8.7900000000000009E-3</v>
      </c>
      <c r="J24" s="240"/>
      <c r="K24" s="23">
        <f t="shared" si="1"/>
        <v>3412.9692832764504</v>
      </c>
      <c r="L24" s="24"/>
      <c r="M24" s="169">
        <v>60</v>
      </c>
      <c r="N24" s="169"/>
      <c r="O24" s="93">
        <v>0.01</v>
      </c>
    </row>
    <row r="25" spans="2:18" x14ac:dyDescent="0.3">
      <c r="B25" s="252"/>
      <c r="C25" s="244"/>
      <c r="D25" s="169"/>
      <c r="E25" s="24">
        <v>1022048</v>
      </c>
      <c r="F25" s="24" t="s">
        <v>54</v>
      </c>
      <c r="G25" s="24">
        <v>1</v>
      </c>
      <c r="H25" s="24">
        <f t="shared" si="6"/>
        <v>8.7900000000000009E-3</v>
      </c>
      <c r="I25" s="25">
        <f t="shared" si="0"/>
        <v>8.7900000000000009E-3</v>
      </c>
      <c r="J25" s="240"/>
      <c r="K25" s="23">
        <f t="shared" si="1"/>
        <v>3412.9692832764504</v>
      </c>
      <c r="L25" s="24"/>
      <c r="M25" s="169">
        <v>60</v>
      </c>
      <c r="N25" s="169"/>
      <c r="O25" s="93">
        <v>0.01</v>
      </c>
    </row>
    <row r="26" spans="2:18" x14ac:dyDescent="0.3">
      <c r="B26" s="252"/>
      <c r="C26" s="244"/>
      <c r="D26" s="169"/>
      <c r="E26" s="24">
        <v>1102039</v>
      </c>
      <c r="F26" s="24" t="s">
        <v>55</v>
      </c>
      <c r="G26" s="24">
        <v>1</v>
      </c>
      <c r="H26" s="24">
        <f t="shared" si="6"/>
        <v>8.7900000000000009E-3</v>
      </c>
      <c r="I26" s="25">
        <f t="shared" si="0"/>
        <v>8.7900000000000009E-3</v>
      </c>
      <c r="J26" s="240"/>
      <c r="K26" s="23">
        <f t="shared" si="1"/>
        <v>3412.9692832764504</v>
      </c>
      <c r="L26" s="24"/>
      <c r="M26" s="169">
        <v>60</v>
      </c>
      <c r="N26" s="169"/>
      <c r="O26" s="93">
        <v>0.01</v>
      </c>
    </row>
    <row r="27" spans="2:18" x14ac:dyDescent="0.3">
      <c r="B27" s="252"/>
      <c r="C27" s="244"/>
      <c r="D27" s="169"/>
      <c r="E27" s="24">
        <v>1082102</v>
      </c>
      <c r="F27" s="24" t="s">
        <v>56</v>
      </c>
      <c r="G27" s="24">
        <v>1</v>
      </c>
      <c r="H27" s="24">
        <f t="shared" si="6"/>
        <v>8.7900000000000009E-3</v>
      </c>
      <c r="I27" s="25">
        <f t="shared" si="0"/>
        <v>8.7900000000000009E-3</v>
      </c>
      <c r="J27" s="240"/>
      <c r="K27" s="23">
        <f t="shared" si="1"/>
        <v>3412.9692832764504</v>
      </c>
      <c r="L27" s="24"/>
      <c r="M27" s="169">
        <v>30</v>
      </c>
      <c r="N27" s="169"/>
      <c r="O27" s="93">
        <v>0.01</v>
      </c>
    </row>
    <row r="28" spans="2:18" x14ac:dyDescent="0.3">
      <c r="B28" s="252"/>
      <c r="C28" s="244"/>
      <c r="D28" s="169"/>
      <c r="E28" s="24">
        <v>1072153</v>
      </c>
      <c r="F28" s="24" t="s">
        <v>57</v>
      </c>
      <c r="G28" s="24">
        <v>1</v>
      </c>
      <c r="H28" s="24">
        <f t="shared" si="6"/>
        <v>8.7900000000000009E-3</v>
      </c>
      <c r="I28" s="25">
        <f t="shared" si="0"/>
        <v>8.7900000000000009E-3</v>
      </c>
      <c r="J28" s="240"/>
      <c r="K28" s="23">
        <f t="shared" si="1"/>
        <v>3412.9692832764504</v>
      </c>
      <c r="L28" s="24"/>
      <c r="M28" s="169">
        <v>30</v>
      </c>
      <c r="N28" s="169"/>
      <c r="O28" s="93">
        <v>0.01</v>
      </c>
    </row>
    <row r="29" spans="2:18" x14ac:dyDescent="0.3">
      <c r="B29" s="252"/>
      <c r="C29" s="245"/>
      <c r="D29" s="169"/>
      <c r="E29" s="24">
        <v>1032024</v>
      </c>
      <c r="F29" s="24" t="s">
        <v>58</v>
      </c>
      <c r="G29" s="24">
        <v>1</v>
      </c>
      <c r="H29" s="24">
        <f t="shared" si="6"/>
        <v>8.7900000000000009E-3</v>
      </c>
      <c r="I29" s="25">
        <f t="shared" si="0"/>
        <v>8.7900000000000009E-3</v>
      </c>
      <c r="J29" s="240"/>
      <c r="K29" s="23">
        <f t="shared" si="1"/>
        <v>3412.9692832764504</v>
      </c>
      <c r="L29" s="24"/>
      <c r="M29" s="169">
        <v>40</v>
      </c>
      <c r="N29" s="169"/>
      <c r="O29" s="93">
        <v>0.01</v>
      </c>
    </row>
    <row r="30" spans="2:18" x14ac:dyDescent="0.3">
      <c r="B30" s="252"/>
      <c r="C30" s="253" t="s">
        <v>25</v>
      </c>
      <c r="D30" s="169"/>
      <c r="E30" s="24">
        <v>5150042</v>
      </c>
      <c r="F30" s="24" t="s">
        <v>9</v>
      </c>
      <c r="G30" s="24">
        <v>1</v>
      </c>
      <c r="H30" s="24">
        <f t="shared" si="6"/>
        <v>2.1975000000000001E-2</v>
      </c>
      <c r="I30" s="25">
        <f t="shared" si="0"/>
        <v>2.1975000000000001E-2</v>
      </c>
      <c r="J30" s="240"/>
      <c r="K30" s="23">
        <f t="shared" si="1"/>
        <v>1365.1877133105802</v>
      </c>
      <c r="L30" s="24"/>
      <c r="M30" s="169">
        <v>30</v>
      </c>
      <c r="N30" s="169"/>
      <c r="O30" s="93">
        <v>2.5000000000000001E-2</v>
      </c>
    </row>
    <row r="31" spans="2:18" x14ac:dyDescent="0.3">
      <c r="B31" s="252"/>
      <c r="C31" s="253"/>
      <c r="D31" s="169"/>
      <c r="E31" s="24">
        <v>5150043</v>
      </c>
      <c r="F31" s="24" t="s">
        <v>10</v>
      </c>
      <c r="G31" s="24">
        <v>1</v>
      </c>
      <c r="H31" s="24">
        <f t="shared" si="6"/>
        <v>2.1975000000000001E-2</v>
      </c>
      <c r="I31" s="25">
        <f t="shared" si="0"/>
        <v>2.1975000000000001E-2</v>
      </c>
      <c r="J31" s="240"/>
      <c r="K31" s="23">
        <f t="shared" si="1"/>
        <v>1365.1877133105802</v>
      </c>
      <c r="L31" s="24"/>
      <c r="M31" s="169">
        <v>75</v>
      </c>
      <c r="N31" s="6"/>
      <c r="O31" s="93">
        <v>2.5000000000000001E-2</v>
      </c>
    </row>
    <row r="32" spans="2:18" x14ac:dyDescent="0.3">
      <c r="B32" s="252"/>
      <c r="C32" s="253"/>
      <c r="D32" s="169"/>
      <c r="E32" s="24">
        <v>5152049</v>
      </c>
      <c r="F32" s="24" t="s">
        <v>11</v>
      </c>
      <c r="G32" s="24">
        <v>1</v>
      </c>
      <c r="H32" s="24">
        <f t="shared" si="6"/>
        <v>2.1975000000000001E-2</v>
      </c>
      <c r="I32" s="25">
        <f t="shared" si="0"/>
        <v>2.1975000000000001E-2</v>
      </c>
      <c r="J32" s="240"/>
      <c r="K32" s="23">
        <f t="shared" si="1"/>
        <v>1365.1877133105802</v>
      </c>
      <c r="L32" s="24"/>
      <c r="M32" s="6">
        <v>30</v>
      </c>
      <c r="N32" s="6"/>
      <c r="O32" s="93">
        <v>2.5000000000000001E-2</v>
      </c>
    </row>
    <row r="33" spans="2:16" x14ac:dyDescent="0.3">
      <c r="B33" s="252"/>
      <c r="C33" s="253"/>
      <c r="D33" s="169"/>
      <c r="E33" s="24">
        <v>5152050</v>
      </c>
      <c r="F33" s="24" t="s">
        <v>12</v>
      </c>
      <c r="G33" s="24">
        <v>1</v>
      </c>
      <c r="H33" s="24">
        <f t="shared" si="6"/>
        <v>2.1975000000000001E-2</v>
      </c>
      <c r="I33" s="25">
        <f t="shared" si="0"/>
        <v>2.1975000000000001E-2</v>
      </c>
      <c r="J33" s="240"/>
      <c r="K33" s="23">
        <f t="shared" si="1"/>
        <v>1365.1877133105802</v>
      </c>
      <c r="L33" s="24"/>
      <c r="M33" s="6">
        <v>75</v>
      </c>
      <c r="N33" s="169"/>
      <c r="O33" s="93">
        <v>2.5000000000000001E-2</v>
      </c>
    </row>
    <row r="34" spans="2:16" x14ac:dyDescent="0.3">
      <c r="B34" s="252"/>
      <c r="C34" s="253"/>
      <c r="D34" s="169"/>
      <c r="E34" s="24">
        <v>5153013</v>
      </c>
      <c r="F34" s="24" t="s">
        <v>23</v>
      </c>
      <c r="G34" s="24">
        <v>1</v>
      </c>
      <c r="H34" s="24">
        <f t="shared" si="6"/>
        <v>3.7796999999999997E-2</v>
      </c>
      <c r="I34" s="25">
        <f t="shared" si="0"/>
        <v>3.7796999999999997E-2</v>
      </c>
      <c r="J34" s="240"/>
      <c r="K34" s="23">
        <f t="shared" si="1"/>
        <v>793.71378680847693</v>
      </c>
      <c r="L34" s="24"/>
      <c r="M34" s="169">
        <v>65</v>
      </c>
      <c r="N34" s="169"/>
      <c r="O34" s="93">
        <v>4.2999999999999997E-2</v>
      </c>
    </row>
    <row r="35" spans="2:16" x14ac:dyDescent="0.3">
      <c r="B35" s="252"/>
      <c r="C35" s="253"/>
      <c r="D35" s="169"/>
      <c r="E35" s="24">
        <v>5151033</v>
      </c>
      <c r="F35" s="24" t="s">
        <v>41</v>
      </c>
      <c r="G35" s="24">
        <v>1</v>
      </c>
      <c r="H35" s="24">
        <f t="shared" si="6"/>
        <v>3.7796999999999997E-2</v>
      </c>
      <c r="I35" s="25">
        <f t="shared" si="0"/>
        <v>3.7796999999999997E-2</v>
      </c>
      <c r="J35" s="240"/>
      <c r="K35" s="23">
        <f t="shared" si="1"/>
        <v>793.71378680847693</v>
      </c>
      <c r="L35" s="24"/>
      <c r="M35" s="169">
        <v>70</v>
      </c>
      <c r="N35" s="169"/>
      <c r="O35" s="93">
        <v>4.2999999999999997E-2</v>
      </c>
    </row>
    <row r="36" spans="2:16" x14ac:dyDescent="0.3">
      <c r="B36" s="252"/>
      <c r="C36" s="253"/>
      <c r="D36" s="169"/>
      <c r="E36" s="24">
        <v>5152100</v>
      </c>
      <c r="F36" s="24" t="s">
        <v>13</v>
      </c>
      <c r="G36" s="24">
        <v>1</v>
      </c>
      <c r="H36" s="24">
        <f t="shared" si="6"/>
        <v>3.7796999999999997E-2</v>
      </c>
      <c r="I36" s="25">
        <f t="shared" si="0"/>
        <v>3.7796999999999997E-2</v>
      </c>
      <c r="J36" s="240"/>
      <c r="K36" s="23">
        <f t="shared" si="1"/>
        <v>793.71378680847693</v>
      </c>
      <c r="L36" s="24"/>
      <c r="M36" s="169">
        <v>35</v>
      </c>
      <c r="N36" s="6"/>
      <c r="O36" s="93">
        <v>4.2999999999999997E-2</v>
      </c>
    </row>
    <row r="37" spans="2:16" x14ac:dyDescent="0.3">
      <c r="B37" s="252"/>
      <c r="C37" s="253"/>
      <c r="D37" s="169"/>
      <c r="E37" s="24">
        <v>5152101</v>
      </c>
      <c r="F37" s="24" t="s">
        <v>14</v>
      </c>
      <c r="G37" s="24">
        <v>1</v>
      </c>
      <c r="H37" s="24">
        <f t="shared" si="6"/>
        <v>3.7796999999999997E-2</v>
      </c>
      <c r="I37" s="25">
        <f t="shared" si="0"/>
        <v>3.7796999999999997E-2</v>
      </c>
      <c r="J37" s="240"/>
      <c r="K37" s="23">
        <f t="shared" si="1"/>
        <v>793.71378680847693</v>
      </c>
      <c r="L37" s="24"/>
      <c r="M37" s="6">
        <v>35</v>
      </c>
      <c r="N37" s="6"/>
      <c r="O37" s="93">
        <v>4.2999999999999997E-2</v>
      </c>
    </row>
    <row r="38" spans="2:16" x14ac:dyDescent="0.3">
      <c r="B38" s="252"/>
      <c r="C38" s="253"/>
      <c r="D38" s="169"/>
      <c r="E38" s="24">
        <v>5152102</v>
      </c>
      <c r="F38" s="24" t="s">
        <v>15</v>
      </c>
      <c r="G38" s="24">
        <v>1</v>
      </c>
      <c r="H38" s="24">
        <f t="shared" si="6"/>
        <v>3.7796999999999997E-2</v>
      </c>
      <c r="I38" s="25">
        <f t="shared" si="0"/>
        <v>3.7796999999999997E-2</v>
      </c>
      <c r="J38" s="240"/>
      <c r="K38" s="23">
        <f t="shared" si="1"/>
        <v>793.71378680847693</v>
      </c>
      <c r="L38" s="24"/>
      <c r="M38" s="6">
        <v>35</v>
      </c>
      <c r="N38" s="6"/>
      <c r="O38" s="93">
        <v>4.2999999999999997E-2</v>
      </c>
    </row>
    <row r="39" spans="2:16" x14ac:dyDescent="0.3">
      <c r="B39" s="252"/>
      <c r="C39" s="253"/>
      <c r="D39" s="169"/>
      <c r="E39" s="24">
        <v>5152103</v>
      </c>
      <c r="F39" s="24" t="s">
        <v>16</v>
      </c>
      <c r="G39" s="24">
        <v>1</v>
      </c>
      <c r="H39" s="24">
        <f t="shared" si="6"/>
        <v>3.7796999999999997E-2</v>
      </c>
      <c r="I39" s="25">
        <f t="shared" si="0"/>
        <v>3.7796999999999997E-2</v>
      </c>
      <c r="J39" s="240"/>
      <c r="K39" s="23">
        <f t="shared" si="1"/>
        <v>793.71378680847693</v>
      </c>
      <c r="L39" s="24"/>
      <c r="M39" s="6">
        <v>35</v>
      </c>
      <c r="N39" s="6"/>
      <c r="O39" s="93">
        <v>4.2999999999999997E-2</v>
      </c>
    </row>
    <row r="40" spans="2:16" x14ac:dyDescent="0.3">
      <c r="B40" s="252"/>
      <c r="C40" s="253"/>
      <c r="D40" s="169"/>
      <c r="E40" s="24">
        <v>5152104</v>
      </c>
      <c r="F40" s="24" t="s">
        <v>17</v>
      </c>
      <c r="G40" s="24">
        <v>1</v>
      </c>
      <c r="H40" s="24">
        <f t="shared" si="6"/>
        <v>3.7796999999999997E-2</v>
      </c>
      <c r="I40" s="25">
        <f t="shared" si="0"/>
        <v>3.7796999999999997E-2</v>
      </c>
      <c r="J40" s="240"/>
      <c r="K40" s="23">
        <f t="shared" si="1"/>
        <v>793.71378680847693</v>
      </c>
      <c r="L40" s="24"/>
      <c r="M40" s="6">
        <v>35</v>
      </c>
      <c r="N40" s="6"/>
      <c r="O40" s="93">
        <v>4.2999999999999997E-2</v>
      </c>
    </row>
    <row r="41" spans="2:16" x14ac:dyDescent="0.3">
      <c r="B41" s="252"/>
      <c r="C41" s="253"/>
      <c r="D41" s="169"/>
      <c r="E41" s="24">
        <v>5152105</v>
      </c>
      <c r="F41" s="24" t="s">
        <v>18</v>
      </c>
      <c r="G41" s="11">
        <v>1</v>
      </c>
      <c r="H41" s="24">
        <f t="shared" si="6"/>
        <v>3.7796999999999997E-2</v>
      </c>
      <c r="I41" s="25">
        <f t="shared" si="0"/>
        <v>3.7796999999999997E-2</v>
      </c>
      <c r="J41" s="240"/>
      <c r="K41" s="23">
        <f t="shared" si="1"/>
        <v>793.71378680847693</v>
      </c>
      <c r="L41" s="24"/>
      <c r="M41" s="6">
        <v>35</v>
      </c>
      <c r="N41" s="6"/>
      <c r="O41" s="93">
        <v>4.2999999999999997E-2</v>
      </c>
    </row>
    <row r="42" spans="2:16" x14ac:dyDescent="0.3">
      <c r="B42" s="252"/>
      <c r="C42" s="253"/>
      <c r="D42" s="169"/>
      <c r="E42" s="43">
        <v>5152106</v>
      </c>
      <c r="F42" s="43" t="s">
        <v>19</v>
      </c>
      <c r="G42" s="11">
        <v>1</v>
      </c>
      <c r="H42" s="24">
        <f t="shared" si="6"/>
        <v>3.7796999999999997E-2</v>
      </c>
      <c r="I42" s="25">
        <f t="shared" si="0"/>
        <v>3.7796999999999997E-2</v>
      </c>
      <c r="J42" s="240"/>
      <c r="K42" s="23">
        <f t="shared" si="1"/>
        <v>793.71378680847693</v>
      </c>
      <c r="L42" s="24"/>
      <c r="M42" s="6">
        <v>35</v>
      </c>
      <c r="N42" s="6"/>
      <c r="O42" s="93">
        <v>4.2999999999999997E-2</v>
      </c>
    </row>
    <row r="43" spans="2:16" x14ac:dyDescent="0.3">
      <c r="B43" s="252"/>
      <c r="C43" s="253"/>
      <c r="D43" s="169"/>
      <c r="E43" s="43">
        <v>5152107</v>
      </c>
      <c r="F43" s="43" t="s">
        <v>20</v>
      </c>
      <c r="G43" s="11">
        <v>1</v>
      </c>
      <c r="H43" s="24">
        <f t="shared" si="6"/>
        <v>3.7796999999999997E-2</v>
      </c>
      <c r="I43" s="25">
        <f t="shared" si="0"/>
        <v>3.7796999999999997E-2</v>
      </c>
      <c r="J43" s="240"/>
      <c r="K43" s="23">
        <f t="shared" si="1"/>
        <v>793.71378680847693</v>
      </c>
      <c r="L43" s="24"/>
      <c r="M43" s="6">
        <v>35</v>
      </c>
      <c r="N43" s="169"/>
      <c r="O43" s="93">
        <v>4.2999999999999997E-2</v>
      </c>
    </row>
    <row r="44" spans="2:16" x14ac:dyDescent="0.3">
      <c r="B44" s="252"/>
      <c r="C44" s="253" t="s">
        <v>8</v>
      </c>
      <c r="D44" s="169"/>
      <c r="E44" s="43">
        <v>5680505</v>
      </c>
      <c r="F44" s="43" t="s">
        <v>986</v>
      </c>
      <c r="G44" s="24">
        <v>1</v>
      </c>
      <c r="H44" s="24">
        <f t="shared" si="6"/>
        <v>0.17580000000000001</v>
      </c>
      <c r="I44" s="25">
        <f t="shared" si="0"/>
        <v>0.17580000000000001</v>
      </c>
      <c r="J44" s="240"/>
      <c r="K44" s="23">
        <f t="shared" si="1"/>
        <v>170.64846416382252</v>
      </c>
      <c r="L44" s="24"/>
      <c r="M44" s="169"/>
      <c r="N44" s="169"/>
      <c r="O44" s="93">
        <v>0.2</v>
      </c>
      <c r="P44" s="174"/>
    </row>
    <row r="45" spans="2:16" x14ac:dyDescent="0.3">
      <c r="B45" s="252"/>
      <c r="C45" s="253"/>
      <c r="D45" s="170"/>
      <c r="E45" s="43">
        <v>5076100</v>
      </c>
      <c r="F45" s="43" t="s">
        <v>1683</v>
      </c>
      <c r="G45" s="24">
        <v>3</v>
      </c>
      <c r="H45" s="24">
        <f t="shared" si="6"/>
        <v>0.17580000000000001</v>
      </c>
      <c r="I45" s="25">
        <f t="shared" si="0"/>
        <v>0.17580000000000001</v>
      </c>
      <c r="J45" s="240"/>
      <c r="K45" s="23">
        <f t="shared" si="1"/>
        <v>170.64846416382252</v>
      </c>
      <c r="L45" s="24"/>
      <c r="M45" s="170">
        <v>45</v>
      </c>
      <c r="N45" s="170"/>
      <c r="O45" s="93">
        <v>0.2</v>
      </c>
    </row>
    <row r="46" spans="2:16" x14ac:dyDescent="0.3">
      <c r="B46" s="246"/>
      <c r="C46" s="247"/>
      <c r="D46" s="247"/>
      <c r="E46" s="247"/>
      <c r="F46" s="247"/>
      <c r="G46" s="248"/>
      <c r="H46" s="24">
        <f>SUM(H6:H45)</f>
        <v>0.99999999999999956</v>
      </c>
      <c r="I46" s="25">
        <f>SUM(I6:I45)</f>
        <v>0.99999999999999956</v>
      </c>
      <c r="J46" s="25">
        <v>1</v>
      </c>
      <c r="K46" s="24"/>
      <c r="L46" s="24"/>
      <c r="M46" s="169"/>
      <c r="N46" s="169"/>
      <c r="O46" s="93"/>
      <c r="P46" s="174"/>
    </row>
  </sheetData>
  <mergeCells count="10">
    <mergeCell ref="B46:G46"/>
    <mergeCell ref="B5:C5"/>
    <mergeCell ref="B6:B22"/>
    <mergeCell ref="C6:C22"/>
    <mergeCell ref="J6:J22"/>
    <mergeCell ref="B23:B45"/>
    <mergeCell ref="C23:C29"/>
    <mergeCell ref="J23:J45"/>
    <mergeCell ref="C30:C43"/>
    <mergeCell ref="C44:C45"/>
  </mergeCells>
  <phoneticPr fontId="1" type="noConversion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CC28-6EC3-4AE4-AE69-E0427803265C}">
  <sheetPr codeName="Sheet86"/>
  <dimension ref="B2:R48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1684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69" t="s">
        <v>6</v>
      </c>
      <c r="C4" s="169">
        <v>30</v>
      </c>
    </row>
    <row r="5" spans="2:18" x14ac:dyDescent="0.3">
      <c r="B5" s="249" t="s">
        <v>0</v>
      </c>
      <c r="C5" s="249"/>
      <c r="D5" s="168" t="s">
        <v>45</v>
      </c>
      <c r="E5" s="168" t="s">
        <v>1</v>
      </c>
      <c r="F5" s="168" t="s">
        <v>62</v>
      </c>
      <c r="G5" s="13" t="s">
        <v>26</v>
      </c>
      <c r="H5" s="168" t="s">
        <v>27</v>
      </c>
      <c r="I5" s="168" t="s">
        <v>28</v>
      </c>
      <c r="J5" s="168" t="s">
        <v>43</v>
      </c>
      <c r="K5" s="168" t="s">
        <v>2</v>
      </c>
      <c r="L5" s="168" t="s">
        <v>3</v>
      </c>
      <c r="M5" s="168" t="s">
        <v>44</v>
      </c>
      <c r="N5" s="168" t="s">
        <v>86</v>
      </c>
    </row>
    <row r="6" spans="2:18" ht="27.75" customHeight="1" x14ac:dyDescent="0.3">
      <c r="B6" s="254" t="s">
        <v>4</v>
      </c>
      <c r="C6" s="243" t="s">
        <v>7</v>
      </c>
      <c r="D6" s="171" t="s">
        <v>119</v>
      </c>
      <c r="E6" s="132">
        <v>1005260</v>
      </c>
      <c r="F6" s="24" t="s">
        <v>1668</v>
      </c>
      <c r="G6" s="24">
        <v>1</v>
      </c>
      <c r="H6" s="24">
        <v>5.0000000000000001E-3</v>
      </c>
      <c r="I6" s="25">
        <f>H6</f>
        <v>5.0000000000000001E-3</v>
      </c>
      <c r="J6" s="239">
        <f>SUM(I6:I22)</f>
        <v>0.11599999999999999</v>
      </c>
      <c r="K6" s="11">
        <f>1/H6*$C$4</f>
        <v>6000</v>
      </c>
      <c r="L6" s="24"/>
      <c r="M6" s="169"/>
      <c r="N6" s="169">
        <v>1</v>
      </c>
      <c r="O6"/>
      <c r="P6"/>
      <c r="Q6"/>
    </row>
    <row r="7" spans="2:18" ht="27.75" customHeight="1" x14ac:dyDescent="0.3">
      <c r="B7" s="250"/>
      <c r="C7" s="244"/>
      <c r="D7" s="171" t="s">
        <v>119</v>
      </c>
      <c r="E7" s="132">
        <v>1005261</v>
      </c>
      <c r="F7" s="24" t="s">
        <v>1669</v>
      </c>
      <c r="G7" s="24">
        <v>1</v>
      </c>
      <c r="H7" s="24">
        <v>5.0000000000000001E-3</v>
      </c>
      <c r="I7" s="25">
        <f t="shared" ref="I7:I45" si="0">H7</f>
        <v>5.0000000000000001E-3</v>
      </c>
      <c r="J7" s="240"/>
      <c r="K7" s="11">
        <f t="shared" ref="K7:K45" si="1">1/H7*$C$4</f>
        <v>6000</v>
      </c>
      <c r="L7" s="24"/>
      <c r="M7" s="169"/>
      <c r="N7" s="169">
        <v>1</v>
      </c>
      <c r="Q7"/>
    </row>
    <row r="8" spans="2:18" ht="27.75" customHeight="1" x14ac:dyDescent="0.3">
      <c r="B8" s="250"/>
      <c r="C8" s="244"/>
      <c r="D8" s="171" t="s">
        <v>100</v>
      </c>
      <c r="E8" s="132">
        <v>1050505</v>
      </c>
      <c r="F8" s="24" t="s">
        <v>1670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69"/>
      <c r="N8" s="169">
        <v>1</v>
      </c>
      <c r="Q8"/>
      <c r="R8"/>
    </row>
    <row r="9" spans="2:18" ht="27.75" customHeight="1" x14ac:dyDescent="0.3">
      <c r="B9" s="250"/>
      <c r="C9" s="244"/>
      <c r="D9" s="171" t="s">
        <v>100</v>
      </c>
      <c r="E9" s="132">
        <v>1051575</v>
      </c>
      <c r="F9" s="24" t="s">
        <v>1670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69"/>
      <c r="N9" s="169">
        <v>1</v>
      </c>
      <c r="O9"/>
    </row>
    <row r="10" spans="2:18" ht="27.75" customHeight="1" x14ac:dyDescent="0.3">
      <c r="B10" s="250"/>
      <c r="C10" s="244"/>
      <c r="D10" s="171" t="s">
        <v>107</v>
      </c>
      <c r="E10" s="132">
        <v>1070105</v>
      </c>
      <c r="F10" s="24" t="s">
        <v>1671</v>
      </c>
      <c r="G10" s="24">
        <v>1</v>
      </c>
      <c r="H10" s="24">
        <v>7.0000000000000001E-3</v>
      </c>
      <c r="I10" s="25">
        <f t="shared" si="0"/>
        <v>7.0000000000000001E-3</v>
      </c>
      <c r="J10" s="240"/>
      <c r="K10" s="11">
        <f t="shared" si="1"/>
        <v>4285.7142857142862</v>
      </c>
      <c r="L10" s="24"/>
      <c r="M10" s="169"/>
      <c r="N10" s="169">
        <v>1</v>
      </c>
    </row>
    <row r="11" spans="2:18" ht="27.75" customHeight="1" x14ac:dyDescent="0.3">
      <c r="B11" s="250"/>
      <c r="C11" s="244"/>
      <c r="D11" s="171" t="s">
        <v>107</v>
      </c>
      <c r="E11" s="132">
        <v>1071121</v>
      </c>
      <c r="F11" s="24" t="s">
        <v>1672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69"/>
      <c r="N11" s="169">
        <v>1</v>
      </c>
      <c r="Q11"/>
    </row>
    <row r="12" spans="2:18" ht="27.75" customHeight="1" x14ac:dyDescent="0.3">
      <c r="B12" s="250"/>
      <c r="C12" s="244"/>
      <c r="D12" s="171" t="s">
        <v>105</v>
      </c>
      <c r="E12" s="132">
        <v>1103148</v>
      </c>
      <c r="F12" s="24" t="s">
        <v>1673</v>
      </c>
      <c r="G12" s="24">
        <v>1</v>
      </c>
      <c r="H12" s="24">
        <v>6.0000000000000001E-3</v>
      </c>
      <c r="I12" s="25">
        <f t="shared" si="0"/>
        <v>6.0000000000000001E-3</v>
      </c>
      <c r="J12" s="240"/>
      <c r="K12" s="11">
        <f t="shared" si="1"/>
        <v>5000</v>
      </c>
      <c r="L12" s="24"/>
      <c r="M12" s="169"/>
      <c r="N12" s="169">
        <v>1</v>
      </c>
      <c r="Q12"/>
    </row>
    <row r="13" spans="2:18" ht="27.75" customHeight="1" x14ac:dyDescent="0.3">
      <c r="B13" s="250"/>
      <c r="C13" s="244"/>
      <c r="D13" s="171" t="s">
        <v>109</v>
      </c>
      <c r="E13" s="132">
        <v>1702876</v>
      </c>
      <c r="F13" s="24" t="s">
        <v>1674</v>
      </c>
      <c r="G13" s="24">
        <v>1</v>
      </c>
      <c r="H13" s="24">
        <v>6.0000000000000001E-3</v>
      </c>
      <c r="I13" s="25">
        <f t="shared" si="0"/>
        <v>6.0000000000000001E-3</v>
      </c>
      <c r="J13" s="240"/>
      <c r="K13" s="11">
        <f t="shared" si="1"/>
        <v>5000</v>
      </c>
      <c r="L13" s="24"/>
      <c r="M13" s="169"/>
      <c r="N13" s="169">
        <v>1</v>
      </c>
      <c r="P13"/>
      <c r="R13"/>
    </row>
    <row r="14" spans="2:18" ht="27.75" customHeight="1" x14ac:dyDescent="0.3">
      <c r="B14" s="250"/>
      <c r="C14" s="244"/>
      <c r="D14" s="171" t="s">
        <v>119</v>
      </c>
      <c r="E14" s="132">
        <v>1005335</v>
      </c>
      <c r="F14" s="24" t="s">
        <v>1686</v>
      </c>
      <c r="G14" s="24">
        <v>1</v>
      </c>
      <c r="H14" s="24">
        <v>7.0000000000000001E-3</v>
      </c>
      <c r="I14" s="25">
        <f t="shared" si="0"/>
        <v>7.0000000000000001E-3</v>
      </c>
      <c r="J14" s="240"/>
      <c r="K14" s="11">
        <f t="shared" si="1"/>
        <v>4285.7142857142862</v>
      </c>
      <c r="L14" s="24"/>
      <c r="M14" s="169"/>
      <c r="N14" s="169">
        <v>1</v>
      </c>
      <c r="P14"/>
      <c r="Q14"/>
    </row>
    <row r="15" spans="2:18" ht="27.75" customHeight="1" x14ac:dyDescent="0.3">
      <c r="B15" s="250"/>
      <c r="C15" s="244"/>
      <c r="D15" s="171" t="s">
        <v>100</v>
      </c>
      <c r="E15" s="132">
        <v>1053422</v>
      </c>
      <c r="F15" s="24" t="s">
        <v>1687</v>
      </c>
      <c r="G15" s="24">
        <v>1</v>
      </c>
      <c r="H15" s="24">
        <v>6.0000000000000001E-3</v>
      </c>
      <c r="I15" s="25">
        <f t="shared" ref="I15" si="2">H15</f>
        <v>6.0000000000000001E-3</v>
      </c>
      <c r="J15" s="240"/>
      <c r="K15" s="11">
        <f t="shared" ref="K15" si="3">1/H15*$C$4</f>
        <v>5000</v>
      </c>
      <c r="L15" s="24"/>
      <c r="M15" s="169"/>
      <c r="N15" s="169">
        <v>1</v>
      </c>
      <c r="P15"/>
      <c r="Q15"/>
    </row>
    <row r="16" spans="2:18" ht="27.75" customHeight="1" x14ac:dyDescent="0.3">
      <c r="B16" s="250"/>
      <c r="C16" s="244"/>
      <c r="D16" s="171" t="s">
        <v>107</v>
      </c>
      <c r="E16" s="132">
        <v>1073347</v>
      </c>
      <c r="F16" s="24" t="s">
        <v>1688</v>
      </c>
      <c r="G16" s="24">
        <v>1</v>
      </c>
      <c r="H16" s="24">
        <v>6.0000000000000001E-3</v>
      </c>
      <c r="I16" s="25">
        <f t="shared" ref="I16" si="4">H16</f>
        <v>6.0000000000000001E-3</v>
      </c>
      <c r="J16" s="240"/>
      <c r="K16" s="11">
        <f t="shared" ref="K16" si="5">1/H16*$C$4</f>
        <v>5000</v>
      </c>
      <c r="L16" s="24"/>
      <c r="M16" s="169"/>
      <c r="N16" s="169">
        <v>1</v>
      </c>
      <c r="Q16"/>
    </row>
    <row r="17" spans="2:18" ht="27.75" customHeight="1" x14ac:dyDescent="0.3">
      <c r="B17" s="250"/>
      <c r="C17" s="244"/>
      <c r="D17" s="171" t="s">
        <v>105</v>
      </c>
      <c r="E17" s="132">
        <v>1103181</v>
      </c>
      <c r="F17" s="24" t="s">
        <v>1689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/>
      <c r="M17" s="169"/>
      <c r="N17" s="169">
        <v>1</v>
      </c>
      <c r="Q17"/>
    </row>
    <row r="18" spans="2:18" ht="27.75" customHeight="1" x14ac:dyDescent="0.3">
      <c r="B18" s="250"/>
      <c r="C18" s="244"/>
      <c r="D18" s="171" t="s">
        <v>114</v>
      </c>
      <c r="E18" s="132">
        <v>1012686</v>
      </c>
      <c r="F18" s="24" t="s">
        <v>1690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/>
      <c r="M18" s="169"/>
      <c r="N18" s="169">
        <v>1</v>
      </c>
    </row>
    <row r="19" spans="2:18" ht="27.75" customHeight="1" x14ac:dyDescent="0.3">
      <c r="B19" s="250"/>
      <c r="C19" s="244"/>
      <c r="D19" s="171" t="s">
        <v>109</v>
      </c>
      <c r="E19" s="132">
        <v>1702917</v>
      </c>
      <c r="F19" s="24" t="s">
        <v>1691</v>
      </c>
      <c r="G19" s="24">
        <v>1</v>
      </c>
      <c r="H19" s="24">
        <v>6.0000000000000001E-3</v>
      </c>
      <c r="I19" s="25">
        <f t="shared" ref="I19:I20" si="6">H19</f>
        <v>6.0000000000000001E-3</v>
      </c>
      <c r="J19" s="240"/>
      <c r="K19" s="11">
        <f t="shared" ref="K19:K20" si="7">1/H19*$C$4</f>
        <v>5000</v>
      </c>
      <c r="L19" s="24"/>
      <c r="M19" s="169"/>
      <c r="N19" s="169">
        <v>1</v>
      </c>
      <c r="O19"/>
      <c r="Q19"/>
    </row>
    <row r="20" spans="2:18" ht="27.75" customHeight="1" x14ac:dyDescent="0.3">
      <c r="B20" s="250"/>
      <c r="C20" s="244"/>
      <c r="D20" s="126" t="s">
        <v>109</v>
      </c>
      <c r="E20" s="132">
        <v>1702912</v>
      </c>
      <c r="F20" s="24" t="s">
        <v>1701</v>
      </c>
      <c r="G20" s="24">
        <v>1</v>
      </c>
      <c r="H20" s="24">
        <v>7.0000000000000001E-3</v>
      </c>
      <c r="I20" s="25">
        <f t="shared" si="6"/>
        <v>7.0000000000000001E-3</v>
      </c>
      <c r="J20" s="240"/>
      <c r="K20" s="11">
        <f t="shared" si="7"/>
        <v>4285.7142857142862</v>
      </c>
      <c r="L20" s="24"/>
      <c r="M20" s="176"/>
      <c r="N20" s="176">
        <v>1</v>
      </c>
    </row>
    <row r="21" spans="2:18" ht="27.75" customHeight="1" x14ac:dyDescent="0.3">
      <c r="B21" s="250"/>
      <c r="C21" s="244"/>
      <c r="D21" s="126" t="s">
        <v>51</v>
      </c>
      <c r="E21" s="132">
        <v>1115176</v>
      </c>
      <c r="F21" s="24" t="s">
        <v>1681</v>
      </c>
      <c r="G21" s="24">
        <v>1</v>
      </c>
      <c r="H21" s="24">
        <v>0.01</v>
      </c>
      <c r="I21" s="25">
        <f t="shared" si="0"/>
        <v>0.01</v>
      </c>
      <c r="J21" s="240"/>
      <c r="K21" s="11">
        <f t="shared" si="1"/>
        <v>3000</v>
      </c>
      <c r="L21" s="24"/>
      <c r="M21" s="169"/>
      <c r="N21" s="169">
        <v>1</v>
      </c>
    </row>
    <row r="22" spans="2:18" ht="27.75" customHeight="1" x14ac:dyDescent="0.3">
      <c r="B22" s="250"/>
      <c r="C22" s="244"/>
      <c r="D22" s="126" t="s">
        <v>51</v>
      </c>
      <c r="E22" s="132">
        <v>1115087</v>
      </c>
      <c r="F22" s="24" t="s">
        <v>1682</v>
      </c>
      <c r="G22" s="24">
        <v>1</v>
      </c>
      <c r="H22" s="24">
        <v>0.01</v>
      </c>
      <c r="I22" s="25">
        <f t="shared" si="0"/>
        <v>0.01</v>
      </c>
      <c r="J22" s="240"/>
      <c r="K22" s="11">
        <f t="shared" si="1"/>
        <v>3000</v>
      </c>
      <c r="L22" s="24"/>
      <c r="M22" s="169"/>
      <c r="N22" s="169">
        <v>1</v>
      </c>
      <c r="O22" s="15"/>
      <c r="R22"/>
    </row>
    <row r="23" spans="2:18" x14ac:dyDescent="0.3">
      <c r="B23" s="251" t="s">
        <v>42</v>
      </c>
      <c r="C23" s="243" t="s">
        <v>59</v>
      </c>
      <c r="D23" s="169"/>
      <c r="E23" s="24">
        <v>1002186</v>
      </c>
      <c r="F23" s="24" t="s">
        <v>52</v>
      </c>
      <c r="G23" s="24">
        <v>1</v>
      </c>
      <c r="H23" s="24">
        <f t="shared" ref="H23:H45" si="8">$J$23*O23</f>
        <v>8.8400000000000006E-3</v>
      </c>
      <c r="I23" s="25">
        <f t="shared" si="0"/>
        <v>8.8400000000000006E-3</v>
      </c>
      <c r="J23" s="239">
        <f>J46-J6</f>
        <v>0.88400000000000001</v>
      </c>
      <c r="K23" s="23">
        <f t="shared" si="1"/>
        <v>3393.6651583710404</v>
      </c>
      <c r="L23" s="24"/>
      <c r="M23" s="169">
        <v>60</v>
      </c>
      <c r="N23" s="169"/>
      <c r="O23" s="93">
        <v>0.01</v>
      </c>
      <c r="Q23" s="175"/>
    </row>
    <row r="24" spans="2:18" x14ac:dyDescent="0.3">
      <c r="B24" s="252"/>
      <c r="C24" s="244"/>
      <c r="D24" s="169"/>
      <c r="E24" s="24">
        <v>1012057</v>
      </c>
      <c r="F24" s="24" t="s">
        <v>53</v>
      </c>
      <c r="G24" s="24">
        <v>1</v>
      </c>
      <c r="H24" s="24">
        <f t="shared" si="8"/>
        <v>8.8400000000000006E-3</v>
      </c>
      <c r="I24" s="25">
        <f t="shared" si="0"/>
        <v>8.8400000000000006E-3</v>
      </c>
      <c r="J24" s="240"/>
      <c r="K24" s="23">
        <f t="shared" si="1"/>
        <v>3393.6651583710404</v>
      </c>
      <c r="L24" s="24"/>
      <c r="M24" s="169">
        <v>60</v>
      </c>
      <c r="N24" s="169"/>
      <c r="O24" s="93">
        <v>0.01</v>
      </c>
      <c r="Q24" s="175"/>
    </row>
    <row r="25" spans="2:18" x14ac:dyDescent="0.3">
      <c r="B25" s="252"/>
      <c r="C25" s="244"/>
      <c r="D25" s="169"/>
      <c r="E25" s="24">
        <v>1022048</v>
      </c>
      <c r="F25" s="24" t="s">
        <v>54</v>
      </c>
      <c r="G25" s="24">
        <v>1</v>
      </c>
      <c r="H25" s="24">
        <f t="shared" si="8"/>
        <v>8.8400000000000006E-3</v>
      </c>
      <c r="I25" s="25">
        <f t="shared" si="0"/>
        <v>8.8400000000000006E-3</v>
      </c>
      <c r="J25" s="240"/>
      <c r="K25" s="23">
        <f t="shared" si="1"/>
        <v>3393.6651583710404</v>
      </c>
      <c r="L25" s="24"/>
      <c r="M25" s="169">
        <v>60</v>
      </c>
      <c r="N25" s="169"/>
      <c r="O25" s="93">
        <v>0.01</v>
      </c>
      <c r="Q25" s="175"/>
    </row>
    <row r="26" spans="2:18" x14ac:dyDescent="0.3">
      <c r="B26" s="252"/>
      <c r="C26" s="244"/>
      <c r="D26" s="169"/>
      <c r="E26" s="24">
        <v>1102039</v>
      </c>
      <c r="F26" s="24" t="s">
        <v>55</v>
      </c>
      <c r="G26" s="24">
        <v>1</v>
      </c>
      <c r="H26" s="24">
        <f t="shared" si="8"/>
        <v>8.8400000000000006E-3</v>
      </c>
      <c r="I26" s="25">
        <f t="shared" si="0"/>
        <v>8.8400000000000006E-3</v>
      </c>
      <c r="J26" s="240"/>
      <c r="K26" s="23">
        <f t="shared" si="1"/>
        <v>3393.6651583710404</v>
      </c>
      <c r="L26" s="24"/>
      <c r="M26" s="169">
        <v>60</v>
      </c>
      <c r="N26" s="169"/>
      <c r="O26" s="93">
        <v>0.01</v>
      </c>
      <c r="Q26" s="175"/>
    </row>
    <row r="27" spans="2:18" x14ac:dyDescent="0.3">
      <c r="B27" s="252"/>
      <c r="C27" s="244"/>
      <c r="D27" s="169"/>
      <c r="E27" s="24">
        <v>1082102</v>
      </c>
      <c r="F27" s="24" t="s">
        <v>56</v>
      </c>
      <c r="G27" s="24">
        <v>1</v>
      </c>
      <c r="H27" s="24">
        <f t="shared" si="8"/>
        <v>8.8400000000000006E-3</v>
      </c>
      <c r="I27" s="25">
        <f t="shared" si="0"/>
        <v>8.8400000000000006E-3</v>
      </c>
      <c r="J27" s="240"/>
      <c r="K27" s="23">
        <f t="shared" si="1"/>
        <v>3393.6651583710404</v>
      </c>
      <c r="L27" s="24"/>
      <c r="M27" s="169">
        <v>30</v>
      </c>
      <c r="N27" s="169"/>
      <c r="O27" s="93">
        <v>0.01</v>
      </c>
      <c r="Q27" s="175"/>
    </row>
    <row r="28" spans="2:18" x14ac:dyDescent="0.3">
      <c r="B28" s="252"/>
      <c r="C28" s="244"/>
      <c r="D28" s="169"/>
      <c r="E28" s="24">
        <v>1072153</v>
      </c>
      <c r="F28" s="24" t="s">
        <v>57</v>
      </c>
      <c r="G28" s="24">
        <v>1</v>
      </c>
      <c r="H28" s="24">
        <f t="shared" si="8"/>
        <v>8.8400000000000006E-3</v>
      </c>
      <c r="I28" s="25">
        <f t="shared" si="0"/>
        <v>8.8400000000000006E-3</v>
      </c>
      <c r="J28" s="240"/>
      <c r="K28" s="23">
        <f t="shared" si="1"/>
        <v>3393.6651583710404</v>
      </c>
      <c r="L28" s="24"/>
      <c r="M28" s="169">
        <v>30</v>
      </c>
      <c r="N28" s="169"/>
      <c r="O28" s="93">
        <v>0.01</v>
      </c>
      <c r="Q28" s="175"/>
    </row>
    <row r="29" spans="2:18" x14ac:dyDescent="0.3">
      <c r="B29" s="252"/>
      <c r="C29" s="245"/>
      <c r="D29" s="169"/>
      <c r="E29" s="24">
        <v>1032024</v>
      </c>
      <c r="F29" s="24" t="s">
        <v>58</v>
      </c>
      <c r="G29" s="24">
        <v>1</v>
      </c>
      <c r="H29" s="24">
        <f t="shared" si="8"/>
        <v>8.8400000000000006E-3</v>
      </c>
      <c r="I29" s="25">
        <f t="shared" si="0"/>
        <v>8.8400000000000006E-3</v>
      </c>
      <c r="J29" s="240"/>
      <c r="K29" s="23">
        <f t="shared" si="1"/>
        <v>3393.6651583710404</v>
      </c>
      <c r="L29" s="24"/>
      <c r="M29" s="169">
        <v>40</v>
      </c>
      <c r="N29" s="169"/>
      <c r="O29" s="93">
        <v>0.01</v>
      </c>
      <c r="Q29" s="175"/>
    </row>
    <row r="30" spans="2:18" x14ac:dyDescent="0.3">
      <c r="B30" s="252"/>
      <c r="C30" s="253" t="s">
        <v>25</v>
      </c>
      <c r="D30" s="169"/>
      <c r="E30" s="24">
        <v>5150042</v>
      </c>
      <c r="F30" s="24" t="s">
        <v>9</v>
      </c>
      <c r="G30" s="24">
        <v>1</v>
      </c>
      <c r="H30" s="24">
        <f t="shared" si="8"/>
        <v>2.2100000000000002E-2</v>
      </c>
      <c r="I30" s="25">
        <f t="shared" si="0"/>
        <v>2.2100000000000002E-2</v>
      </c>
      <c r="J30" s="240"/>
      <c r="K30" s="23">
        <f t="shared" si="1"/>
        <v>1357.4660633484161</v>
      </c>
      <c r="L30" s="24"/>
      <c r="M30" s="169">
        <v>30</v>
      </c>
      <c r="N30" s="169"/>
      <c r="O30" s="93">
        <v>2.5000000000000001E-2</v>
      </c>
      <c r="Q30" s="175"/>
    </row>
    <row r="31" spans="2:18" x14ac:dyDescent="0.3">
      <c r="B31" s="252"/>
      <c r="C31" s="253"/>
      <c r="D31" s="169"/>
      <c r="E31" s="24">
        <v>5150043</v>
      </c>
      <c r="F31" s="24" t="s">
        <v>10</v>
      </c>
      <c r="G31" s="24">
        <v>1</v>
      </c>
      <c r="H31" s="24">
        <f t="shared" si="8"/>
        <v>2.2100000000000002E-2</v>
      </c>
      <c r="I31" s="25">
        <f t="shared" si="0"/>
        <v>2.2100000000000002E-2</v>
      </c>
      <c r="J31" s="240"/>
      <c r="K31" s="23">
        <f t="shared" si="1"/>
        <v>1357.4660633484161</v>
      </c>
      <c r="L31" s="24"/>
      <c r="M31" s="169">
        <v>75</v>
      </c>
      <c r="N31" s="6"/>
      <c r="O31" s="93">
        <v>2.5000000000000001E-2</v>
      </c>
      <c r="Q31" s="175"/>
    </row>
    <row r="32" spans="2:18" x14ac:dyDescent="0.3">
      <c r="B32" s="252"/>
      <c r="C32" s="253"/>
      <c r="D32" s="169"/>
      <c r="E32" s="24">
        <v>5152049</v>
      </c>
      <c r="F32" s="24" t="s">
        <v>11</v>
      </c>
      <c r="G32" s="24">
        <v>1</v>
      </c>
      <c r="H32" s="24">
        <f t="shared" si="8"/>
        <v>2.2100000000000002E-2</v>
      </c>
      <c r="I32" s="25">
        <f t="shared" si="0"/>
        <v>2.2100000000000002E-2</v>
      </c>
      <c r="J32" s="240"/>
      <c r="K32" s="23">
        <f t="shared" si="1"/>
        <v>1357.4660633484161</v>
      </c>
      <c r="L32" s="24"/>
      <c r="M32" s="6">
        <v>30</v>
      </c>
      <c r="N32" s="6"/>
      <c r="O32" s="93">
        <v>2.5000000000000001E-2</v>
      </c>
      <c r="Q32" s="175"/>
    </row>
    <row r="33" spans="2:17" x14ac:dyDescent="0.3">
      <c r="B33" s="252"/>
      <c r="C33" s="253"/>
      <c r="D33" s="169"/>
      <c r="E33" s="24">
        <v>5152050</v>
      </c>
      <c r="F33" s="24" t="s">
        <v>12</v>
      </c>
      <c r="G33" s="24">
        <v>1</v>
      </c>
      <c r="H33" s="24">
        <f t="shared" si="8"/>
        <v>2.2100000000000002E-2</v>
      </c>
      <c r="I33" s="25">
        <f t="shared" si="0"/>
        <v>2.2100000000000002E-2</v>
      </c>
      <c r="J33" s="240"/>
      <c r="K33" s="23">
        <f t="shared" si="1"/>
        <v>1357.4660633484161</v>
      </c>
      <c r="L33" s="24"/>
      <c r="M33" s="6">
        <v>75</v>
      </c>
      <c r="N33" s="169"/>
      <c r="O33" s="93">
        <v>2.5000000000000001E-2</v>
      </c>
      <c r="Q33" s="175"/>
    </row>
    <row r="34" spans="2:17" x14ac:dyDescent="0.3">
      <c r="B34" s="252"/>
      <c r="C34" s="253"/>
      <c r="D34" s="169"/>
      <c r="E34" s="24">
        <v>5153013</v>
      </c>
      <c r="F34" s="24" t="s">
        <v>23</v>
      </c>
      <c r="G34" s="24">
        <v>1</v>
      </c>
      <c r="H34" s="24">
        <f t="shared" si="8"/>
        <v>3.8011999999999997E-2</v>
      </c>
      <c r="I34" s="25">
        <f t="shared" si="0"/>
        <v>3.8011999999999997E-2</v>
      </c>
      <c r="J34" s="240"/>
      <c r="K34" s="23">
        <f t="shared" si="1"/>
        <v>789.22445543512572</v>
      </c>
      <c r="L34" s="24"/>
      <c r="M34" s="169">
        <v>65</v>
      </c>
      <c r="N34" s="169"/>
      <c r="O34" s="93">
        <v>4.2999999999999997E-2</v>
      </c>
      <c r="P34" s="175"/>
      <c r="Q34" s="175"/>
    </row>
    <row r="35" spans="2:17" x14ac:dyDescent="0.3">
      <c r="B35" s="252"/>
      <c r="C35" s="253"/>
      <c r="D35" s="169"/>
      <c r="E35" s="24">
        <v>5151033</v>
      </c>
      <c r="F35" s="24" t="s">
        <v>41</v>
      </c>
      <c r="G35" s="24">
        <v>1</v>
      </c>
      <c r="H35" s="24">
        <f t="shared" si="8"/>
        <v>3.8011999999999997E-2</v>
      </c>
      <c r="I35" s="25">
        <f t="shared" si="0"/>
        <v>3.8011999999999997E-2</v>
      </c>
      <c r="J35" s="240"/>
      <c r="K35" s="23">
        <f t="shared" si="1"/>
        <v>789.22445543512572</v>
      </c>
      <c r="L35" s="24"/>
      <c r="M35" s="169">
        <v>70</v>
      </c>
      <c r="N35" s="169"/>
      <c r="O35" s="93">
        <v>4.2999999999999997E-2</v>
      </c>
      <c r="P35" s="175"/>
      <c r="Q35" s="175"/>
    </row>
    <row r="36" spans="2:17" x14ac:dyDescent="0.3">
      <c r="B36" s="252"/>
      <c r="C36" s="253"/>
      <c r="D36" s="169"/>
      <c r="E36" s="24">
        <v>5152100</v>
      </c>
      <c r="F36" s="24" t="s">
        <v>13</v>
      </c>
      <c r="G36" s="24">
        <v>1</v>
      </c>
      <c r="H36" s="24">
        <f t="shared" si="8"/>
        <v>3.8011999999999997E-2</v>
      </c>
      <c r="I36" s="25">
        <f t="shared" si="0"/>
        <v>3.8011999999999997E-2</v>
      </c>
      <c r="J36" s="240"/>
      <c r="K36" s="23">
        <f t="shared" si="1"/>
        <v>789.22445543512572</v>
      </c>
      <c r="L36" s="24"/>
      <c r="M36" s="169">
        <v>35</v>
      </c>
      <c r="N36" s="6"/>
      <c r="O36" s="93">
        <v>4.2999999999999997E-2</v>
      </c>
      <c r="P36" s="175"/>
      <c r="Q36" s="175"/>
    </row>
    <row r="37" spans="2:17" x14ac:dyDescent="0.3">
      <c r="B37" s="252"/>
      <c r="C37" s="253"/>
      <c r="D37" s="169"/>
      <c r="E37" s="24">
        <v>5152101</v>
      </c>
      <c r="F37" s="24" t="s">
        <v>14</v>
      </c>
      <c r="G37" s="24">
        <v>1</v>
      </c>
      <c r="H37" s="24">
        <f t="shared" si="8"/>
        <v>3.8011999999999997E-2</v>
      </c>
      <c r="I37" s="25">
        <f t="shared" si="0"/>
        <v>3.8011999999999997E-2</v>
      </c>
      <c r="J37" s="240"/>
      <c r="K37" s="23">
        <f t="shared" si="1"/>
        <v>789.22445543512572</v>
      </c>
      <c r="L37" s="24"/>
      <c r="M37" s="6">
        <v>35</v>
      </c>
      <c r="N37" s="6"/>
      <c r="O37" s="93">
        <v>4.2999999999999997E-2</v>
      </c>
      <c r="P37" s="175"/>
      <c r="Q37" s="175"/>
    </row>
    <row r="38" spans="2:17" x14ac:dyDescent="0.3">
      <c r="B38" s="252"/>
      <c r="C38" s="253"/>
      <c r="D38" s="169"/>
      <c r="E38" s="24">
        <v>5152102</v>
      </c>
      <c r="F38" s="24" t="s">
        <v>15</v>
      </c>
      <c r="G38" s="24">
        <v>1</v>
      </c>
      <c r="H38" s="24">
        <f t="shared" si="8"/>
        <v>3.8011999999999997E-2</v>
      </c>
      <c r="I38" s="25">
        <f t="shared" si="0"/>
        <v>3.8011999999999997E-2</v>
      </c>
      <c r="J38" s="240"/>
      <c r="K38" s="23">
        <f t="shared" si="1"/>
        <v>789.22445543512572</v>
      </c>
      <c r="L38" s="24"/>
      <c r="M38" s="6">
        <v>35</v>
      </c>
      <c r="N38" s="6"/>
      <c r="O38" s="93">
        <v>4.2999999999999997E-2</v>
      </c>
      <c r="P38" s="175"/>
      <c r="Q38" s="175"/>
    </row>
    <row r="39" spans="2:17" x14ac:dyDescent="0.3">
      <c r="B39" s="252"/>
      <c r="C39" s="253"/>
      <c r="D39" s="169"/>
      <c r="E39" s="24">
        <v>5152103</v>
      </c>
      <c r="F39" s="24" t="s">
        <v>16</v>
      </c>
      <c r="G39" s="24">
        <v>1</v>
      </c>
      <c r="H39" s="24">
        <f t="shared" si="8"/>
        <v>3.8011999999999997E-2</v>
      </c>
      <c r="I39" s="25">
        <f t="shared" si="0"/>
        <v>3.8011999999999997E-2</v>
      </c>
      <c r="J39" s="240"/>
      <c r="K39" s="23">
        <f t="shared" si="1"/>
        <v>789.22445543512572</v>
      </c>
      <c r="L39" s="24"/>
      <c r="M39" s="6">
        <v>35</v>
      </c>
      <c r="N39" s="6"/>
      <c r="O39" s="93">
        <v>4.2999999999999997E-2</v>
      </c>
      <c r="P39" s="175"/>
      <c r="Q39" s="175"/>
    </row>
    <row r="40" spans="2:17" x14ac:dyDescent="0.3">
      <c r="B40" s="252"/>
      <c r="C40" s="253"/>
      <c r="D40" s="169"/>
      <c r="E40" s="24">
        <v>5152104</v>
      </c>
      <c r="F40" s="24" t="s">
        <v>17</v>
      </c>
      <c r="G40" s="24">
        <v>1</v>
      </c>
      <c r="H40" s="24">
        <f t="shared" si="8"/>
        <v>3.8011999999999997E-2</v>
      </c>
      <c r="I40" s="25">
        <f t="shared" si="0"/>
        <v>3.8011999999999997E-2</v>
      </c>
      <c r="J40" s="240"/>
      <c r="K40" s="23">
        <f t="shared" si="1"/>
        <v>789.22445543512572</v>
      </c>
      <c r="L40" s="24"/>
      <c r="M40" s="6">
        <v>35</v>
      </c>
      <c r="N40" s="6"/>
      <c r="O40" s="93">
        <v>4.2999999999999997E-2</v>
      </c>
      <c r="P40" s="175"/>
      <c r="Q40" s="175"/>
    </row>
    <row r="41" spans="2:17" x14ac:dyDescent="0.3">
      <c r="B41" s="252"/>
      <c r="C41" s="253"/>
      <c r="D41" s="169"/>
      <c r="E41" s="24">
        <v>5152105</v>
      </c>
      <c r="F41" s="24" t="s">
        <v>18</v>
      </c>
      <c r="G41" s="11">
        <v>1</v>
      </c>
      <c r="H41" s="24">
        <f t="shared" si="8"/>
        <v>3.8011999999999997E-2</v>
      </c>
      <c r="I41" s="25">
        <f t="shared" si="0"/>
        <v>3.8011999999999997E-2</v>
      </c>
      <c r="J41" s="240"/>
      <c r="K41" s="23">
        <f t="shared" si="1"/>
        <v>789.22445543512572</v>
      </c>
      <c r="L41" s="24"/>
      <c r="M41" s="6">
        <v>35</v>
      </c>
      <c r="N41" s="6"/>
      <c r="O41" s="93">
        <v>4.2999999999999997E-2</v>
      </c>
      <c r="P41" s="175"/>
      <c r="Q41" s="175"/>
    </row>
    <row r="42" spans="2:17" x14ac:dyDescent="0.3">
      <c r="B42" s="252"/>
      <c r="C42" s="253"/>
      <c r="D42" s="169"/>
      <c r="E42" s="43">
        <v>5152106</v>
      </c>
      <c r="F42" s="43" t="s">
        <v>19</v>
      </c>
      <c r="G42" s="11">
        <v>1</v>
      </c>
      <c r="H42" s="24">
        <f t="shared" si="8"/>
        <v>3.8011999999999997E-2</v>
      </c>
      <c r="I42" s="25">
        <f t="shared" si="0"/>
        <v>3.8011999999999997E-2</v>
      </c>
      <c r="J42" s="240"/>
      <c r="K42" s="23">
        <f t="shared" si="1"/>
        <v>789.22445543512572</v>
      </c>
      <c r="L42" s="24"/>
      <c r="M42" s="6">
        <v>35</v>
      </c>
      <c r="N42" s="6"/>
      <c r="O42" s="93">
        <v>4.2999999999999997E-2</v>
      </c>
      <c r="P42" s="175"/>
      <c r="Q42" s="175"/>
    </row>
    <row r="43" spans="2:17" x14ac:dyDescent="0.3">
      <c r="B43" s="252"/>
      <c r="C43" s="253"/>
      <c r="D43" s="169"/>
      <c r="E43" s="43">
        <v>5152107</v>
      </c>
      <c r="F43" s="43" t="s">
        <v>20</v>
      </c>
      <c r="G43" s="11">
        <v>1</v>
      </c>
      <c r="H43" s="24">
        <f t="shared" si="8"/>
        <v>3.8011999999999997E-2</v>
      </c>
      <c r="I43" s="25">
        <f t="shared" si="0"/>
        <v>3.8011999999999997E-2</v>
      </c>
      <c r="J43" s="240"/>
      <c r="K43" s="23">
        <f t="shared" si="1"/>
        <v>789.22445543512572</v>
      </c>
      <c r="L43" s="24"/>
      <c r="M43" s="6">
        <v>35</v>
      </c>
      <c r="N43" s="169"/>
      <c r="O43" s="93">
        <v>4.2999999999999997E-2</v>
      </c>
      <c r="P43" s="175"/>
      <c r="Q43" s="175"/>
    </row>
    <row r="44" spans="2:17" x14ac:dyDescent="0.3">
      <c r="B44" s="252"/>
      <c r="C44" s="253" t="s">
        <v>8</v>
      </c>
      <c r="D44" s="169"/>
      <c r="E44" s="43">
        <v>5680505</v>
      </c>
      <c r="F44" s="43" t="s">
        <v>986</v>
      </c>
      <c r="G44" s="24">
        <v>1</v>
      </c>
      <c r="H44" s="24">
        <f t="shared" si="8"/>
        <v>0.17680000000000001</v>
      </c>
      <c r="I44" s="25">
        <f t="shared" si="0"/>
        <v>0.17680000000000001</v>
      </c>
      <c r="J44" s="240"/>
      <c r="K44" s="23">
        <f t="shared" si="1"/>
        <v>169.68325791855202</v>
      </c>
      <c r="L44" s="24"/>
      <c r="M44" s="169"/>
      <c r="N44" s="169"/>
      <c r="O44" s="93">
        <v>0.2</v>
      </c>
      <c r="P44" s="175"/>
      <c r="Q44" s="175"/>
    </row>
    <row r="45" spans="2:17" x14ac:dyDescent="0.3">
      <c r="B45" s="252"/>
      <c r="C45" s="253"/>
      <c r="D45" s="169"/>
      <c r="E45" s="43">
        <v>5076100</v>
      </c>
      <c r="F45" s="43" t="s">
        <v>1683</v>
      </c>
      <c r="G45" s="24">
        <v>3</v>
      </c>
      <c r="H45" s="24">
        <f t="shared" si="8"/>
        <v>0.17680000000000001</v>
      </c>
      <c r="I45" s="25">
        <f t="shared" si="0"/>
        <v>0.17680000000000001</v>
      </c>
      <c r="J45" s="240"/>
      <c r="K45" s="23">
        <f t="shared" si="1"/>
        <v>169.68325791855202</v>
      </c>
      <c r="L45" s="24"/>
      <c r="M45" s="169">
        <v>45</v>
      </c>
      <c r="N45" s="169"/>
      <c r="O45" s="93">
        <v>0.2</v>
      </c>
      <c r="P45" s="175"/>
      <c r="Q45" s="175"/>
    </row>
    <row r="46" spans="2:17" x14ac:dyDescent="0.3">
      <c r="B46" s="246"/>
      <c r="C46" s="247"/>
      <c r="D46" s="247"/>
      <c r="E46" s="247"/>
      <c r="F46" s="247"/>
      <c r="G46" s="248"/>
      <c r="H46" s="24">
        <f>SUM(H6:H45)</f>
        <v>1.0000000000000002</v>
      </c>
      <c r="I46" s="25">
        <f>SUM(I6:I45)</f>
        <v>1.0000000000000002</v>
      </c>
      <c r="J46" s="25">
        <v>1</v>
      </c>
      <c r="K46" s="24"/>
      <c r="L46" s="24"/>
      <c r="M46" s="169"/>
      <c r="N46" s="169"/>
      <c r="O46" s="93">
        <f>SUM(O23:O45)</f>
        <v>1</v>
      </c>
      <c r="Q46" s="175"/>
    </row>
    <row r="47" spans="2:17" x14ac:dyDescent="0.3">
      <c r="Q47" s="175"/>
    </row>
    <row r="48" spans="2:17" x14ac:dyDescent="0.3">
      <c r="Q48" s="92"/>
    </row>
  </sheetData>
  <mergeCells count="10">
    <mergeCell ref="B46:G46"/>
    <mergeCell ref="B5:C5"/>
    <mergeCell ref="B6:B22"/>
    <mergeCell ref="C6:C22"/>
    <mergeCell ref="J6:J22"/>
    <mergeCell ref="B23:B45"/>
    <mergeCell ref="C23:C29"/>
    <mergeCell ref="J23:J45"/>
    <mergeCell ref="C30:C43"/>
    <mergeCell ref="C44:C45"/>
  </mergeCells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B6D6A-F0C1-4EF4-AFD5-17474BA31BBC}">
  <sheetPr codeName="Sheet87"/>
  <dimension ref="B2:R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1626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66" t="s">
        <v>6</v>
      </c>
      <c r="C4" s="166">
        <v>30</v>
      </c>
    </row>
    <row r="5" spans="2:18" x14ac:dyDescent="0.3">
      <c r="B5" s="249" t="s">
        <v>0</v>
      </c>
      <c r="C5" s="249"/>
      <c r="D5" s="165" t="s">
        <v>45</v>
      </c>
      <c r="E5" s="165" t="s">
        <v>1</v>
      </c>
      <c r="F5" s="165" t="s">
        <v>62</v>
      </c>
      <c r="G5" s="13" t="s">
        <v>26</v>
      </c>
      <c r="H5" s="165" t="s">
        <v>27</v>
      </c>
      <c r="I5" s="165" t="s">
        <v>28</v>
      </c>
      <c r="J5" s="165" t="s">
        <v>43</v>
      </c>
      <c r="K5" s="165" t="s">
        <v>2</v>
      </c>
      <c r="L5" s="165" t="s">
        <v>3</v>
      </c>
      <c r="M5" s="165" t="s">
        <v>44</v>
      </c>
      <c r="N5" s="165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72">
        <v>1005280</v>
      </c>
      <c r="F6" s="124" t="s">
        <v>1655</v>
      </c>
      <c r="G6" s="24">
        <v>1</v>
      </c>
      <c r="H6" s="24">
        <v>7.0000000000000001E-3</v>
      </c>
      <c r="I6" s="25">
        <f>H6</f>
        <v>7.0000000000000001E-3</v>
      </c>
      <c r="J6" s="239">
        <f>SUM(I6:I19)</f>
        <v>0.10400000000000001</v>
      </c>
      <c r="K6" s="11">
        <f>1/H6*$C$4</f>
        <v>4285.7142857142862</v>
      </c>
      <c r="L6" s="24"/>
      <c r="M6" s="166"/>
      <c r="N6" s="166">
        <v>1</v>
      </c>
      <c r="O6"/>
      <c r="P6"/>
      <c r="Q6"/>
    </row>
    <row r="7" spans="2:18" ht="27.75" customHeight="1" x14ac:dyDescent="0.3">
      <c r="B7" s="250"/>
      <c r="C7" s="244"/>
      <c r="D7" s="126" t="s">
        <v>119</v>
      </c>
      <c r="E7" s="172">
        <v>1005281</v>
      </c>
      <c r="F7" s="124" t="s">
        <v>1656</v>
      </c>
      <c r="G7" s="24">
        <v>1</v>
      </c>
      <c r="H7" s="24">
        <v>6.0000000000000001E-3</v>
      </c>
      <c r="I7" s="25">
        <f t="shared" ref="I7:I44" si="0">H7</f>
        <v>6.0000000000000001E-3</v>
      </c>
      <c r="J7" s="240"/>
      <c r="K7" s="11">
        <f t="shared" ref="K7:K44" si="1">1/H7*$C$4</f>
        <v>5000</v>
      </c>
      <c r="L7" s="24"/>
      <c r="M7" s="166"/>
      <c r="N7" s="166">
        <v>1</v>
      </c>
      <c r="Q7"/>
    </row>
    <row r="8" spans="2:18" ht="27.75" customHeight="1" x14ac:dyDescent="0.3">
      <c r="B8" s="250"/>
      <c r="C8" s="244"/>
      <c r="D8" s="126" t="s">
        <v>100</v>
      </c>
      <c r="E8" s="172">
        <v>1050509</v>
      </c>
      <c r="F8" s="124" t="s">
        <v>1657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66"/>
      <c r="N8" s="166">
        <v>1</v>
      </c>
      <c r="Q8"/>
      <c r="R8"/>
    </row>
    <row r="9" spans="2:18" ht="27.75" customHeight="1" x14ac:dyDescent="0.3">
      <c r="B9" s="250"/>
      <c r="C9" s="244"/>
      <c r="D9" s="126" t="s">
        <v>100</v>
      </c>
      <c r="E9" s="172">
        <v>1051579</v>
      </c>
      <c r="F9" s="124" t="s">
        <v>1658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66"/>
      <c r="N9" s="166">
        <v>1</v>
      </c>
      <c r="O9"/>
    </row>
    <row r="10" spans="2:18" ht="27.75" customHeight="1" x14ac:dyDescent="0.3">
      <c r="B10" s="250"/>
      <c r="C10" s="244"/>
      <c r="D10" s="126" t="s">
        <v>107</v>
      </c>
      <c r="E10" s="172">
        <v>1070107</v>
      </c>
      <c r="F10" s="124" t="s">
        <v>1659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66"/>
      <c r="N10" s="166">
        <v>1</v>
      </c>
    </row>
    <row r="11" spans="2:18" ht="27.75" customHeight="1" x14ac:dyDescent="0.3">
      <c r="B11" s="250"/>
      <c r="C11" s="244"/>
      <c r="D11" s="126" t="s">
        <v>107</v>
      </c>
      <c r="E11" s="172">
        <v>1071123</v>
      </c>
      <c r="F11" s="124" t="s">
        <v>1660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66"/>
      <c r="N11" s="166">
        <v>1</v>
      </c>
      <c r="Q11"/>
    </row>
    <row r="12" spans="2:18" ht="27.75" customHeight="1" x14ac:dyDescent="0.3">
      <c r="B12" s="250"/>
      <c r="C12" s="244"/>
      <c r="D12" s="126" t="s">
        <v>105</v>
      </c>
      <c r="E12" s="172">
        <v>1103157</v>
      </c>
      <c r="F12" s="124" t="s">
        <v>1653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/>
      <c r="M12" s="166"/>
      <c r="N12" s="166">
        <v>1</v>
      </c>
      <c r="Q12"/>
    </row>
    <row r="13" spans="2:18" ht="27.75" customHeight="1" x14ac:dyDescent="0.3">
      <c r="B13" s="250"/>
      <c r="C13" s="244"/>
      <c r="D13" s="126" t="s">
        <v>109</v>
      </c>
      <c r="E13" s="132">
        <v>1702887</v>
      </c>
      <c r="F13" s="24" t="s">
        <v>1654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/>
      <c r="M13" s="166"/>
      <c r="N13" s="166">
        <v>1</v>
      </c>
      <c r="P13"/>
      <c r="R13"/>
    </row>
    <row r="14" spans="2:18" ht="27.75" customHeight="1" x14ac:dyDescent="0.3">
      <c r="B14" s="250"/>
      <c r="C14" s="244"/>
      <c r="D14" s="126" t="s">
        <v>100</v>
      </c>
      <c r="E14" s="132">
        <v>1053339</v>
      </c>
      <c r="F14" s="24" t="s">
        <v>1661</v>
      </c>
      <c r="G14" s="24">
        <v>1</v>
      </c>
      <c r="H14" s="24">
        <v>8.0000000000000002E-3</v>
      </c>
      <c r="I14" s="25">
        <f t="shared" si="0"/>
        <v>8.0000000000000002E-3</v>
      </c>
      <c r="J14" s="240"/>
      <c r="K14" s="11">
        <f t="shared" si="1"/>
        <v>3750</v>
      </c>
      <c r="L14" s="24" t="s">
        <v>1667</v>
      </c>
      <c r="M14" s="166"/>
      <c r="N14" s="166">
        <v>1</v>
      </c>
      <c r="P14"/>
      <c r="Q14"/>
    </row>
    <row r="15" spans="2:18" ht="27.75" customHeight="1" x14ac:dyDescent="0.3">
      <c r="B15" s="250"/>
      <c r="C15" s="244"/>
      <c r="D15" s="126" t="s">
        <v>100</v>
      </c>
      <c r="E15" s="132">
        <v>1053338</v>
      </c>
      <c r="F15" s="24" t="s">
        <v>1662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 t="s">
        <v>1667</v>
      </c>
      <c r="M15" s="166"/>
      <c r="N15" s="166">
        <v>1</v>
      </c>
      <c r="Q15"/>
    </row>
    <row r="16" spans="2:18" ht="27.75" customHeight="1" x14ac:dyDescent="0.3">
      <c r="B16" s="250"/>
      <c r="C16" s="244"/>
      <c r="D16" s="126" t="s">
        <v>109</v>
      </c>
      <c r="E16" s="160">
        <v>1702853</v>
      </c>
      <c r="F16" s="24" t="s">
        <v>1663</v>
      </c>
      <c r="G16" s="24">
        <v>1</v>
      </c>
      <c r="H16" s="24">
        <v>7.0000000000000001E-3</v>
      </c>
      <c r="I16" s="25">
        <f t="shared" si="0"/>
        <v>7.0000000000000001E-3</v>
      </c>
      <c r="J16" s="240"/>
      <c r="K16" s="11">
        <f t="shared" si="1"/>
        <v>4285.7142857142862</v>
      </c>
      <c r="L16" s="24"/>
      <c r="M16" s="166"/>
      <c r="N16" s="166">
        <v>1</v>
      </c>
    </row>
    <row r="17" spans="2:18" ht="27.75" customHeight="1" x14ac:dyDescent="0.3">
      <c r="B17" s="250"/>
      <c r="C17" s="244"/>
      <c r="D17" s="126" t="s">
        <v>107</v>
      </c>
      <c r="E17" s="132">
        <v>1073299</v>
      </c>
      <c r="F17" s="24" t="s">
        <v>1664</v>
      </c>
      <c r="G17" s="24">
        <v>1</v>
      </c>
      <c r="H17" s="24">
        <v>0.01</v>
      </c>
      <c r="I17" s="25">
        <f t="shared" si="0"/>
        <v>0.01</v>
      </c>
      <c r="J17" s="240"/>
      <c r="K17" s="11">
        <f t="shared" si="1"/>
        <v>3000</v>
      </c>
      <c r="L17" s="24" t="s">
        <v>1667</v>
      </c>
      <c r="M17" s="166"/>
      <c r="N17" s="166">
        <v>1</v>
      </c>
      <c r="O17"/>
      <c r="Q17"/>
    </row>
    <row r="18" spans="2:18" ht="27.75" customHeight="1" x14ac:dyDescent="0.3">
      <c r="B18" s="250"/>
      <c r="C18" s="244"/>
      <c r="D18" s="126" t="s">
        <v>47</v>
      </c>
      <c r="E18" s="132">
        <v>1053247</v>
      </c>
      <c r="F18" s="24" t="s">
        <v>1665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 t="s">
        <v>1667</v>
      </c>
      <c r="M18" s="166"/>
      <c r="N18" s="166">
        <v>1</v>
      </c>
    </row>
    <row r="19" spans="2:18" ht="27.75" customHeight="1" x14ac:dyDescent="0.3">
      <c r="B19" s="250"/>
      <c r="C19" s="244"/>
      <c r="D19" s="126" t="s">
        <v>109</v>
      </c>
      <c r="E19" s="132">
        <v>1702869</v>
      </c>
      <c r="F19" s="24" t="s">
        <v>1666</v>
      </c>
      <c r="G19" s="24">
        <v>1</v>
      </c>
      <c r="H19" s="24">
        <v>7.0000000000000001E-3</v>
      </c>
      <c r="I19" s="25">
        <f t="shared" si="0"/>
        <v>7.0000000000000001E-3</v>
      </c>
      <c r="J19" s="240"/>
      <c r="K19" s="11">
        <f t="shared" si="1"/>
        <v>4285.7142857142862</v>
      </c>
      <c r="L19" s="24"/>
      <c r="M19" s="166"/>
      <c r="N19" s="166">
        <v>1</v>
      </c>
      <c r="R19"/>
    </row>
    <row r="20" spans="2:18" x14ac:dyDescent="0.3">
      <c r="B20" s="251" t="s">
        <v>42</v>
      </c>
      <c r="C20" s="243" t="s">
        <v>59</v>
      </c>
      <c r="D20" s="166"/>
      <c r="E20" s="24">
        <v>1002186</v>
      </c>
      <c r="F20" s="24" t="s">
        <v>52</v>
      </c>
      <c r="G20" s="24">
        <v>1</v>
      </c>
      <c r="H20" s="24">
        <f t="shared" ref="H20:H44" si="2">$J$20*O20</f>
        <v>4.4800000000000005E-3</v>
      </c>
      <c r="I20" s="25">
        <f t="shared" si="0"/>
        <v>4.4800000000000005E-3</v>
      </c>
      <c r="J20" s="239">
        <f>J45-J6</f>
        <v>0.89600000000000002</v>
      </c>
      <c r="K20" s="23">
        <f t="shared" si="1"/>
        <v>6696.4285714285706</v>
      </c>
      <c r="L20" s="24"/>
      <c r="M20" s="166">
        <v>60</v>
      </c>
      <c r="N20" s="166"/>
      <c r="O20" s="93">
        <v>5.0000000000000001E-3</v>
      </c>
    </row>
    <row r="21" spans="2:18" x14ac:dyDescent="0.3">
      <c r="B21" s="252"/>
      <c r="C21" s="244"/>
      <c r="D21" s="166"/>
      <c r="E21" s="24">
        <v>1012057</v>
      </c>
      <c r="F21" s="24" t="s">
        <v>53</v>
      </c>
      <c r="G21" s="24">
        <v>1</v>
      </c>
      <c r="H21" s="24">
        <f t="shared" si="2"/>
        <v>4.4800000000000005E-3</v>
      </c>
      <c r="I21" s="25">
        <f t="shared" si="0"/>
        <v>4.4800000000000005E-3</v>
      </c>
      <c r="J21" s="240"/>
      <c r="K21" s="23">
        <f t="shared" si="1"/>
        <v>6696.4285714285706</v>
      </c>
      <c r="L21" s="24"/>
      <c r="M21" s="166">
        <v>60</v>
      </c>
      <c r="N21" s="166"/>
      <c r="O21" s="93">
        <v>5.0000000000000001E-3</v>
      </c>
    </row>
    <row r="22" spans="2:18" x14ac:dyDescent="0.3">
      <c r="B22" s="252"/>
      <c r="C22" s="244"/>
      <c r="D22" s="166"/>
      <c r="E22" s="24">
        <v>1022048</v>
      </c>
      <c r="F22" s="24" t="s">
        <v>54</v>
      </c>
      <c r="G22" s="24">
        <v>1</v>
      </c>
      <c r="H22" s="24">
        <f t="shared" si="2"/>
        <v>4.4800000000000005E-3</v>
      </c>
      <c r="I22" s="25">
        <f t="shared" si="0"/>
        <v>4.4800000000000005E-3</v>
      </c>
      <c r="J22" s="240"/>
      <c r="K22" s="23">
        <f t="shared" si="1"/>
        <v>6696.4285714285706</v>
      </c>
      <c r="L22" s="24"/>
      <c r="M22" s="166">
        <v>60</v>
      </c>
      <c r="N22" s="166"/>
      <c r="O22" s="93">
        <v>5.0000000000000001E-3</v>
      </c>
    </row>
    <row r="23" spans="2:18" x14ac:dyDescent="0.3">
      <c r="B23" s="252"/>
      <c r="C23" s="244"/>
      <c r="D23" s="166"/>
      <c r="E23" s="24">
        <v>1102039</v>
      </c>
      <c r="F23" s="24" t="s">
        <v>55</v>
      </c>
      <c r="G23" s="24">
        <v>1</v>
      </c>
      <c r="H23" s="24">
        <f t="shared" si="2"/>
        <v>4.4800000000000005E-3</v>
      </c>
      <c r="I23" s="25">
        <f t="shared" si="0"/>
        <v>4.4800000000000005E-3</v>
      </c>
      <c r="J23" s="240"/>
      <c r="K23" s="23">
        <f t="shared" si="1"/>
        <v>6696.4285714285706</v>
      </c>
      <c r="L23" s="24"/>
      <c r="M23" s="166">
        <v>60</v>
      </c>
      <c r="N23" s="166"/>
      <c r="O23" s="93">
        <v>5.0000000000000001E-3</v>
      </c>
    </row>
    <row r="24" spans="2:18" x14ac:dyDescent="0.3">
      <c r="B24" s="252"/>
      <c r="C24" s="244"/>
      <c r="D24" s="166"/>
      <c r="E24" s="24">
        <v>1082102</v>
      </c>
      <c r="F24" s="24" t="s">
        <v>56</v>
      </c>
      <c r="G24" s="24">
        <v>1</v>
      </c>
      <c r="H24" s="24">
        <f t="shared" si="2"/>
        <v>4.4800000000000005E-3</v>
      </c>
      <c r="I24" s="25">
        <f t="shared" si="0"/>
        <v>4.4800000000000005E-3</v>
      </c>
      <c r="J24" s="240"/>
      <c r="K24" s="23">
        <f t="shared" si="1"/>
        <v>6696.4285714285706</v>
      </c>
      <c r="L24" s="24"/>
      <c r="M24" s="166">
        <v>30</v>
      </c>
      <c r="N24" s="166"/>
      <c r="O24" s="93">
        <v>5.0000000000000001E-3</v>
      </c>
    </row>
    <row r="25" spans="2:18" x14ac:dyDescent="0.3">
      <c r="B25" s="252"/>
      <c r="C25" s="244"/>
      <c r="D25" s="166"/>
      <c r="E25" s="24">
        <v>1072153</v>
      </c>
      <c r="F25" s="24" t="s">
        <v>57</v>
      </c>
      <c r="G25" s="24">
        <v>1</v>
      </c>
      <c r="H25" s="24">
        <f t="shared" si="2"/>
        <v>4.4800000000000005E-3</v>
      </c>
      <c r="I25" s="25">
        <f t="shared" si="0"/>
        <v>4.4800000000000005E-3</v>
      </c>
      <c r="J25" s="240"/>
      <c r="K25" s="23">
        <f t="shared" si="1"/>
        <v>6696.4285714285706</v>
      </c>
      <c r="L25" s="24"/>
      <c r="M25" s="166">
        <v>30</v>
      </c>
      <c r="N25" s="166"/>
      <c r="O25" s="93">
        <v>5.0000000000000001E-3</v>
      </c>
    </row>
    <row r="26" spans="2:18" x14ac:dyDescent="0.3">
      <c r="B26" s="252"/>
      <c r="C26" s="245"/>
      <c r="D26" s="166"/>
      <c r="E26" s="24">
        <v>1032024</v>
      </c>
      <c r="F26" s="24" t="s">
        <v>58</v>
      </c>
      <c r="G26" s="24">
        <v>1</v>
      </c>
      <c r="H26" s="24">
        <f t="shared" si="2"/>
        <v>4.4800000000000005E-3</v>
      </c>
      <c r="I26" s="25">
        <f t="shared" si="0"/>
        <v>4.4800000000000005E-3</v>
      </c>
      <c r="J26" s="240"/>
      <c r="K26" s="23">
        <f t="shared" si="1"/>
        <v>6696.4285714285706</v>
      </c>
      <c r="L26" s="24"/>
      <c r="M26" s="166">
        <v>40</v>
      </c>
      <c r="N26" s="166"/>
      <c r="O26" s="93">
        <v>5.0000000000000001E-3</v>
      </c>
    </row>
    <row r="27" spans="2:18" x14ac:dyDescent="0.3">
      <c r="B27" s="252"/>
      <c r="C27" s="253" t="s">
        <v>25</v>
      </c>
      <c r="D27" s="166"/>
      <c r="E27" s="24">
        <v>5150042</v>
      </c>
      <c r="F27" s="24" t="s">
        <v>9</v>
      </c>
      <c r="G27" s="24">
        <v>1</v>
      </c>
      <c r="H27" s="24">
        <f t="shared" si="2"/>
        <v>1.3440000000000001E-2</v>
      </c>
      <c r="I27" s="25">
        <f t="shared" si="0"/>
        <v>1.3440000000000001E-2</v>
      </c>
      <c r="J27" s="240"/>
      <c r="K27" s="23">
        <f t="shared" si="1"/>
        <v>2232.1428571428569</v>
      </c>
      <c r="L27" s="24"/>
      <c r="M27" s="166">
        <v>30</v>
      </c>
      <c r="N27" s="166"/>
      <c r="O27" s="93">
        <v>1.4999999999999999E-2</v>
      </c>
    </row>
    <row r="28" spans="2:18" x14ac:dyDescent="0.3">
      <c r="B28" s="252"/>
      <c r="C28" s="253"/>
      <c r="D28" s="166"/>
      <c r="E28" s="24">
        <v>5150043</v>
      </c>
      <c r="F28" s="24" t="s">
        <v>10</v>
      </c>
      <c r="G28" s="24">
        <v>1</v>
      </c>
      <c r="H28" s="24">
        <f t="shared" si="2"/>
        <v>1.3440000000000001E-2</v>
      </c>
      <c r="I28" s="25">
        <f t="shared" si="0"/>
        <v>1.3440000000000001E-2</v>
      </c>
      <c r="J28" s="240"/>
      <c r="K28" s="23">
        <f t="shared" si="1"/>
        <v>2232.1428571428569</v>
      </c>
      <c r="L28" s="24"/>
      <c r="M28" s="166">
        <v>75</v>
      </c>
      <c r="N28" s="6"/>
      <c r="O28" s="93">
        <v>1.4999999999999999E-2</v>
      </c>
    </row>
    <row r="29" spans="2:18" x14ac:dyDescent="0.3">
      <c r="B29" s="252"/>
      <c r="C29" s="253"/>
      <c r="D29" s="166"/>
      <c r="E29" s="24">
        <v>5152049</v>
      </c>
      <c r="F29" s="24" t="s">
        <v>11</v>
      </c>
      <c r="G29" s="24">
        <v>1</v>
      </c>
      <c r="H29" s="24">
        <f t="shared" si="2"/>
        <v>1.3440000000000001E-2</v>
      </c>
      <c r="I29" s="25">
        <f t="shared" si="0"/>
        <v>1.3440000000000001E-2</v>
      </c>
      <c r="J29" s="240"/>
      <c r="K29" s="23">
        <f t="shared" si="1"/>
        <v>2232.1428571428569</v>
      </c>
      <c r="L29" s="24"/>
      <c r="M29" s="6">
        <v>30</v>
      </c>
      <c r="N29" s="6"/>
      <c r="O29" s="93">
        <v>1.4999999999999999E-2</v>
      </c>
    </row>
    <row r="30" spans="2:18" x14ac:dyDescent="0.3">
      <c r="B30" s="252"/>
      <c r="C30" s="253"/>
      <c r="D30" s="166"/>
      <c r="E30" s="24">
        <v>5152050</v>
      </c>
      <c r="F30" s="24" t="s">
        <v>12</v>
      </c>
      <c r="G30" s="24">
        <v>1</v>
      </c>
      <c r="H30" s="24">
        <f t="shared" si="2"/>
        <v>1.3440000000000001E-2</v>
      </c>
      <c r="I30" s="25">
        <f t="shared" si="0"/>
        <v>1.3440000000000001E-2</v>
      </c>
      <c r="J30" s="240"/>
      <c r="K30" s="23">
        <f t="shared" si="1"/>
        <v>2232.1428571428569</v>
      </c>
      <c r="L30" s="24"/>
      <c r="M30" s="6">
        <v>75</v>
      </c>
      <c r="N30" s="166"/>
      <c r="O30" s="93">
        <v>1.4999999999999999E-2</v>
      </c>
    </row>
    <row r="31" spans="2:18" x14ac:dyDescent="0.3">
      <c r="B31" s="252"/>
      <c r="C31" s="253"/>
      <c r="D31" s="166"/>
      <c r="E31" s="24">
        <v>5153013</v>
      </c>
      <c r="F31" s="24" t="s">
        <v>23</v>
      </c>
      <c r="G31" s="24">
        <v>1</v>
      </c>
      <c r="H31" s="24">
        <f t="shared" si="2"/>
        <v>2.6880000000000001E-2</v>
      </c>
      <c r="I31" s="25">
        <f t="shared" si="0"/>
        <v>2.6880000000000001E-2</v>
      </c>
      <c r="J31" s="240"/>
      <c r="K31" s="23">
        <f t="shared" si="1"/>
        <v>1116.0714285714284</v>
      </c>
      <c r="L31" s="24"/>
      <c r="M31" s="166">
        <v>65</v>
      </c>
      <c r="N31" s="166"/>
      <c r="O31" s="93">
        <v>0.03</v>
      </c>
    </row>
    <row r="32" spans="2:18" x14ac:dyDescent="0.3">
      <c r="B32" s="252"/>
      <c r="C32" s="253"/>
      <c r="D32" s="166"/>
      <c r="E32" s="24">
        <v>5151033</v>
      </c>
      <c r="F32" s="24" t="s">
        <v>41</v>
      </c>
      <c r="G32" s="24">
        <v>1</v>
      </c>
      <c r="H32" s="24">
        <f t="shared" si="2"/>
        <v>2.6880000000000001E-2</v>
      </c>
      <c r="I32" s="25">
        <f t="shared" si="0"/>
        <v>2.6880000000000001E-2</v>
      </c>
      <c r="J32" s="240"/>
      <c r="K32" s="23">
        <f t="shared" si="1"/>
        <v>1116.0714285714284</v>
      </c>
      <c r="L32" s="24"/>
      <c r="M32" s="166">
        <v>70</v>
      </c>
      <c r="N32" s="166"/>
      <c r="O32" s="93">
        <v>0.03</v>
      </c>
    </row>
    <row r="33" spans="2:15" x14ac:dyDescent="0.3">
      <c r="B33" s="252"/>
      <c r="C33" s="253"/>
      <c r="D33" s="166"/>
      <c r="E33" s="24">
        <v>5152100</v>
      </c>
      <c r="F33" s="24" t="s">
        <v>13</v>
      </c>
      <c r="G33" s="24">
        <v>1</v>
      </c>
      <c r="H33" s="24">
        <f t="shared" si="2"/>
        <v>2.6880000000000001E-2</v>
      </c>
      <c r="I33" s="25">
        <f t="shared" si="0"/>
        <v>2.6880000000000001E-2</v>
      </c>
      <c r="J33" s="240"/>
      <c r="K33" s="23">
        <f t="shared" si="1"/>
        <v>1116.0714285714284</v>
      </c>
      <c r="L33" s="24"/>
      <c r="M33" s="166">
        <v>35</v>
      </c>
      <c r="N33" s="6"/>
      <c r="O33" s="93">
        <v>0.03</v>
      </c>
    </row>
    <row r="34" spans="2:15" x14ac:dyDescent="0.3">
      <c r="B34" s="252"/>
      <c r="C34" s="253"/>
      <c r="D34" s="166"/>
      <c r="E34" s="24">
        <v>5152101</v>
      </c>
      <c r="F34" s="24" t="s">
        <v>14</v>
      </c>
      <c r="G34" s="24">
        <v>1</v>
      </c>
      <c r="H34" s="24">
        <f t="shared" si="2"/>
        <v>2.6880000000000001E-2</v>
      </c>
      <c r="I34" s="25">
        <f t="shared" si="0"/>
        <v>2.6880000000000001E-2</v>
      </c>
      <c r="J34" s="240"/>
      <c r="K34" s="23">
        <f t="shared" si="1"/>
        <v>1116.0714285714284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66"/>
      <c r="E35" s="24">
        <v>5152102</v>
      </c>
      <c r="F35" s="24" t="s">
        <v>15</v>
      </c>
      <c r="G35" s="24">
        <v>1</v>
      </c>
      <c r="H35" s="24">
        <f t="shared" si="2"/>
        <v>2.6880000000000001E-2</v>
      </c>
      <c r="I35" s="25">
        <f t="shared" si="0"/>
        <v>2.6880000000000001E-2</v>
      </c>
      <c r="J35" s="240"/>
      <c r="K35" s="23">
        <f t="shared" si="1"/>
        <v>1116.0714285714284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66"/>
      <c r="E36" s="24">
        <v>5152103</v>
      </c>
      <c r="F36" s="24" t="s">
        <v>16</v>
      </c>
      <c r="G36" s="24">
        <v>1</v>
      </c>
      <c r="H36" s="24">
        <f t="shared" si="2"/>
        <v>2.6880000000000001E-2</v>
      </c>
      <c r="I36" s="25">
        <f t="shared" si="0"/>
        <v>2.6880000000000001E-2</v>
      </c>
      <c r="J36" s="240"/>
      <c r="K36" s="23">
        <f t="shared" si="1"/>
        <v>1116.0714285714284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66"/>
      <c r="E37" s="24">
        <v>5152104</v>
      </c>
      <c r="F37" s="24" t="s">
        <v>17</v>
      </c>
      <c r="G37" s="24">
        <v>1</v>
      </c>
      <c r="H37" s="24">
        <f t="shared" si="2"/>
        <v>2.6880000000000001E-2</v>
      </c>
      <c r="I37" s="25">
        <f t="shared" si="0"/>
        <v>2.6880000000000001E-2</v>
      </c>
      <c r="J37" s="240"/>
      <c r="K37" s="23">
        <f t="shared" si="1"/>
        <v>1116.0714285714284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66"/>
      <c r="E38" s="24">
        <v>5152105</v>
      </c>
      <c r="F38" s="24" t="s">
        <v>18</v>
      </c>
      <c r="G38" s="11">
        <v>1</v>
      </c>
      <c r="H38" s="24">
        <f t="shared" si="2"/>
        <v>2.6880000000000001E-2</v>
      </c>
      <c r="I38" s="25">
        <f t="shared" si="0"/>
        <v>2.6880000000000001E-2</v>
      </c>
      <c r="J38" s="240"/>
      <c r="K38" s="23">
        <f t="shared" si="1"/>
        <v>1116.0714285714284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66"/>
      <c r="E39" s="43">
        <v>5152106</v>
      </c>
      <c r="F39" s="43" t="s">
        <v>19</v>
      </c>
      <c r="G39" s="11">
        <v>1</v>
      </c>
      <c r="H39" s="24">
        <f t="shared" si="2"/>
        <v>2.6880000000000001E-2</v>
      </c>
      <c r="I39" s="25">
        <f t="shared" si="0"/>
        <v>2.6880000000000001E-2</v>
      </c>
      <c r="J39" s="240"/>
      <c r="K39" s="23">
        <f t="shared" si="1"/>
        <v>1116.0714285714284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66"/>
      <c r="E40" s="43">
        <v>5152107</v>
      </c>
      <c r="F40" s="43" t="s">
        <v>20</v>
      </c>
      <c r="G40" s="11">
        <v>1</v>
      </c>
      <c r="H40" s="24">
        <f t="shared" si="2"/>
        <v>2.6880000000000001E-2</v>
      </c>
      <c r="I40" s="25">
        <f t="shared" si="0"/>
        <v>2.6880000000000001E-2</v>
      </c>
      <c r="J40" s="240"/>
      <c r="K40" s="23">
        <f t="shared" si="1"/>
        <v>1116.0714285714284</v>
      </c>
      <c r="L40" s="24"/>
      <c r="M40" s="6">
        <v>35</v>
      </c>
      <c r="N40" s="166"/>
      <c r="O40" s="93">
        <v>0.03</v>
      </c>
    </row>
    <row r="41" spans="2:15" x14ac:dyDescent="0.3">
      <c r="B41" s="252"/>
      <c r="C41" s="253" t="s">
        <v>8</v>
      </c>
      <c r="D41" s="166"/>
      <c r="E41" s="43">
        <v>5680505</v>
      </c>
      <c r="F41" s="43" t="s">
        <v>986</v>
      </c>
      <c r="G41" s="24">
        <v>1</v>
      </c>
      <c r="H41" s="24">
        <f t="shared" si="2"/>
        <v>0.14784</v>
      </c>
      <c r="I41" s="25">
        <f t="shared" si="0"/>
        <v>0.14784</v>
      </c>
      <c r="J41" s="240"/>
      <c r="K41" s="23">
        <f t="shared" si="1"/>
        <v>202.92207792207793</v>
      </c>
      <c r="L41" s="24"/>
      <c r="M41" s="166"/>
      <c r="N41" s="166"/>
      <c r="O41" s="93">
        <v>0.16500000000000001</v>
      </c>
    </row>
    <row r="42" spans="2:15" x14ac:dyDescent="0.3">
      <c r="B42" s="252"/>
      <c r="C42" s="253"/>
      <c r="D42" s="166"/>
      <c r="E42" s="43">
        <v>5076000</v>
      </c>
      <c r="F42" s="43" t="s">
        <v>445</v>
      </c>
      <c r="G42" s="24">
        <v>1</v>
      </c>
      <c r="H42" s="24">
        <f t="shared" si="2"/>
        <v>0.13439999999999999</v>
      </c>
      <c r="I42" s="25">
        <f t="shared" si="0"/>
        <v>0.13439999999999999</v>
      </c>
      <c r="J42" s="240"/>
      <c r="K42" s="23">
        <f t="shared" si="1"/>
        <v>223.21428571428572</v>
      </c>
      <c r="L42" s="24"/>
      <c r="M42" s="166">
        <v>30</v>
      </c>
      <c r="N42" s="166"/>
      <c r="O42" s="93">
        <v>0.15</v>
      </c>
    </row>
    <row r="43" spans="2:15" x14ac:dyDescent="0.3">
      <c r="B43" s="252"/>
      <c r="C43" s="253"/>
      <c r="D43" s="166"/>
      <c r="E43" s="24">
        <v>5078001</v>
      </c>
      <c r="F43" s="11" t="s">
        <v>21</v>
      </c>
      <c r="G43" s="24">
        <v>1</v>
      </c>
      <c r="H43" s="24">
        <f t="shared" si="2"/>
        <v>0.13439999999999999</v>
      </c>
      <c r="I43" s="25">
        <f t="shared" si="0"/>
        <v>0.13439999999999999</v>
      </c>
      <c r="J43" s="240"/>
      <c r="K43" s="23">
        <f t="shared" si="1"/>
        <v>223.21428571428572</v>
      </c>
      <c r="L43" s="24"/>
      <c r="M43" s="166">
        <v>40</v>
      </c>
      <c r="N43" s="166"/>
      <c r="O43" s="93">
        <v>0.15</v>
      </c>
    </row>
    <row r="44" spans="2:15" x14ac:dyDescent="0.3">
      <c r="B44" s="252"/>
      <c r="C44" s="253"/>
      <c r="D44" s="166"/>
      <c r="E44" s="24">
        <v>5072000</v>
      </c>
      <c r="F44" s="11" t="s">
        <v>22</v>
      </c>
      <c r="G44" s="24">
        <v>3</v>
      </c>
      <c r="H44" s="24">
        <f t="shared" si="2"/>
        <v>0.12544000000000002</v>
      </c>
      <c r="I44" s="25">
        <f t="shared" si="0"/>
        <v>0.12544000000000002</v>
      </c>
      <c r="J44" s="240"/>
      <c r="K44" s="23">
        <f t="shared" si="1"/>
        <v>239.15816326530609</v>
      </c>
      <c r="L44" s="24"/>
      <c r="M44" s="166">
        <v>50</v>
      </c>
      <c r="N44" s="166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1.0000000000000002</v>
      </c>
      <c r="I45" s="25">
        <f>SUM(I6:I44)</f>
        <v>1.0000000000000002</v>
      </c>
      <c r="J45" s="25">
        <v>1</v>
      </c>
      <c r="K45" s="24"/>
      <c r="L45" s="24"/>
      <c r="M45" s="166"/>
      <c r="N45" s="166"/>
      <c r="O45" s="96"/>
    </row>
  </sheetData>
  <mergeCells count="10">
    <mergeCell ref="B45:G45"/>
    <mergeCell ref="B5:C5"/>
    <mergeCell ref="B6:B19"/>
    <mergeCell ref="C6:C19"/>
    <mergeCell ref="J6:J19"/>
    <mergeCell ref="B20:B44"/>
    <mergeCell ref="C20:C26"/>
    <mergeCell ref="J20:J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8696-4CE0-44DD-A774-BA2CEA98C254}">
  <sheetPr codeName="Sheet88"/>
  <dimension ref="B2:R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1625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66" t="s">
        <v>6</v>
      </c>
      <c r="C4" s="166">
        <v>30</v>
      </c>
    </row>
    <row r="5" spans="2:18" x14ac:dyDescent="0.3">
      <c r="B5" s="249" t="s">
        <v>0</v>
      </c>
      <c r="C5" s="249"/>
      <c r="D5" s="165" t="s">
        <v>45</v>
      </c>
      <c r="E5" s="165" t="s">
        <v>1</v>
      </c>
      <c r="F5" s="165" t="s">
        <v>62</v>
      </c>
      <c r="G5" s="13" t="s">
        <v>26</v>
      </c>
      <c r="H5" s="165" t="s">
        <v>27</v>
      </c>
      <c r="I5" s="165" t="s">
        <v>28</v>
      </c>
      <c r="J5" s="165" t="s">
        <v>43</v>
      </c>
      <c r="K5" s="165" t="s">
        <v>2</v>
      </c>
      <c r="L5" s="165" t="s">
        <v>3</v>
      </c>
      <c r="M5" s="165" t="s">
        <v>44</v>
      </c>
      <c r="N5" s="165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32">
        <v>1005397</v>
      </c>
      <c r="F6" s="24" t="s">
        <v>1639</v>
      </c>
      <c r="G6" s="24">
        <v>1</v>
      </c>
      <c r="H6" s="24">
        <v>7.0000000000000001E-3</v>
      </c>
      <c r="I6" s="25">
        <f>H6</f>
        <v>7.0000000000000001E-3</v>
      </c>
      <c r="J6" s="239">
        <f>SUM(I6:I19)</f>
        <v>0.10200000000000004</v>
      </c>
      <c r="K6" s="11">
        <f>1/H6*$C$4</f>
        <v>4285.7142857142862</v>
      </c>
      <c r="L6" s="24" t="s">
        <v>1667</v>
      </c>
      <c r="M6" s="166"/>
      <c r="N6" s="166">
        <v>1</v>
      </c>
      <c r="P6"/>
    </row>
    <row r="7" spans="2:18" ht="27.75" customHeight="1" x14ac:dyDescent="0.3">
      <c r="B7" s="250"/>
      <c r="C7" s="244"/>
      <c r="D7" s="126" t="s">
        <v>119</v>
      </c>
      <c r="E7" s="132">
        <v>1005398</v>
      </c>
      <c r="F7" s="24" t="s">
        <v>1640</v>
      </c>
      <c r="G7" s="24">
        <v>1</v>
      </c>
      <c r="H7" s="24">
        <v>6.0000000000000001E-3</v>
      </c>
      <c r="I7" s="25">
        <f t="shared" ref="I7:I44" si="0">H7</f>
        <v>6.0000000000000001E-3</v>
      </c>
      <c r="J7" s="240"/>
      <c r="K7" s="11">
        <f t="shared" ref="K7:K44" si="1">1/H7*$C$4</f>
        <v>5000</v>
      </c>
      <c r="L7" s="24" t="s">
        <v>1667</v>
      </c>
      <c r="M7" s="166"/>
      <c r="N7" s="166">
        <v>1</v>
      </c>
      <c r="Q7"/>
    </row>
    <row r="8" spans="2:18" ht="27.75" customHeight="1" x14ac:dyDescent="0.3">
      <c r="B8" s="250"/>
      <c r="C8" s="244"/>
      <c r="D8" s="126" t="s">
        <v>100</v>
      </c>
      <c r="E8" s="132">
        <v>1053469</v>
      </c>
      <c r="F8" s="24" t="s">
        <v>1641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 t="s">
        <v>1667</v>
      </c>
      <c r="M8" s="166"/>
      <c r="N8" s="166">
        <v>1</v>
      </c>
      <c r="Q8"/>
      <c r="R8"/>
    </row>
    <row r="9" spans="2:18" ht="27.75" customHeight="1" x14ac:dyDescent="0.3">
      <c r="B9" s="250"/>
      <c r="C9" s="244"/>
      <c r="D9" s="126" t="s">
        <v>100</v>
      </c>
      <c r="E9" s="132">
        <v>1053470</v>
      </c>
      <c r="F9" s="24" t="s">
        <v>1642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 t="s">
        <v>1667</v>
      </c>
      <c r="M9" s="166"/>
      <c r="N9" s="166">
        <v>1</v>
      </c>
    </row>
    <row r="10" spans="2:18" ht="27.75" customHeight="1" x14ac:dyDescent="0.3">
      <c r="B10" s="250"/>
      <c r="C10" s="244"/>
      <c r="D10" s="126" t="s">
        <v>107</v>
      </c>
      <c r="E10" s="132">
        <v>1073376</v>
      </c>
      <c r="F10" s="24" t="s">
        <v>1643</v>
      </c>
      <c r="G10" s="24">
        <v>1</v>
      </c>
      <c r="H10" s="24">
        <v>0.01</v>
      </c>
      <c r="I10" s="25">
        <f t="shared" si="0"/>
        <v>0.01</v>
      </c>
      <c r="J10" s="240"/>
      <c r="K10" s="11">
        <f t="shared" si="1"/>
        <v>3000</v>
      </c>
      <c r="L10" s="24" t="s">
        <v>1667</v>
      </c>
      <c r="M10" s="166"/>
      <c r="N10" s="166">
        <v>1</v>
      </c>
    </row>
    <row r="11" spans="2:18" ht="27.75" customHeight="1" x14ac:dyDescent="0.3">
      <c r="B11" s="250"/>
      <c r="C11" s="244"/>
      <c r="D11" s="126" t="s">
        <v>107</v>
      </c>
      <c r="E11" s="132">
        <v>1073377</v>
      </c>
      <c r="F11" s="24" t="s">
        <v>1644</v>
      </c>
      <c r="G11" s="24">
        <v>1</v>
      </c>
      <c r="H11" s="24">
        <v>0.01</v>
      </c>
      <c r="I11" s="25">
        <f t="shared" si="0"/>
        <v>0.01</v>
      </c>
      <c r="J11" s="240"/>
      <c r="K11" s="11">
        <f t="shared" si="1"/>
        <v>3000</v>
      </c>
      <c r="L11" s="24" t="s">
        <v>1667</v>
      </c>
      <c r="M11" s="166"/>
      <c r="N11" s="166">
        <v>1</v>
      </c>
    </row>
    <row r="12" spans="2:18" ht="27.75" customHeight="1" x14ac:dyDescent="0.3">
      <c r="B12" s="250"/>
      <c r="C12" s="244"/>
      <c r="D12" s="126" t="s">
        <v>109</v>
      </c>
      <c r="E12" s="132">
        <v>1702931</v>
      </c>
      <c r="F12" s="24" t="s">
        <v>1645</v>
      </c>
      <c r="G12" s="24">
        <v>1</v>
      </c>
      <c r="H12" s="24">
        <v>6.0000000000000001E-3</v>
      </c>
      <c r="I12" s="25">
        <f t="shared" si="0"/>
        <v>6.0000000000000001E-3</v>
      </c>
      <c r="J12" s="240"/>
      <c r="K12" s="11">
        <f t="shared" si="1"/>
        <v>5000</v>
      </c>
      <c r="L12" s="24"/>
      <c r="M12" s="166"/>
      <c r="N12" s="166">
        <v>1</v>
      </c>
      <c r="Q12"/>
    </row>
    <row r="13" spans="2:18" ht="27.75" customHeight="1" x14ac:dyDescent="0.3">
      <c r="B13" s="250"/>
      <c r="C13" s="244"/>
      <c r="D13" s="126" t="s">
        <v>114</v>
      </c>
      <c r="E13" s="132">
        <v>1012692</v>
      </c>
      <c r="F13" s="24" t="s">
        <v>1646</v>
      </c>
      <c r="G13" s="24">
        <v>1</v>
      </c>
      <c r="H13" s="24">
        <v>0.01</v>
      </c>
      <c r="I13" s="25">
        <f t="shared" si="0"/>
        <v>0.01</v>
      </c>
      <c r="J13" s="240"/>
      <c r="K13" s="11">
        <f t="shared" si="1"/>
        <v>3000</v>
      </c>
      <c r="L13" s="24"/>
      <c r="M13" s="166"/>
      <c r="N13" s="166">
        <v>1</v>
      </c>
      <c r="P13"/>
      <c r="R13"/>
    </row>
    <row r="14" spans="2:18" ht="27.75" customHeight="1" x14ac:dyDescent="0.3">
      <c r="B14" s="250"/>
      <c r="C14" s="244"/>
      <c r="D14" s="126" t="s">
        <v>119</v>
      </c>
      <c r="E14" s="173">
        <v>1005394</v>
      </c>
      <c r="F14" s="125" t="s">
        <v>1647</v>
      </c>
      <c r="G14" s="24">
        <v>1</v>
      </c>
      <c r="H14" s="24">
        <v>7.0000000000000001E-3</v>
      </c>
      <c r="I14" s="25">
        <f t="shared" si="0"/>
        <v>7.0000000000000001E-3</v>
      </c>
      <c r="J14" s="240"/>
      <c r="K14" s="11">
        <f t="shared" si="1"/>
        <v>4285.7142857142862</v>
      </c>
      <c r="L14" s="24" t="s">
        <v>1667</v>
      </c>
      <c r="M14" s="166"/>
      <c r="N14" s="166">
        <v>1</v>
      </c>
      <c r="P14"/>
      <c r="Q14"/>
    </row>
    <row r="15" spans="2:18" ht="27.75" customHeight="1" x14ac:dyDescent="0.3">
      <c r="B15" s="250"/>
      <c r="C15" s="244"/>
      <c r="D15" s="126" t="s">
        <v>119</v>
      </c>
      <c r="E15" s="173">
        <v>1005395</v>
      </c>
      <c r="F15" s="125" t="s">
        <v>1648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 t="s">
        <v>1667</v>
      </c>
      <c r="M15" s="166"/>
      <c r="N15" s="166">
        <v>1</v>
      </c>
    </row>
    <row r="16" spans="2:18" ht="27.75" customHeight="1" x14ac:dyDescent="0.3">
      <c r="B16" s="250"/>
      <c r="C16" s="244"/>
      <c r="D16" s="126" t="s">
        <v>100</v>
      </c>
      <c r="E16" s="173">
        <v>1053465</v>
      </c>
      <c r="F16" s="125" t="s">
        <v>1649</v>
      </c>
      <c r="G16" s="24">
        <v>1</v>
      </c>
      <c r="H16" s="24">
        <v>6.0000000000000001E-3</v>
      </c>
      <c r="I16" s="25">
        <f t="shared" si="0"/>
        <v>6.0000000000000001E-3</v>
      </c>
      <c r="J16" s="240"/>
      <c r="K16" s="11">
        <f t="shared" si="1"/>
        <v>5000</v>
      </c>
      <c r="L16" s="24" t="s">
        <v>1667</v>
      </c>
      <c r="M16" s="166"/>
      <c r="N16" s="166">
        <v>1</v>
      </c>
    </row>
    <row r="17" spans="2:18" ht="27.75" customHeight="1" x14ac:dyDescent="0.3">
      <c r="B17" s="250"/>
      <c r="C17" s="244"/>
      <c r="D17" s="126" t="s">
        <v>100</v>
      </c>
      <c r="E17" s="173">
        <v>1053466</v>
      </c>
      <c r="F17" s="125" t="s">
        <v>1650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 t="s">
        <v>1667</v>
      </c>
      <c r="M17" s="166"/>
      <c r="N17" s="166">
        <v>1</v>
      </c>
      <c r="Q17"/>
    </row>
    <row r="18" spans="2:18" ht="27.75" customHeight="1" x14ac:dyDescent="0.3">
      <c r="B18" s="250"/>
      <c r="C18" s="244"/>
      <c r="D18" s="126" t="s">
        <v>109</v>
      </c>
      <c r="E18" s="173">
        <v>1702926</v>
      </c>
      <c r="F18" s="125" t="s">
        <v>1651</v>
      </c>
      <c r="G18" s="24">
        <v>1</v>
      </c>
      <c r="H18" s="24">
        <v>7.0000000000000001E-3</v>
      </c>
      <c r="I18" s="25">
        <f t="shared" si="0"/>
        <v>7.0000000000000001E-3</v>
      </c>
      <c r="J18" s="240"/>
      <c r="K18" s="11">
        <f t="shared" si="1"/>
        <v>4285.7142857142862</v>
      </c>
      <c r="L18" s="24"/>
      <c r="M18" s="166"/>
      <c r="N18" s="166">
        <v>1</v>
      </c>
    </row>
    <row r="19" spans="2:18" ht="27.75" customHeight="1" x14ac:dyDescent="0.3">
      <c r="B19" s="250"/>
      <c r="C19" s="244"/>
      <c r="D19" s="126" t="s">
        <v>105</v>
      </c>
      <c r="E19" s="173">
        <v>1103194</v>
      </c>
      <c r="F19" s="125" t="s">
        <v>1652</v>
      </c>
      <c r="G19" s="24">
        <v>1</v>
      </c>
      <c r="H19" s="24">
        <v>8.0000000000000002E-3</v>
      </c>
      <c r="I19" s="25">
        <f t="shared" si="0"/>
        <v>8.0000000000000002E-3</v>
      </c>
      <c r="J19" s="240"/>
      <c r="K19" s="11">
        <f t="shared" si="1"/>
        <v>3750</v>
      </c>
      <c r="L19" s="24" t="s">
        <v>1667</v>
      </c>
      <c r="M19" s="166"/>
      <c r="N19" s="166">
        <v>1</v>
      </c>
      <c r="R19"/>
    </row>
    <row r="20" spans="2:18" x14ac:dyDescent="0.3">
      <c r="B20" s="251" t="s">
        <v>42</v>
      </c>
      <c r="C20" s="243" t="s">
        <v>59</v>
      </c>
      <c r="D20" s="166"/>
      <c r="E20" s="24">
        <v>1002186</v>
      </c>
      <c r="F20" s="24" t="s">
        <v>52</v>
      </c>
      <c r="G20" s="24">
        <v>1</v>
      </c>
      <c r="H20" s="24">
        <f t="shared" ref="H20:H44" si="2">$J$20*O20</f>
        <v>4.4900000000000001E-3</v>
      </c>
      <c r="I20" s="25">
        <f t="shared" si="0"/>
        <v>4.4900000000000001E-3</v>
      </c>
      <c r="J20" s="239">
        <f>J45-J6</f>
        <v>0.89799999999999991</v>
      </c>
      <c r="K20" s="23">
        <f t="shared" si="1"/>
        <v>6681.5144766146996</v>
      </c>
      <c r="L20" s="24"/>
      <c r="M20" s="166">
        <v>60</v>
      </c>
      <c r="N20" s="166"/>
      <c r="O20" s="93">
        <v>5.0000000000000001E-3</v>
      </c>
    </row>
    <row r="21" spans="2:18" x14ac:dyDescent="0.3">
      <c r="B21" s="252"/>
      <c r="C21" s="244"/>
      <c r="D21" s="166"/>
      <c r="E21" s="24">
        <v>1012057</v>
      </c>
      <c r="F21" s="24" t="s">
        <v>53</v>
      </c>
      <c r="G21" s="24">
        <v>1</v>
      </c>
      <c r="H21" s="24">
        <f t="shared" si="2"/>
        <v>4.4900000000000001E-3</v>
      </c>
      <c r="I21" s="25">
        <f t="shared" si="0"/>
        <v>4.4900000000000001E-3</v>
      </c>
      <c r="J21" s="240"/>
      <c r="K21" s="23">
        <f t="shared" si="1"/>
        <v>6681.5144766146996</v>
      </c>
      <c r="L21" s="24"/>
      <c r="M21" s="166">
        <v>60</v>
      </c>
      <c r="N21" s="166"/>
      <c r="O21" s="93">
        <v>5.0000000000000001E-3</v>
      </c>
    </row>
    <row r="22" spans="2:18" x14ac:dyDescent="0.3">
      <c r="B22" s="252"/>
      <c r="C22" s="244"/>
      <c r="D22" s="166"/>
      <c r="E22" s="24">
        <v>1022048</v>
      </c>
      <c r="F22" s="24" t="s">
        <v>54</v>
      </c>
      <c r="G22" s="24">
        <v>1</v>
      </c>
      <c r="H22" s="24">
        <f t="shared" si="2"/>
        <v>4.4900000000000001E-3</v>
      </c>
      <c r="I22" s="25">
        <f t="shared" si="0"/>
        <v>4.4900000000000001E-3</v>
      </c>
      <c r="J22" s="240"/>
      <c r="K22" s="23">
        <f t="shared" si="1"/>
        <v>6681.5144766146996</v>
      </c>
      <c r="L22" s="24"/>
      <c r="M22" s="166">
        <v>60</v>
      </c>
      <c r="N22" s="166"/>
      <c r="O22" s="93">
        <v>5.0000000000000001E-3</v>
      </c>
    </row>
    <row r="23" spans="2:18" x14ac:dyDescent="0.3">
      <c r="B23" s="252"/>
      <c r="C23" s="244"/>
      <c r="D23" s="166"/>
      <c r="E23" s="24">
        <v>1102039</v>
      </c>
      <c r="F23" s="24" t="s">
        <v>55</v>
      </c>
      <c r="G23" s="24">
        <v>1</v>
      </c>
      <c r="H23" s="24">
        <f t="shared" si="2"/>
        <v>4.4900000000000001E-3</v>
      </c>
      <c r="I23" s="25">
        <f t="shared" si="0"/>
        <v>4.4900000000000001E-3</v>
      </c>
      <c r="J23" s="240"/>
      <c r="K23" s="23">
        <f t="shared" si="1"/>
        <v>6681.5144766146996</v>
      </c>
      <c r="L23" s="24"/>
      <c r="M23" s="166">
        <v>60</v>
      </c>
      <c r="N23" s="166"/>
      <c r="O23" s="93">
        <v>5.0000000000000001E-3</v>
      </c>
    </row>
    <row r="24" spans="2:18" x14ac:dyDescent="0.3">
      <c r="B24" s="252"/>
      <c r="C24" s="244"/>
      <c r="D24" s="166"/>
      <c r="E24" s="24">
        <v>1082102</v>
      </c>
      <c r="F24" s="24" t="s">
        <v>56</v>
      </c>
      <c r="G24" s="24">
        <v>1</v>
      </c>
      <c r="H24" s="24">
        <f t="shared" si="2"/>
        <v>4.4900000000000001E-3</v>
      </c>
      <c r="I24" s="25">
        <f t="shared" si="0"/>
        <v>4.4900000000000001E-3</v>
      </c>
      <c r="J24" s="240"/>
      <c r="K24" s="23">
        <f t="shared" si="1"/>
        <v>6681.5144766146996</v>
      </c>
      <c r="L24" s="24"/>
      <c r="M24" s="166">
        <v>30</v>
      </c>
      <c r="N24" s="166"/>
      <c r="O24" s="93">
        <v>5.0000000000000001E-3</v>
      </c>
    </row>
    <row r="25" spans="2:18" x14ac:dyDescent="0.3">
      <c r="B25" s="252"/>
      <c r="C25" s="244"/>
      <c r="D25" s="166"/>
      <c r="E25" s="24">
        <v>1072153</v>
      </c>
      <c r="F25" s="24" t="s">
        <v>57</v>
      </c>
      <c r="G25" s="24">
        <v>1</v>
      </c>
      <c r="H25" s="24">
        <f t="shared" si="2"/>
        <v>4.4900000000000001E-3</v>
      </c>
      <c r="I25" s="25">
        <f t="shared" si="0"/>
        <v>4.4900000000000001E-3</v>
      </c>
      <c r="J25" s="240"/>
      <c r="K25" s="23">
        <f t="shared" si="1"/>
        <v>6681.5144766146996</v>
      </c>
      <c r="L25" s="24"/>
      <c r="M25" s="166">
        <v>30</v>
      </c>
      <c r="N25" s="166"/>
      <c r="O25" s="93">
        <v>5.0000000000000001E-3</v>
      </c>
    </row>
    <row r="26" spans="2:18" x14ac:dyDescent="0.3">
      <c r="B26" s="252"/>
      <c r="C26" s="245"/>
      <c r="D26" s="166"/>
      <c r="E26" s="24">
        <v>1032024</v>
      </c>
      <c r="F26" s="24" t="s">
        <v>58</v>
      </c>
      <c r="G26" s="24">
        <v>1</v>
      </c>
      <c r="H26" s="24">
        <f t="shared" si="2"/>
        <v>4.4900000000000001E-3</v>
      </c>
      <c r="I26" s="25">
        <f t="shared" si="0"/>
        <v>4.4900000000000001E-3</v>
      </c>
      <c r="J26" s="240"/>
      <c r="K26" s="23">
        <f t="shared" si="1"/>
        <v>6681.5144766146996</v>
      </c>
      <c r="L26" s="24"/>
      <c r="M26" s="166">
        <v>40</v>
      </c>
      <c r="N26" s="166"/>
      <c r="O26" s="93">
        <v>5.0000000000000001E-3</v>
      </c>
    </row>
    <row r="27" spans="2:18" x14ac:dyDescent="0.3">
      <c r="B27" s="252"/>
      <c r="C27" s="253" t="s">
        <v>25</v>
      </c>
      <c r="D27" s="166"/>
      <c r="E27" s="24">
        <v>5150042</v>
      </c>
      <c r="F27" s="24" t="s">
        <v>9</v>
      </c>
      <c r="G27" s="24">
        <v>1</v>
      </c>
      <c r="H27" s="24">
        <f t="shared" si="2"/>
        <v>1.3469999999999998E-2</v>
      </c>
      <c r="I27" s="25">
        <f t="shared" si="0"/>
        <v>1.3469999999999998E-2</v>
      </c>
      <c r="J27" s="240"/>
      <c r="K27" s="23">
        <f t="shared" si="1"/>
        <v>2227.1714922049</v>
      </c>
      <c r="L27" s="24"/>
      <c r="M27" s="166">
        <v>30</v>
      </c>
      <c r="N27" s="166"/>
      <c r="O27" s="93">
        <v>1.4999999999999999E-2</v>
      </c>
    </row>
    <row r="28" spans="2:18" x14ac:dyDescent="0.3">
      <c r="B28" s="252"/>
      <c r="C28" s="253"/>
      <c r="D28" s="166"/>
      <c r="E28" s="24">
        <v>5150043</v>
      </c>
      <c r="F28" s="24" t="s">
        <v>10</v>
      </c>
      <c r="G28" s="24">
        <v>1</v>
      </c>
      <c r="H28" s="24">
        <f t="shared" si="2"/>
        <v>1.3469999999999998E-2</v>
      </c>
      <c r="I28" s="25">
        <f t="shared" si="0"/>
        <v>1.3469999999999998E-2</v>
      </c>
      <c r="J28" s="240"/>
      <c r="K28" s="23">
        <f t="shared" si="1"/>
        <v>2227.1714922049</v>
      </c>
      <c r="L28" s="24"/>
      <c r="M28" s="166">
        <v>75</v>
      </c>
      <c r="N28" s="6"/>
      <c r="O28" s="93">
        <v>1.4999999999999999E-2</v>
      </c>
    </row>
    <row r="29" spans="2:18" x14ac:dyDescent="0.3">
      <c r="B29" s="252"/>
      <c r="C29" s="253"/>
      <c r="D29" s="166"/>
      <c r="E29" s="24">
        <v>5152049</v>
      </c>
      <c r="F29" s="24" t="s">
        <v>11</v>
      </c>
      <c r="G29" s="24">
        <v>1</v>
      </c>
      <c r="H29" s="24">
        <f t="shared" si="2"/>
        <v>1.3469999999999998E-2</v>
      </c>
      <c r="I29" s="25">
        <f t="shared" si="0"/>
        <v>1.3469999999999998E-2</v>
      </c>
      <c r="J29" s="240"/>
      <c r="K29" s="23">
        <f t="shared" si="1"/>
        <v>2227.1714922049</v>
      </c>
      <c r="L29" s="24"/>
      <c r="M29" s="6">
        <v>30</v>
      </c>
      <c r="N29" s="6"/>
      <c r="O29" s="93">
        <v>1.4999999999999999E-2</v>
      </c>
    </row>
    <row r="30" spans="2:18" x14ac:dyDescent="0.3">
      <c r="B30" s="252"/>
      <c r="C30" s="253"/>
      <c r="D30" s="166"/>
      <c r="E30" s="24">
        <v>5152050</v>
      </c>
      <c r="F30" s="24" t="s">
        <v>12</v>
      </c>
      <c r="G30" s="24">
        <v>1</v>
      </c>
      <c r="H30" s="24">
        <f t="shared" si="2"/>
        <v>1.3469999999999998E-2</v>
      </c>
      <c r="I30" s="25">
        <f t="shared" si="0"/>
        <v>1.3469999999999998E-2</v>
      </c>
      <c r="J30" s="240"/>
      <c r="K30" s="23">
        <f t="shared" si="1"/>
        <v>2227.1714922049</v>
      </c>
      <c r="L30" s="24"/>
      <c r="M30" s="6">
        <v>75</v>
      </c>
      <c r="N30" s="166"/>
      <c r="O30" s="93">
        <v>1.4999999999999999E-2</v>
      </c>
    </row>
    <row r="31" spans="2:18" x14ac:dyDescent="0.3">
      <c r="B31" s="252"/>
      <c r="C31" s="253"/>
      <c r="D31" s="166"/>
      <c r="E31" s="24">
        <v>5153013</v>
      </c>
      <c r="F31" s="24" t="s">
        <v>23</v>
      </c>
      <c r="G31" s="24">
        <v>1</v>
      </c>
      <c r="H31" s="24">
        <f t="shared" si="2"/>
        <v>2.6939999999999995E-2</v>
      </c>
      <c r="I31" s="25">
        <f t="shared" si="0"/>
        <v>2.6939999999999995E-2</v>
      </c>
      <c r="J31" s="240"/>
      <c r="K31" s="23">
        <f t="shared" si="1"/>
        <v>1113.58574610245</v>
      </c>
      <c r="L31" s="24"/>
      <c r="M31" s="166">
        <v>65</v>
      </c>
      <c r="N31" s="166"/>
      <c r="O31" s="93">
        <v>0.03</v>
      </c>
    </row>
    <row r="32" spans="2:18" x14ac:dyDescent="0.3">
      <c r="B32" s="252"/>
      <c r="C32" s="253"/>
      <c r="D32" s="166"/>
      <c r="E32" s="24">
        <v>5151033</v>
      </c>
      <c r="F32" s="24" t="s">
        <v>41</v>
      </c>
      <c r="G32" s="24">
        <v>1</v>
      </c>
      <c r="H32" s="24">
        <f t="shared" si="2"/>
        <v>2.6939999999999995E-2</v>
      </c>
      <c r="I32" s="25">
        <f t="shared" si="0"/>
        <v>2.6939999999999995E-2</v>
      </c>
      <c r="J32" s="240"/>
      <c r="K32" s="23">
        <f t="shared" si="1"/>
        <v>1113.58574610245</v>
      </c>
      <c r="L32" s="24"/>
      <c r="M32" s="166">
        <v>70</v>
      </c>
      <c r="N32" s="166"/>
      <c r="O32" s="93">
        <v>0.03</v>
      </c>
    </row>
    <row r="33" spans="2:15" x14ac:dyDescent="0.3">
      <c r="B33" s="252"/>
      <c r="C33" s="253"/>
      <c r="D33" s="166"/>
      <c r="E33" s="24">
        <v>5152100</v>
      </c>
      <c r="F33" s="24" t="s">
        <v>13</v>
      </c>
      <c r="G33" s="24">
        <v>1</v>
      </c>
      <c r="H33" s="24">
        <f t="shared" si="2"/>
        <v>2.6939999999999995E-2</v>
      </c>
      <c r="I33" s="25">
        <f t="shared" si="0"/>
        <v>2.6939999999999995E-2</v>
      </c>
      <c r="J33" s="240"/>
      <c r="K33" s="23">
        <f t="shared" si="1"/>
        <v>1113.58574610245</v>
      </c>
      <c r="L33" s="24"/>
      <c r="M33" s="166">
        <v>35</v>
      </c>
      <c r="N33" s="6"/>
      <c r="O33" s="93">
        <v>0.03</v>
      </c>
    </row>
    <row r="34" spans="2:15" x14ac:dyDescent="0.3">
      <c r="B34" s="252"/>
      <c r="C34" s="253"/>
      <c r="D34" s="166"/>
      <c r="E34" s="24">
        <v>5152101</v>
      </c>
      <c r="F34" s="24" t="s">
        <v>14</v>
      </c>
      <c r="G34" s="24">
        <v>1</v>
      </c>
      <c r="H34" s="24">
        <f t="shared" si="2"/>
        <v>2.6939999999999995E-2</v>
      </c>
      <c r="I34" s="25">
        <f t="shared" si="0"/>
        <v>2.6939999999999995E-2</v>
      </c>
      <c r="J34" s="240"/>
      <c r="K34" s="23">
        <f t="shared" si="1"/>
        <v>1113.58574610245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66"/>
      <c r="E35" s="24">
        <v>5152102</v>
      </c>
      <c r="F35" s="24" t="s">
        <v>15</v>
      </c>
      <c r="G35" s="24">
        <v>1</v>
      </c>
      <c r="H35" s="24">
        <f t="shared" si="2"/>
        <v>2.6939999999999995E-2</v>
      </c>
      <c r="I35" s="25">
        <f t="shared" si="0"/>
        <v>2.6939999999999995E-2</v>
      </c>
      <c r="J35" s="240"/>
      <c r="K35" s="23">
        <f t="shared" si="1"/>
        <v>1113.58574610245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66"/>
      <c r="E36" s="24">
        <v>5152103</v>
      </c>
      <c r="F36" s="24" t="s">
        <v>16</v>
      </c>
      <c r="G36" s="24">
        <v>1</v>
      </c>
      <c r="H36" s="24">
        <f t="shared" si="2"/>
        <v>2.6939999999999995E-2</v>
      </c>
      <c r="I36" s="25">
        <f t="shared" si="0"/>
        <v>2.6939999999999995E-2</v>
      </c>
      <c r="J36" s="240"/>
      <c r="K36" s="23">
        <f t="shared" si="1"/>
        <v>1113.58574610245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66"/>
      <c r="E37" s="24">
        <v>5152104</v>
      </c>
      <c r="F37" s="24" t="s">
        <v>17</v>
      </c>
      <c r="G37" s="24">
        <v>1</v>
      </c>
      <c r="H37" s="24">
        <f t="shared" si="2"/>
        <v>2.6939999999999995E-2</v>
      </c>
      <c r="I37" s="25">
        <f t="shared" si="0"/>
        <v>2.6939999999999995E-2</v>
      </c>
      <c r="J37" s="240"/>
      <c r="K37" s="23">
        <f t="shared" si="1"/>
        <v>1113.58574610245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66"/>
      <c r="E38" s="24">
        <v>5152105</v>
      </c>
      <c r="F38" s="24" t="s">
        <v>18</v>
      </c>
      <c r="G38" s="11">
        <v>1</v>
      </c>
      <c r="H38" s="24">
        <f t="shared" si="2"/>
        <v>2.6939999999999995E-2</v>
      </c>
      <c r="I38" s="25">
        <f t="shared" si="0"/>
        <v>2.6939999999999995E-2</v>
      </c>
      <c r="J38" s="240"/>
      <c r="K38" s="23">
        <f t="shared" si="1"/>
        <v>1113.58574610245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66"/>
      <c r="E39" s="43">
        <v>5152106</v>
      </c>
      <c r="F39" s="43" t="s">
        <v>19</v>
      </c>
      <c r="G39" s="11">
        <v>1</v>
      </c>
      <c r="H39" s="24">
        <f t="shared" si="2"/>
        <v>2.6939999999999995E-2</v>
      </c>
      <c r="I39" s="25">
        <f t="shared" si="0"/>
        <v>2.6939999999999995E-2</v>
      </c>
      <c r="J39" s="240"/>
      <c r="K39" s="23">
        <f t="shared" si="1"/>
        <v>1113.58574610245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66"/>
      <c r="E40" s="43">
        <v>5152107</v>
      </c>
      <c r="F40" s="43" t="s">
        <v>20</v>
      </c>
      <c r="G40" s="11">
        <v>1</v>
      </c>
      <c r="H40" s="24">
        <f t="shared" si="2"/>
        <v>2.6939999999999995E-2</v>
      </c>
      <c r="I40" s="25">
        <f t="shared" si="0"/>
        <v>2.6939999999999995E-2</v>
      </c>
      <c r="J40" s="240"/>
      <c r="K40" s="23">
        <f t="shared" si="1"/>
        <v>1113.58574610245</v>
      </c>
      <c r="L40" s="24"/>
      <c r="M40" s="6">
        <v>35</v>
      </c>
      <c r="N40" s="166"/>
      <c r="O40" s="93">
        <v>0.03</v>
      </c>
    </row>
    <row r="41" spans="2:15" x14ac:dyDescent="0.3">
      <c r="B41" s="252"/>
      <c r="C41" s="253" t="s">
        <v>8</v>
      </c>
      <c r="D41" s="166"/>
      <c r="E41" s="43">
        <v>5680505</v>
      </c>
      <c r="F41" s="43" t="s">
        <v>986</v>
      </c>
      <c r="G41" s="24">
        <v>1</v>
      </c>
      <c r="H41" s="24">
        <f t="shared" si="2"/>
        <v>0.14817</v>
      </c>
      <c r="I41" s="25">
        <f t="shared" si="0"/>
        <v>0.14817</v>
      </c>
      <c r="J41" s="240"/>
      <c r="K41" s="23">
        <f t="shared" si="1"/>
        <v>202.47013565499088</v>
      </c>
      <c r="L41" s="24"/>
      <c r="M41" s="166"/>
      <c r="N41" s="166"/>
      <c r="O41" s="93">
        <v>0.16500000000000001</v>
      </c>
    </row>
    <row r="42" spans="2:15" x14ac:dyDescent="0.3">
      <c r="B42" s="252"/>
      <c r="C42" s="253"/>
      <c r="D42" s="166"/>
      <c r="E42" s="43">
        <v>5076000</v>
      </c>
      <c r="F42" s="43" t="s">
        <v>445</v>
      </c>
      <c r="G42" s="24">
        <v>1</v>
      </c>
      <c r="H42" s="24">
        <f t="shared" si="2"/>
        <v>0.13469999999999999</v>
      </c>
      <c r="I42" s="25">
        <f t="shared" si="0"/>
        <v>0.13469999999999999</v>
      </c>
      <c r="J42" s="240"/>
      <c r="K42" s="23">
        <f t="shared" si="1"/>
        <v>222.71714922049</v>
      </c>
      <c r="L42" s="24"/>
      <c r="M42" s="166">
        <v>30</v>
      </c>
      <c r="N42" s="166"/>
      <c r="O42" s="93">
        <v>0.15</v>
      </c>
    </row>
    <row r="43" spans="2:15" x14ac:dyDescent="0.3">
      <c r="B43" s="252"/>
      <c r="C43" s="253"/>
      <c r="D43" s="166"/>
      <c r="E43" s="24">
        <v>5078001</v>
      </c>
      <c r="F43" s="11" t="s">
        <v>21</v>
      </c>
      <c r="G43" s="24">
        <v>1</v>
      </c>
      <c r="H43" s="24">
        <f t="shared" si="2"/>
        <v>0.13469999999999999</v>
      </c>
      <c r="I43" s="25">
        <f t="shared" si="0"/>
        <v>0.13469999999999999</v>
      </c>
      <c r="J43" s="240"/>
      <c r="K43" s="23">
        <f t="shared" si="1"/>
        <v>222.71714922049</v>
      </c>
      <c r="L43" s="24"/>
      <c r="M43" s="166">
        <v>40</v>
      </c>
      <c r="N43" s="166"/>
      <c r="O43" s="93">
        <v>0.15</v>
      </c>
    </row>
    <row r="44" spans="2:15" x14ac:dyDescent="0.3">
      <c r="B44" s="252"/>
      <c r="C44" s="253"/>
      <c r="D44" s="166"/>
      <c r="E44" s="24">
        <v>5072000</v>
      </c>
      <c r="F44" s="11" t="s">
        <v>22</v>
      </c>
      <c r="G44" s="24">
        <v>3</v>
      </c>
      <c r="H44" s="24">
        <f t="shared" si="2"/>
        <v>0.12572</v>
      </c>
      <c r="I44" s="25">
        <f t="shared" si="0"/>
        <v>0.12572</v>
      </c>
      <c r="J44" s="240"/>
      <c r="K44" s="23">
        <f t="shared" si="1"/>
        <v>238.62551702195356</v>
      </c>
      <c r="L44" s="24"/>
      <c r="M44" s="166">
        <v>50</v>
      </c>
      <c r="N44" s="166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1.0000000000000002</v>
      </c>
      <c r="I45" s="25">
        <f>SUM(I6:I44)</f>
        <v>1.0000000000000002</v>
      </c>
      <c r="J45" s="25">
        <v>1</v>
      </c>
      <c r="K45" s="24"/>
      <c r="L45" s="24"/>
      <c r="M45" s="166"/>
      <c r="N45" s="166"/>
      <c r="O45" s="96"/>
    </row>
  </sheetData>
  <mergeCells count="10">
    <mergeCell ref="B45:G45"/>
    <mergeCell ref="B5:C5"/>
    <mergeCell ref="B6:B19"/>
    <mergeCell ref="C6:C19"/>
    <mergeCell ref="J6:J19"/>
    <mergeCell ref="B20:B44"/>
    <mergeCell ref="C20:C26"/>
    <mergeCell ref="J20:J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D9E04-71A1-4404-8496-339175F2F5E8}">
  <sheetPr codeName="Sheet89"/>
  <dimension ref="B2:R43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1624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66" t="s">
        <v>6</v>
      </c>
      <c r="C4" s="166">
        <v>30</v>
      </c>
    </row>
    <row r="5" spans="2:18" x14ac:dyDescent="0.3">
      <c r="B5" s="249" t="s">
        <v>0</v>
      </c>
      <c r="C5" s="249"/>
      <c r="D5" s="165" t="s">
        <v>45</v>
      </c>
      <c r="E5" s="165" t="s">
        <v>1</v>
      </c>
      <c r="F5" s="165" t="s">
        <v>62</v>
      </c>
      <c r="G5" s="13" t="s">
        <v>26</v>
      </c>
      <c r="H5" s="165" t="s">
        <v>27</v>
      </c>
      <c r="I5" s="165" t="s">
        <v>28</v>
      </c>
      <c r="J5" s="165" t="s">
        <v>43</v>
      </c>
      <c r="K5" s="165" t="s">
        <v>2</v>
      </c>
      <c r="L5" s="165" t="s">
        <v>3</v>
      </c>
      <c r="M5" s="165" t="s">
        <v>44</v>
      </c>
      <c r="N5" s="165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73">
        <v>1005391</v>
      </c>
      <c r="F6" s="125" t="s">
        <v>1627</v>
      </c>
      <c r="G6" s="24">
        <v>1</v>
      </c>
      <c r="H6" s="24">
        <v>7.0000000000000001E-3</v>
      </c>
      <c r="I6" s="25">
        <f>H6</f>
        <v>7.0000000000000001E-3</v>
      </c>
      <c r="J6" s="239">
        <f>SUM(I6:I17)</f>
        <v>9.1999999999999998E-2</v>
      </c>
      <c r="K6" s="11">
        <f>1/H6*$C$4</f>
        <v>4285.7142857142862</v>
      </c>
      <c r="L6" s="24"/>
      <c r="M6" s="166"/>
      <c r="N6" s="166">
        <v>1</v>
      </c>
      <c r="P6"/>
    </row>
    <row r="7" spans="2:18" ht="27.75" customHeight="1" x14ac:dyDescent="0.3">
      <c r="B7" s="250"/>
      <c r="C7" s="244"/>
      <c r="D7" s="126" t="s">
        <v>100</v>
      </c>
      <c r="E7" s="173">
        <v>1053459</v>
      </c>
      <c r="F7" s="125" t="s">
        <v>1628</v>
      </c>
      <c r="G7" s="24">
        <v>1</v>
      </c>
      <c r="H7" s="24">
        <v>6.0000000000000001E-3</v>
      </c>
      <c r="I7" s="25">
        <f t="shared" ref="I7:I42" si="0">H7</f>
        <v>6.0000000000000001E-3</v>
      </c>
      <c r="J7" s="240"/>
      <c r="K7" s="11">
        <f t="shared" ref="K7:K42" si="1">1/H7*$C$4</f>
        <v>5000</v>
      </c>
      <c r="L7" s="24"/>
      <c r="M7" s="166"/>
      <c r="N7" s="166">
        <v>1</v>
      </c>
      <c r="Q7"/>
    </row>
    <row r="8" spans="2:18" ht="27.75" customHeight="1" x14ac:dyDescent="0.3">
      <c r="B8" s="250"/>
      <c r="C8" s="244"/>
      <c r="D8" s="126" t="s">
        <v>100</v>
      </c>
      <c r="E8" s="173">
        <v>1053460</v>
      </c>
      <c r="F8" s="125" t="s">
        <v>1629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66"/>
      <c r="N8" s="166">
        <v>1</v>
      </c>
      <c r="Q8"/>
      <c r="R8"/>
    </row>
    <row r="9" spans="2:18" ht="27.75" customHeight="1" x14ac:dyDescent="0.3">
      <c r="B9" s="250"/>
      <c r="C9" s="244"/>
      <c r="D9" s="126" t="s">
        <v>109</v>
      </c>
      <c r="E9" s="173">
        <v>1702941</v>
      </c>
      <c r="F9" s="125" t="s">
        <v>1630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66"/>
      <c r="N9" s="166">
        <v>1</v>
      </c>
    </row>
    <row r="10" spans="2:18" ht="27.75" customHeight="1" x14ac:dyDescent="0.3">
      <c r="B10" s="250"/>
      <c r="C10" s="244"/>
      <c r="D10" s="126" t="s">
        <v>105</v>
      </c>
      <c r="E10" s="173">
        <v>1103207</v>
      </c>
      <c r="F10" s="125" t="s">
        <v>1631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66"/>
      <c r="N10" s="166">
        <v>1</v>
      </c>
    </row>
    <row r="11" spans="2:18" ht="27.75" customHeight="1" x14ac:dyDescent="0.3">
      <c r="B11" s="250"/>
      <c r="C11" s="244"/>
      <c r="D11" s="126" t="s">
        <v>107</v>
      </c>
      <c r="E11" s="173">
        <v>1073372</v>
      </c>
      <c r="F11" s="125" t="s">
        <v>1632</v>
      </c>
      <c r="G11" s="24">
        <v>1</v>
      </c>
      <c r="H11" s="24">
        <v>0.01</v>
      </c>
      <c r="I11" s="25">
        <f t="shared" si="0"/>
        <v>0.01</v>
      </c>
      <c r="J11" s="240"/>
      <c r="K11" s="11">
        <f t="shared" si="1"/>
        <v>3000</v>
      </c>
      <c r="L11" s="24"/>
      <c r="M11" s="166"/>
      <c r="N11" s="166">
        <v>1</v>
      </c>
    </row>
    <row r="12" spans="2:18" ht="27.75" customHeight="1" x14ac:dyDescent="0.3">
      <c r="B12" s="250"/>
      <c r="C12" s="244"/>
      <c r="D12" s="126" t="s">
        <v>107</v>
      </c>
      <c r="E12" s="173">
        <v>1073373</v>
      </c>
      <c r="F12" s="125" t="s">
        <v>1633</v>
      </c>
      <c r="G12" s="24">
        <v>1</v>
      </c>
      <c r="H12" s="24">
        <v>0.01</v>
      </c>
      <c r="I12" s="25">
        <f t="shared" si="0"/>
        <v>0.01</v>
      </c>
      <c r="J12" s="240"/>
      <c r="K12" s="11">
        <f t="shared" si="1"/>
        <v>3000</v>
      </c>
      <c r="L12" s="24"/>
      <c r="M12" s="166"/>
      <c r="N12" s="166">
        <v>1</v>
      </c>
      <c r="Q12"/>
    </row>
    <row r="13" spans="2:18" ht="27.75" customHeight="1" x14ac:dyDescent="0.3">
      <c r="B13" s="250"/>
      <c r="C13" s="244"/>
      <c r="D13" s="126" t="s">
        <v>119</v>
      </c>
      <c r="E13" s="173">
        <v>1005363</v>
      </c>
      <c r="F13" s="125" t="s">
        <v>1634</v>
      </c>
      <c r="G13" s="24">
        <v>1</v>
      </c>
      <c r="H13" s="24">
        <v>8.0000000000000002E-3</v>
      </c>
      <c r="I13" s="25">
        <f t="shared" si="0"/>
        <v>8.0000000000000002E-3</v>
      </c>
      <c r="J13" s="240"/>
      <c r="K13" s="11">
        <f t="shared" si="1"/>
        <v>3750</v>
      </c>
      <c r="L13" s="24" t="s">
        <v>1667</v>
      </c>
      <c r="M13" s="166"/>
      <c r="N13" s="166">
        <v>1</v>
      </c>
      <c r="P13"/>
      <c r="R13"/>
    </row>
    <row r="14" spans="2:18" ht="27.75" customHeight="1" x14ac:dyDescent="0.3">
      <c r="B14" s="250"/>
      <c r="C14" s="244"/>
      <c r="D14" s="126" t="s">
        <v>100</v>
      </c>
      <c r="E14" s="173">
        <v>1053441</v>
      </c>
      <c r="F14" s="125" t="s">
        <v>1635</v>
      </c>
      <c r="G14" s="24">
        <v>1</v>
      </c>
      <c r="H14" s="24">
        <v>6.0000000000000001E-3</v>
      </c>
      <c r="I14" s="25">
        <f t="shared" si="0"/>
        <v>6.0000000000000001E-3</v>
      </c>
      <c r="J14" s="240"/>
      <c r="K14" s="11">
        <f t="shared" si="1"/>
        <v>5000</v>
      </c>
      <c r="L14" s="24" t="s">
        <v>1667</v>
      </c>
      <c r="M14" s="166"/>
      <c r="N14" s="166">
        <v>1</v>
      </c>
      <c r="P14"/>
      <c r="Q14"/>
    </row>
    <row r="15" spans="2:18" ht="27.75" customHeight="1" x14ac:dyDescent="0.3">
      <c r="B15" s="250"/>
      <c r="C15" s="244"/>
      <c r="D15" s="126" t="s">
        <v>107</v>
      </c>
      <c r="E15" s="173">
        <v>1073357</v>
      </c>
      <c r="F15" s="125" t="s">
        <v>1636</v>
      </c>
      <c r="G15" s="24">
        <v>1</v>
      </c>
      <c r="H15" s="24">
        <v>0.01</v>
      </c>
      <c r="I15" s="25">
        <f t="shared" si="0"/>
        <v>0.01</v>
      </c>
      <c r="J15" s="240"/>
      <c r="K15" s="11">
        <f t="shared" si="1"/>
        <v>3000</v>
      </c>
      <c r="L15" s="24" t="s">
        <v>1667</v>
      </c>
      <c r="M15" s="166"/>
      <c r="N15" s="166">
        <v>1</v>
      </c>
    </row>
    <row r="16" spans="2:18" ht="27.75" customHeight="1" x14ac:dyDescent="0.3">
      <c r="B16" s="250"/>
      <c r="C16" s="244"/>
      <c r="D16" s="126" t="s">
        <v>105</v>
      </c>
      <c r="E16" s="173">
        <v>1103195</v>
      </c>
      <c r="F16" s="125" t="s">
        <v>1637</v>
      </c>
      <c r="G16" s="24">
        <v>1</v>
      </c>
      <c r="H16" s="24">
        <v>8.9999999999999993E-3</v>
      </c>
      <c r="I16" s="25">
        <f t="shared" si="0"/>
        <v>8.9999999999999993E-3</v>
      </c>
      <c r="J16" s="240"/>
      <c r="K16" s="11">
        <f t="shared" si="1"/>
        <v>3333.3333333333335</v>
      </c>
      <c r="L16" s="24"/>
      <c r="M16" s="166"/>
      <c r="N16" s="166">
        <v>1</v>
      </c>
    </row>
    <row r="17" spans="2:17" ht="27.75" customHeight="1" x14ac:dyDescent="0.3">
      <c r="B17" s="250"/>
      <c r="C17" s="244"/>
      <c r="D17" s="126" t="s">
        <v>109</v>
      </c>
      <c r="E17" s="173">
        <v>1702927</v>
      </c>
      <c r="F17" s="125" t="s">
        <v>1638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 t="s">
        <v>1667</v>
      </c>
      <c r="M17" s="166"/>
      <c r="N17" s="166">
        <v>1</v>
      </c>
      <c r="Q17"/>
    </row>
    <row r="18" spans="2:17" x14ac:dyDescent="0.3">
      <c r="B18" s="251" t="s">
        <v>42</v>
      </c>
      <c r="C18" s="243" t="s">
        <v>59</v>
      </c>
      <c r="D18" s="166"/>
      <c r="E18" s="24">
        <v>1002186</v>
      </c>
      <c r="F18" s="24" t="s">
        <v>52</v>
      </c>
      <c r="G18" s="24">
        <v>1</v>
      </c>
      <c r="H18" s="24">
        <f t="shared" ref="H18:H42" si="2">$J$18*O18</f>
        <v>4.5400000000000006E-3</v>
      </c>
      <c r="I18" s="25">
        <f t="shared" si="0"/>
        <v>4.5400000000000006E-3</v>
      </c>
      <c r="J18" s="239">
        <f>J43-J6</f>
        <v>0.90800000000000003</v>
      </c>
      <c r="K18" s="23">
        <f t="shared" si="1"/>
        <v>6607.9295154185011</v>
      </c>
      <c r="L18" s="24"/>
      <c r="M18" s="166">
        <v>60</v>
      </c>
      <c r="N18" s="166"/>
      <c r="O18" s="93">
        <v>5.0000000000000001E-3</v>
      </c>
    </row>
    <row r="19" spans="2:17" x14ac:dyDescent="0.3">
      <c r="B19" s="252"/>
      <c r="C19" s="244"/>
      <c r="D19" s="166"/>
      <c r="E19" s="24">
        <v>1012057</v>
      </c>
      <c r="F19" s="24" t="s">
        <v>53</v>
      </c>
      <c r="G19" s="24">
        <v>1</v>
      </c>
      <c r="H19" s="24">
        <f t="shared" si="2"/>
        <v>4.5400000000000006E-3</v>
      </c>
      <c r="I19" s="25">
        <f t="shared" si="0"/>
        <v>4.5400000000000006E-3</v>
      </c>
      <c r="J19" s="240"/>
      <c r="K19" s="23">
        <f t="shared" si="1"/>
        <v>6607.9295154185011</v>
      </c>
      <c r="L19" s="24"/>
      <c r="M19" s="166">
        <v>60</v>
      </c>
      <c r="N19" s="166"/>
      <c r="O19" s="93">
        <v>5.0000000000000001E-3</v>
      </c>
    </row>
    <row r="20" spans="2:17" x14ac:dyDescent="0.3">
      <c r="B20" s="252"/>
      <c r="C20" s="244"/>
      <c r="D20" s="166"/>
      <c r="E20" s="24">
        <v>1022048</v>
      </c>
      <c r="F20" s="24" t="s">
        <v>54</v>
      </c>
      <c r="G20" s="24">
        <v>1</v>
      </c>
      <c r="H20" s="24">
        <f t="shared" si="2"/>
        <v>4.5400000000000006E-3</v>
      </c>
      <c r="I20" s="25">
        <f t="shared" si="0"/>
        <v>4.5400000000000006E-3</v>
      </c>
      <c r="J20" s="240"/>
      <c r="K20" s="23">
        <f t="shared" si="1"/>
        <v>6607.9295154185011</v>
      </c>
      <c r="L20" s="24"/>
      <c r="M20" s="166">
        <v>60</v>
      </c>
      <c r="N20" s="166"/>
      <c r="O20" s="93">
        <v>5.0000000000000001E-3</v>
      </c>
    </row>
    <row r="21" spans="2:17" x14ac:dyDescent="0.3">
      <c r="B21" s="252"/>
      <c r="C21" s="244"/>
      <c r="D21" s="166"/>
      <c r="E21" s="24">
        <v>1102039</v>
      </c>
      <c r="F21" s="24" t="s">
        <v>55</v>
      </c>
      <c r="G21" s="24">
        <v>1</v>
      </c>
      <c r="H21" s="24">
        <f t="shared" si="2"/>
        <v>4.5400000000000006E-3</v>
      </c>
      <c r="I21" s="25">
        <f t="shared" si="0"/>
        <v>4.5400000000000006E-3</v>
      </c>
      <c r="J21" s="240"/>
      <c r="K21" s="23">
        <f t="shared" si="1"/>
        <v>6607.9295154185011</v>
      </c>
      <c r="L21" s="24"/>
      <c r="M21" s="166">
        <v>60</v>
      </c>
      <c r="N21" s="166"/>
      <c r="O21" s="93">
        <v>5.0000000000000001E-3</v>
      </c>
    </row>
    <row r="22" spans="2:17" x14ac:dyDescent="0.3">
      <c r="B22" s="252"/>
      <c r="C22" s="244"/>
      <c r="D22" s="166"/>
      <c r="E22" s="24">
        <v>1082102</v>
      </c>
      <c r="F22" s="24" t="s">
        <v>56</v>
      </c>
      <c r="G22" s="24">
        <v>1</v>
      </c>
      <c r="H22" s="24">
        <f t="shared" si="2"/>
        <v>4.5400000000000006E-3</v>
      </c>
      <c r="I22" s="25">
        <f t="shared" si="0"/>
        <v>4.5400000000000006E-3</v>
      </c>
      <c r="J22" s="240"/>
      <c r="K22" s="23">
        <f t="shared" si="1"/>
        <v>6607.9295154185011</v>
      </c>
      <c r="L22" s="24"/>
      <c r="M22" s="166">
        <v>30</v>
      </c>
      <c r="N22" s="166"/>
      <c r="O22" s="93">
        <v>5.0000000000000001E-3</v>
      </c>
    </row>
    <row r="23" spans="2:17" x14ac:dyDescent="0.3">
      <c r="B23" s="252"/>
      <c r="C23" s="244"/>
      <c r="D23" s="166"/>
      <c r="E23" s="24">
        <v>1072153</v>
      </c>
      <c r="F23" s="24" t="s">
        <v>57</v>
      </c>
      <c r="G23" s="24">
        <v>1</v>
      </c>
      <c r="H23" s="24">
        <f t="shared" si="2"/>
        <v>4.5400000000000006E-3</v>
      </c>
      <c r="I23" s="25">
        <f t="shared" si="0"/>
        <v>4.5400000000000006E-3</v>
      </c>
      <c r="J23" s="240"/>
      <c r="K23" s="23">
        <f t="shared" si="1"/>
        <v>6607.9295154185011</v>
      </c>
      <c r="L23" s="24"/>
      <c r="M23" s="166">
        <v>30</v>
      </c>
      <c r="N23" s="166"/>
      <c r="O23" s="93">
        <v>5.0000000000000001E-3</v>
      </c>
    </row>
    <row r="24" spans="2:17" x14ac:dyDescent="0.3">
      <c r="B24" s="252"/>
      <c r="C24" s="245"/>
      <c r="D24" s="166"/>
      <c r="E24" s="24">
        <v>1032024</v>
      </c>
      <c r="F24" s="24" t="s">
        <v>58</v>
      </c>
      <c r="G24" s="24">
        <v>1</v>
      </c>
      <c r="H24" s="24">
        <f t="shared" si="2"/>
        <v>4.5400000000000006E-3</v>
      </c>
      <c r="I24" s="25">
        <f t="shared" si="0"/>
        <v>4.5400000000000006E-3</v>
      </c>
      <c r="J24" s="240"/>
      <c r="K24" s="23">
        <f t="shared" si="1"/>
        <v>6607.9295154185011</v>
      </c>
      <c r="L24" s="24"/>
      <c r="M24" s="166">
        <v>40</v>
      </c>
      <c r="N24" s="166"/>
      <c r="O24" s="93">
        <v>5.0000000000000001E-3</v>
      </c>
    </row>
    <row r="25" spans="2:17" x14ac:dyDescent="0.3">
      <c r="B25" s="252"/>
      <c r="C25" s="253" t="s">
        <v>25</v>
      </c>
      <c r="D25" s="166"/>
      <c r="E25" s="24">
        <v>5150042</v>
      </c>
      <c r="F25" s="24" t="s">
        <v>9</v>
      </c>
      <c r="G25" s="24">
        <v>1</v>
      </c>
      <c r="H25" s="24">
        <f t="shared" si="2"/>
        <v>1.362E-2</v>
      </c>
      <c r="I25" s="25">
        <f t="shared" si="0"/>
        <v>1.362E-2</v>
      </c>
      <c r="J25" s="240"/>
      <c r="K25" s="23">
        <f t="shared" si="1"/>
        <v>2202.6431718061676</v>
      </c>
      <c r="L25" s="24"/>
      <c r="M25" s="166">
        <v>30</v>
      </c>
      <c r="N25" s="166"/>
      <c r="O25" s="93">
        <v>1.4999999999999999E-2</v>
      </c>
    </row>
    <row r="26" spans="2:17" x14ac:dyDescent="0.3">
      <c r="B26" s="252"/>
      <c r="C26" s="253"/>
      <c r="D26" s="166"/>
      <c r="E26" s="24">
        <v>5150043</v>
      </c>
      <c r="F26" s="24" t="s">
        <v>10</v>
      </c>
      <c r="G26" s="24">
        <v>1</v>
      </c>
      <c r="H26" s="24">
        <f t="shared" si="2"/>
        <v>1.362E-2</v>
      </c>
      <c r="I26" s="25">
        <f t="shared" si="0"/>
        <v>1.362E-2</v>
      </c>
      <c r="J26" s="240"/>
      <c r="K26" s="23">
        <f t="shared" si="1"/>
        <v>2202.6431718061676</v>
      </c>
      <c r="L26" s="24"/>
      <c r="M26" s="166">
        <v>75</v>
      </c>
      <c r="N26" s="6"/>
      <c r="O26" s="93">
        <v>1.4999999999999999E-2</v>
      </c>
    </row>
    <row r="27" spans="2:17" x14ac:dyDescent="0.3">
      <c r="B27" s="252"/>
      <c r="C27" s="253"/>
      <c r="D27" s="166"/>
      <c r="E27" s="24">
        <v>5152049</v>
      </c>
      <c r="F27" s="24" t="s">
        <v>11</v>
      </c>
      <c r="G27" s="24">
        <v>1</v>
      </c>
      <c r="H27" s="24">
        <f t="shared" si="2"/>
        <v>1.362E-2</v>
      </c>
      <c r="I27" s="25">
        <f t="shared" si="0"/>
        <v>1.362E-2</v>
      </c>
      <c r="J27" s="240"/>
      <c r="K27" s="23">
        <f t="shared" si="1"/>
        <v>2202.6431718061676</v>
      </c>
      <c r="L27" s="24"/>
      <c r="M27" s="6">
        <v>30</v>
      </c>
      <c r="N27" s="6"/>
      <c r="O27" s="93">
        <v>1.4999999999999999E-2</v>
      </c>
    </row>
    <row r="28" spans="2:17" x14ac:dyDescent="0.3">
      <c r="B28" s="252"/>
      <c r="C28" s="253"/>
      <c r="D28" s="166"/>
      <c r="E28" s="24">
        <v>5152050</v>
      </c>
      <c r="F28" s="24" t="s">
        <v>12</v>
      </c>
      <c r="G28" s="24">
        <v>1</v>
      </c>
      <c r="H28" s="24">
        <f t="shared" si="2"/>
        <v>1.362E-2</v>
      </c>
      <c r="I28" s="25">
        <f t="shared" si="0"/>
        <v>1.362E-2</v>
      </c>
      <c r="J28" s="240"/>
      <c r="K28" s="23">
        <f t="shared" si="1"/>
        <v>2202.6431718061676</v>
      </c>
      <c r="L28" s="24"/>
      <c r="M28" s="6">
        <v>75</v>
      </c>
      <c r="N28" s="166"/>
      <c r="O28" s="93">
        <v>1.4999999999999999E-2</v>
      </c>
    </row>
    <row r="29" spans="2:17" x14ac:dyDescent="0.3">
      <c r="B29" s="252"/>
      <c r="C29" s="253"/>
      <c r="D29" s="166"/>
      <c r="E29" s="24">
        <v>5153013</v>
      </c>
      <c r="F29" s="24" t="s">
        <v>23</v>
      </c>
      <c r="G29" s="24">
        <v>1</v>
      </c>
      <c r="H29" s="24">
        <f t="shared" si="2"/>
        <v>2.724E-2</v>
      </c>
      <c r="I29" s="25">
        <f t="shared" si="0"/>
        <v>2.724E-2</v>
      </c>
      <c r="J29" s="240"/>
      <c r="K29" s="23">
        <f t="shared" si="1"/>
        <v>1101.3215859030838</v>
      </c>
      <c r="L29" s="24"/>
      <c r="M29" s="166">
        <v>65</v>
      </c>
      <c r="N29" s="166"/>
      <c r="O29" s="93">
        <v>0.03</v>
      </c>
    </row>
    <row r="30" spans="2:17" x14ac:dyDescent="0.3">
      <c r="B30" s="252"/>
      <c r="C30" s="253"/>
      <c r="D30" s="166"/>
      <c r="E30" s="24">
        <v>5151033</v>
      </c>
      <c r="F30" s="24" t="s">
        <v>41</v>
      </c>
      <c r="G30" s="24">
        <v>1</v>
      </c>
      <c r="H30" s="24">
        <f t="shared" si="2"/>
        <v>2.724E-2</v>
      </c>
      <c r="I30" s="25">
        <f t="shared" si="0"/>
        <v>2.724E-2</v>
      </c>
      <c r="J30" s="240"/>
      <c r="K30" s="23">
        <f t="shared" si="1"/>
        <v>1101.3215859030838</v>
      </c>
      <c r="L30" s="24"/>
      <c r="M30" s="166">
        <v>70</v>
      </c>
      <c r="N30" s="166"/>
      <c r="O30" s="93">
        <v>0.03</v>
      </c>
    </row>
    <row r="31" spans="2:17" x14ac:dyDescent="0.3">
      <c r="B31" s="252"/>
      <c r="C31" s="253"/>
      <c r="D31" s="166"/>
      <c r="E31" s="24">
        <v>5152100</v>
      </c>
      <c r="F31" s="24" t="s">
        <v>13</v>
      </c>
      <c r="G31" s="24">
        <v>1</v>
      </c>
      <c r="H31" s="24">
        <f t="shared" si="2"/>
        <v>2.724E-2</v>
      </c>
      <c r="I31" s="25">
        <f t="shared" si="0"/>
        <v>2.724E-2</v>
      </c>
      <c r="J31" s="240"/>
      <c r="K31" s="23">
        <f t="shared" si="1"/>
        <v>1101.3215859030838</v>
      </c>
      <c r="L31" s="24"/>
      <c r="M31" s="166">
        <v>35</v>
      </c>
      <c r="N31" s="6"/>
      <c r="O31" s="93">
        <v>0.03</v>
      </c>
    </row>
    <row r="32" spans="2:17" x14ac:dyDescent="0.3">
      <c r="B32" s="252"/>
      <c r="C32" s="253"/>
      <c r="D32" s="166"/>
      <c r="E32" s="24">
        <v>5152101</v>
      </c>
      <c r="F32" s="24" t="s">
        <v>14</v>
      </c>
      <c r="G32" s="24">
        <v>1</v>
      </c>
      <c r="H32" s="24">
        <f t="shared" si="2"/>
        <v>2.724E-2</v>
      </c>
      <c r="I32" s="25">
        <f t="shared" si="0"/>
        <v>2.724E-2</v>
      </c>
      <c r="J32" s="240"/>
      <c r="K32" s="23">
        <f t="shared" si="1"/>
        <v>1101.3215859030838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166"/>
      <c r="E33" s="24">
        <v>5152102</v>
      </c>
      <c r="F33" s="24" t="s">
        <v>15</v>
      </c>
      <c r="G33" s="24">
        <v>1</v>
      </c>
      <c r="H33" s="24">
        <f t="shared" si="2"/>
        <v>2.724E-2</v>
      </c>
      <c r="I33" s="25">
        <f t="shared" si="0"/>
        <v>2.724E-2</v>
      </c>
      <c r="J33" s="240"/>
      <c r="K33" s="23">
        <f t="shared" si="1"/>
        <v>1101.3215859030838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166"/>
      <c r="E34" s="24">
        <v>5152103</v>
      </c>
      <c r="F34" s="24" t="s">
        <v>16</v>
      </c>
      <c r="G34" s="24">
        <v>1</v>
      </c>
      <c r="H34" s="24">
        <f t="shared" si="2"/>
        <v>2.724E-2</v>
      </c>
      <c r="I34" s="25">
        <f t="shared" si="0"/>
        <v>2.724E-2</v>
      </c>
      <c r="J34" s="240"/>
      <c r="K34" s="23">
        <f t="shared" si="1"/>
        <v>1101.3215859030838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66"/>
      <c r="E35" s="24">
        <v>5152104</v>
      </c>
      <c r="F35" s="24" t="s">
        <v>17</v>
      </c>
      <c r="G35" s="24">
        <v>1</v>
      </c>
      <c r="H35" s="24">
        <f t="shared" si="2"/>
        <v>2.724E-2</v>
      </c>
      <c r="I35" s="25">
        <f t="shared" si="0"/>
        <v>2.724E-2</v>
      </c>
      <c r="J35" s="240"/>
      <c r="K35" s="23">
        <f t="shared" si="1"/>
        <v>1101.3215859030838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66"/>
      <c r="E36" s="24">
        <v>5152105</v>
      </c>
      <c r="F36" s="24" t="s">
        <v>18</v>
      </c>
      <c r="G36" s="11">
        <v>1</v>
      </c>
      <c r="H36" s="24">
        <f t="shared" si="2"/>
        <v>2.724E-2</v>
      </c>
      <c r="I36" s="25">
        <f t="shared" si="0"/>
        <v>2.724E-2</v>
      </c>
      <c r="J36" s="240"/>
      <c r="K36" s="23">
        <f t="shared" si="1"/>
        <v>1101.3215859030838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66"/>
      <c r="E37" s="43">
        <v>5152106</v>
      </c>
      <c r="F37" s="43" t="s">
        <v>19</v>
      </c>
      <c r="G37" s="11">
        <v>1</v>
      </c>
      <c r="H37" s="24">
        <f t="shared" si="2"/>
        <v>2.724E-2</v>
      </c>
      <c r="I37" s="25">
        <f t="shared" si="0"/>
        <v>2.724E-2</v>
      </c>
      <c r="J37" s="240"/>
      <c r="K37" s="23">
        <f t="shared" si="1"/>
        <v>1101.3215859030838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66"/>
      <c r="E38" s="43">
        <v>5152107</v>
      </c>
      <c r="F38" s="43" t="s">
        <v>20</v>
      </c>
      <c r="G38" s="11">
        <v>1</v>
      </c>
      <c r="H38" s="24">
        <f t="shared" si="2"/>
        <v>2.724E-2</v>
      </c>
      <c r="I38" s="25">
        <f t="shared" si="0"/>
        <v>2.724E-2</v>
      </c>
      <c r="J38" s="240"/>
      <c r="K38" s="23">
        <f t="shared" si="1"/>
        <v>1101.3215859030838</v>
      </c>
      <c r="L38" s="24"/>
      <c r="M38" s="6">
        <v>35</v>
      </c>
      <c r="N38" s="166"/>
      <c r="O38" s="93">
        <v>0.03</v>
      </c>
    </row>
    <row r="39" spans="2:15" x14ac:dyDescent="0.3">
      <c r="B39" s="252"/>
      <c r="C39" s="253" t="s">
        <v>8</v>
      </c>
      <c r="D39" s="166"/>
      <c r="E39" s="43">
        <v>5680505</v>
      </c>
      <c r="F39" s="43" t="s">
        <v>986</v>
      </c>
      <c r="G39" s="24">
        <v>1</v>
      </c>
      <c r="H39" s="24">
        <f t="shared" si="2"/>
        <v>0.14982000000000001</v>
      </c>
      <c r="I39" s="25">
        <f t="shared" si="0"/>
        <v>0.14982000000000001</v>
      </c>
      <c r="J39" s="240"/>
      <c r="K39" s="23">
        <f t="shared" si="1"/>
        <v>200.24028834601521</v>
      </c>
      <c r="L39" s="24"/>
      <c r="M39" s="166"/>
      <c r="N39" s="166"/>
      <c r="O39" s="93">
        <v>0.16500000000000001</v>
      </c>
    </row>
    <row r="40" spans="2:15" x14ac:dyDescent="0.3">
      <c r="B40" s="252"/>
      <c r="C40" s="253"/>
      <c r="D40" s="166"/>
      <c r="E40" s="43">
        <v>5076000</v>
      </c>
      <c r="F40" s="43" t="s">
        <v>445</v>
      </c>
      <c r="G40" s="24">
        <v>1</v>
      </c>
      <c r="H40" s="24">
        <f t="shared" si="2"/>
        <v>0.13619999999999999</v>
      </c>
      <c r="I40" s="25">
        <f t="shared" si="0"/>
        <v>0.13619999999999999</v>
      </c>
      <c r="J40" s="240"/>
      <c r="K40" s="23">
        <f t="shared" si="1"/>
        <v>220.26431718061676</v>
      </c>
      <c r="L40" s="24"/>
      <c r="M40" s="166">
        <v>30</v>
      </c>
      <c r="N40" s="166"/>
      <c r="O40" s="93">
        <v>0.15</v>
      </c>
    </row>
    <row r="41" spans="2:15" x14ac:dyDescent="0.3">
      <c r="B41" s="252"/>
      <c r="C41" s="253"/>
      <c r="D41" s="166"/>
      <c r="E41" s="24">
        <v>5078001</v>
      </c>
      <c r="F41" s="11" t="s">
        <v>21</v>
      </c>
      <c r="G41" s="24">
        <v>1</v>
      </c>
      <c r="H41" s="24">
        <f t="shared" si="2"/>
        <v>0.13619999999999999</v>
      </c>
      <c r="I41" s="25">
        <f t="shared" si="0"/>
        <v>0.13619999999999999</v>
      </c>
      <c r="J41" s="240"/>
      <c r="K41" s="23">
        <f t="shared" si="1"/>
        <v>220.26431718061676</v>
      </c>
      <c r="L41" s="24"/>
      <c r="M41" s="166">
        <v>40</v>
      </c>
      <c r="N41" s="166"/>
      <c r="O41" s="93">
        <v>0.15</v>
      </c>
    </row>
    <row r="42" spans="2:15" x14ac:dyDescent="0.3">
      <c r="B42" s="252"/>
      <c r="C42" s="253"/>
      <c r="D42" s="166"/>
      <c r="E42" s="24">
        <v>5072000</v>
      </c>
      <c r="F42" s="11" t="s">
        <v>22</v>
      </c>
      <c r="G42" s="24">
        <v>3</v>
      </c>
      <c r="H42" s="24">
        <f t="shared" si="2"/>
        <v>0.12712000000000001</v>
      </c>
      <c r="I42" s="25">
        <f t="shared" si="0"/>
        <v>0.12712000000000001</v>
      </c>
      <c r="J42" s="240"/>
      <c r="K42" s="23">
        <f t="shared" si="1"/>
        <v>235.99748269351792</v>
      </c>
      <c r="L42" s="24"/>
      <c r="M42" s="166">
        <v>50</v>
      </c>
      <c r="N42" s="166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0.99999999999999989</v>
      </c>
      <c r="I43" s="25">
        <f>SUM(I6:I42)</f>
        <v>0.99999999999999989</v>
      </c>
      <c r="J43" s="25">
        <v>1</v>
      </c>
      <c r="K43" s="24"/>
      <c r="L43" s="24"/>
      <c r="M43" s="166"/>
      <c r="N43" s="166"/>
      <c r="O43" s="96"/>
    </row>
  </sheetData>
  <mergeCells count="10">
    <mergeCell ref="B43:G43"/>
    <mergeCell ref="B5:C5"/>
    <mergeCell ref="B6:B17"/>
    <mergeCell ref="C6:C17"/>
    <mergeCell ref="J6:J17"/>
    <mergeCell ref="B18:B42"/>
    <mergeCell ref="C18:C24"/>
    <mergeCell ref="J18:J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EF18D-CE16-4616-8C48-CEC4F4450E6C}">
  <sheetPr codeName="Sheet90"/>
  <dimension ref="B2:R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1540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57" t="s">
        <v>6</v>
      </c>
      <c r="C4" s="157">
        <v>30</v>
      </c>
    </row>
    <row r="5" spans="2:18" x14ac:dyDescent="0.3">
      <c r="B5" s="249" t="s">
        <v>0</v>
      </c>
      <c r="C5" s="249"/>
      <c r="D5" s="155" t="s">
        <v>45</v>
      </c>
      <c r="E5" s="155" t="s">
        <v>1</v>
      </c>
      <c r="F5" s="155" t="s">
        <v>62</v>
      </c>
      <c r="G5" s="13" t="s">
        <v>26</v>
      </c>
      <c r="H5" s="155" t="s">
        <v>27</v>
      </c>
      <c r="I5" s="155" t="s">
        <v>28</v>
      </c>
      <c r="J5" s="155" t="s">
        <v>43</v>
      </c>
      <c r="K5" s="155" t="s">
        <v>2</v>
      </c>
      <c r="L5" s="155" t="s">
        <v>3</v>
      </c>
      <c r="M5" s="155" t="s">
        <v>44</v>
      </c>
      <c r="N5" s="155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32">
        <v>1005032</v>
      </c>
      <c r="F6" s="24" t="s">
        <v>1561</v>
      </c>
      <c r="G6" s="24">
        <v>1</v>
      </c>
      <c r="H6" s="24">
        <v>7.0000000000000001E-3</v>
      </c>
      <c r="I6" s="25">
        <f>H6</f>
        <v>7.0000000000000001E-3</v>
      </c>
      <c r="J6" s="239">
        <f>SUM(I6:I19)</f>
        <v>0.106</v>
      </c>
      <c r="K6" s="11">
        <f>1/H6*$C$4</f>
        <v>4285.7142857142862</v>
      </c>
      <c r="L6" s="24"/>
      <c r="M6" s="157"/>
      <c r="N6" s="157">
        <v>1</v>
      </c>
      <c r="P6"/>
    </row>
    <row r="7" spans="2:18" ht="27.75" customHeight="1" x14ac:dyDescent="0.3">
      <c r="B7" s="250"/>
      <c r="C7" s="244"/>
      <c r="D7" s="126" t="s">
        <v>119</v>
      </c>
      <c r="E7" s="132">
        <v>1005033</v>
      </c>
      <c r="F7" s="24" t="s">
        <v>1562</v>
      </c>
      <c r="G7" s="24">
        <v>1</v>
      </c>
      <c r="H7" s="24">
        <v>6.0000000000000001E-3</v>
      </c>
      <c r="I7" s="25">
        <f t="shared" ref="I7:I44" si="0">H7</f>
        <v>6.0000000000000001E-3</v>
      </c>
      <c r="J7" s="240"/>
      <c r="K7" s="11">
        <f t="shared" ref="K7:K44" si="1">1/H7*$C$4</f>
        <v>5000</v>
      </c>
      <c r="L7" s="24"/>
      <c r="M7" s="157"/>
      <c r="N7" s="157">
        <v>1</v>
      </c>
      <c r="Q7"/>
    </row>
    <row r="8" spans="2:18" ht="27.75" customHeight="1" x14ac:dyDescent="0.3">
      <c r="B8" s="250"/>
      <c r="C8" s="244"/>
      <c r="D8" s="126" t="s">
        <v>100</v>
      </c>
      <c r="E8" s="132">
        <v>1050470</v>
      </c>
      <c r="F8" s="24" t="s">
        <v>1563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57"/>
      <c r="N8" s="157">
        <v>1</v>
      </c>
      <c r="Q8"/>
      <c r="R8"/>
    </row>
    <row r="9" spans="2:18" ht="27.75" customHeight="1" x14ac:dyDescent="0.3">
      <c r="B9" s="250"/>
      <c r="C9" s="244"/>
      <c r="D9" s="126" t="s">
        <v>100</v>
      </c>
      <c r="E9" s="132">
        <v>1051537</v>
      </c>
      <c r="F9" s="24" t="s">
        <v>1564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57"/>
      <c r="N9" s="157">
        <v>1</v>
      </c>
    </row>
    <row r="10" spans="2:18" ht="27.75" customHeight="1" x14ac:dyDescent="0.3">
      <c r="B10" s="250"/>
      <c r="C10" s="244"/>
      <c r="D10" s="126" t="s">
        <v>107</v>
      </c>
      <c r="E10" s="132">
        <v>1073246</v>
      </c>
      <c r="F10" s="24" t="s">
        <v>1565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57"/>
      <c r="N10" s="157">
        <v>1</v>
      </c>
    </row>
    <row r="11" spans="2:18" ht="27.75" customHeight="1" x14ac:dyDescent="0.3">
      <c r="B11" s="250"/>
      <c r="C11" s="244"/>
      <c r="D11" s="126" t="s">
        <v>105</v>
      </c>
      <c r="E11" s="132">
        <v>1103050</v>
      </c>
      <c r="F11" s="24" t="s">
        <v>1566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57"/>
      <c r="N11" s="157">
        <v>1</v>
      </c>
    </row>
    <row r="12" spans="2:18" ht="27.75" customHeight="1" x14ac:dyDescent="0.3">
      <c r="B12" s="250"/>
      <c r="C12" s="244"/>
      <c r="D12" s="126" t="s">
        <v>109</v>
      </c>
      <c r="E12" s="132">
        <v>1702790</v>
      </c>
      <c r="F12" s="24" t="s">
        <v>1567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/>
      <c r="M12" s="157"/>
      <c r="N12" s="157">
        <v>1</v>
      </c>
      <c r="Q12"/>
    </row>
    <row r="13" spans="2:18" ht="27.75" customHeight="1" x14ac:dyDescent="0.3">
      <c r="B13" s="250"/>
      <c r="C13" s="244"/>
      <c r="D13" s="126" t="s">
        <v>119</v>
      </c>
      <c r="E13" s="132">
        <v>1005254</v>
      </c>
      <c r="F13" s="24" t="s">
        <v>1589</v>
      </c>
      <c r="G13" s="24">
        <v>1</v>
      </c>
      <c r="H13" s="24">
        <v>7.0000000000000001E-3</v>
      </c>
      <c r="I13" s="25">
        <f t="shared" ref="I13:I18" si="2">H13</f>
        <v>7.0000000000000001E-3</v>
      </c>
      <c r="J13" s="240"/>
      <c r="K13" s="11">
        <f t="shared" ref="K13:K18" si="3">1/H13*$C$4</f>
        <v>4285.7142857142862</v>
      </c>
      <c r="L13" s="24" t="s">
        <v>1258</v>
      </c>
      <c r="M13" s="162"/>
      <c r="N13" s="162">
        <v>1</v>
      </c>
      <c r="P13"/>
      <c r="R13"/>
    </row>
    <row r="14" spans="2:18" ht="27.75" customHeight="1" x14ac:dyDescent="0.3">
      <c r="B14" s="250"/>
      <c r="C14" s="244"/>
      <c r="D14" s="126" t="s">
        <v>100</v>
      </c>
      <c r="E14" s="132">
        <v>1053367</v>
      </c>
      <c r="F14" s="24" t="s">
        <v>1590</v>
      </c>
      <c r="G14" s="24">
        <v>1</v>
      </c>
      <c r="H14" s="24">
        <v>6.0000000000000001E-3</v>
      </c>
      <c r="I14" s="25">
        <f t="shared" si="2"/>
        <v>6.0000000000000001E-3</v>
      </c>
      <c r="J14" s="240"/>
      <c r="K14" s="11">
        <f t="shared" si="3"/>
        <v>5000</v>
      </c>
      <c r="L14" s="24" t="s">
        <v>1258</v>
      </c>
      <c r="M14" s="162"/>
      <c r="N14" s="162">
        <v>1</v>
      </c>
      <c r="P14"/>
      <c r="Q14"/>
    </row>
    <row r="15" spans="2:18" ht="27.75" customHeight="1" x14ac:dyDescent="0.3">
      <c r="B15" s="250"/>
      <c r="C15" s="244"/>
      <c r="D15" s="126" t="s">
        <v>107</v>
      </c>
      <c r="E15" s="132">
        <v>1073317</v>
      </c>
      <c r="F15" s="24" t="s">
        <v>1591</v>
      </c>
      <c r="G15" s="24">
        <v>1</v>
      </c>
      <c r="H15" s="24">
        <v>8.0000000000000002E-3</v>
      </c>
      <c r="I15" s="25">
        <f t="shared" si="2"/>
        <v>8.0000000000000002E-3</v>
      </c>
      <c r="J15" s="240"/>
      <c r="K15" s="11">
        <f t="shared" si="3"/>
        <v>3750</v>
      </c>
      <c r="L15" s="24" t="s">
        <v>1258</v>
      </c>
      <c r="M15" s="162"/>
      <c r="N15" s="162">
        <v>1</v>
      </c>
    </row>
    <row r="16" spans="2:18" ht="27.75" customHeight="1" x14ac:dyDescent="0.3">
      <c r="B16" s="250"/>
      <c r="C16" s="244"/>
      <c r="D16" s="126" t="s">
        <v>109</v>
      </c>
      <c r="E16" s="160">
        <v>1702874</v>
      </c>
      <c r="F16" s="24" t="s">
        <v>1592</v>
      </c>
      <c r="G16" s="24">
        <v>1</v>
      </c>
      <c r="H16" s="24">
        <v>7.0000000000000001E-3</v>
      </c>
      <c r="I16" s="25">
        <f t="shared" si="2"/>
        <v>7.0000000000000001E-3</v>
      </c>
      <c r="J16" s="240"/>
      <c r="K16" s="11">
        <f t="shared" si="3"/>
        <v>4285.7142857142862</v>
      </c>
      <c r="L16" s="24" t="s">
        <v>1258</v>
      </c>
      <c r="M16" s="162"/>
      <c r="N16" s="162">
        <v>1</v>
      </c>
    </row>
    <row r="17" spans="2:18" ht="27.75" customHeight="1" x14ac:dyDescent="0.3">
      <c r="B17" s="250"/>
      <c r="C17" s="244"/>
      <c r="D17" s="126" t="s">
        <v>114</v>
      </c>
      <c r="E17" s="132">
        <v>1012660</v>
      </c>
      <c r="F17" s="24" t="s">
        <v>1613</v>
      </c>
      <c r="G17" s="24">
        <v>1</v>
      </c>
      <c r="H17" s="24">
        <v>0.01</v>
      </c>
      <c r="I17" s="25">
        <f t="shared" si="2"/>
        <v>0.01</v>
      </c>
      <c r="J17" s="240"/>
      <c r="K17" s="11">
        <f t="shared" si="3"/>
        <v>3000</v>
      </c>
      <c r="L17" s="24"/>
      <c r="M17" s="162"/>
      <c r="N17" s="162">
        <v>1</v>
      </c>
      <c r="Q17"/>
    </row>
    <row r="18" spans="2:18" ht="27.75" customHeight="1" x14ac:dyDescent="0.3">
      <c r="B18" s="250"/>
      <c r="C18" s="244"/>
      <c r="D18" s="126" t="s">
        <v>1615</v>
      </c>
      <c r="E18" s="132">
        <v>1112973</v>
      </c>
      <c r="F18" s="24" t="s">
        <v>1614</v>
      </c>
      <c r="G18" s="24">
        <v>1</v>
      </c>
      <c r="H18" s="24">
        <v>0.01</v>
      </c>
      <c r="I18" s="25">
        <f t="shared" si="2"/>
        <v>0.01</v>
      </c>
      <c r="J18" s="240"/>
      <c r="K18" s="11">
        <f t="shared" si="3"/>
        <v>3000</v>
      </c>
      <c r="L18" s="24"/>
      <c r="M18" s="162"/>
      <c r="N18" s="162">
        <v>1</v>
      </c>
    </row>
    <row r="19" spans="2:18" ht="27.75" customHeight="1" x14ac:dyDescent="0.3">
      <c r="B19" s="250"/>
      <c r="C19" s="244"/>
      <c r="D19" s="126" t="s">
        <v>1615</v>
      </c>
      <c r="E19" s="132">
        <v>1112974</v>
      </c>
      <c r="F19" s="24" t="s">
        <v>1616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57"/>
      <c r="N19" s="157">
        <v>1</v>
      </c>
      <c r="R19"/>
    </row>
    <row r="20" spans="2:18" x14ac:dyDescent="0.3">
      <c r="B20" s="251" t="s">
        <v>42</v>
      </c>
      <c r="C20" s="243" t="s">
        <v>59</v>
      </c>
      <c r="D20" s="157"/>
      <c r="E20" s="24">
        <v>1002186</v>
      </c>
      <c r="F20" s="24" t="s">
        <v>52</v>
      </c>
      <c r="G20" s="24">
        <v>1</v>
      </c>
      <c r="H20" s="24">
        <f t="shared" ref="H20:H44" si="4">$J$20*O20</f>
        <v>4.47E-3</v>
      </c>
      <c r="I20" s="25">
        <f t="shared" si="0"/>
        <v>4.47E-3</v>
      </c>
      <c r="J20" s="239">
        <f>J45-J6</f>
        <v>0.89400000000000002</v>
      </c>
      <c r="K20" s="23">
        <f t="shared" si="1"/>
        <v>6711.4093959731545</v>
      </c>
      <c r="L20" s="24"/>
      <c r="M20" s="157">
        <v>60</v>
      </c>
      <c r="N20" s="157"/>
      <c r="O20" s="93">
        <v>5.0000000000000001E-3</v>
      </c>
    </row>
    <row r="21" spans="2:18" x14ac:dyDescent="0.3">
      <c r="B21" s="252"/>
      <c r="C21" s="244"/>
      <c r="D21" s="157"/>
      <c r="E21" s="24">
        <v>1012057</v>
      </c>
      <c r="F21" s="24" t="s">
        <v>53</v>
      </c>
      <c r="G21" s="24">
        <v>1</v>
      </c>
      <c r="H21" s="24">
        <f t="shared" si="4"/>
        <v>4.47E-3</v>
      </c>
      <c r="I21" s="25">
        <f t="shared" si="0"/>
        <v>4.47E-3</v>
      </c>
      <c r="J21" s="240"/>
      <c r="K21" s="23">
        <f t="shared" si="1"/>
        <v>6711.4093959731545</v>
      </c>
      <c r="L21" s="24"/>
      <c r="M21" s="157">
        <v>60</v>
      </c>
      <c r="N21" s="157"/>
      <c r="O21" s="93">
        <v>5.0000000000000001E-3</v>
      </c>
    </row>
    <row r="22" spans="2:18" x14ac:dyDescent="0.3">
      <c r="B22" s="252"/>
      <c r="C22" s="244"/>
      <c r="D22" s="157"/>
      <c r="E22" s="24">
        <v>1022048</v>
      </c>
      <c r="F22" s="24" t="s">
        <v>54</v>
      </c>
      <c r="G22" s="24">
        <v>1</v>
      </c>
      <c r="H22" s="24">
        <f t="shared" si="4"/>
        <v>4.47E-3</v>
      </c>
      <c r="I22" s="25">
        <f t="shared" si="0"/>
        <v>4.47E-3</v>
      </c>
      <c r="J22" s="240"/>
      <c r="K22" s="23">
        <f t="shared" si="1"/>
        <v>6711.4093959731545</v>
      </c>
      <c r="L22" s="24"/>
      <c r="M22" s="157">
        <v>60</v>
      </c>
      <c r="N22" s="157"/>
      <c r="O22" s="93">
        <v>5.0000000000000001E-3</v>
      </c>
    </row>
    <row r="23" spans="2:18" x14ac:dyDescent="0.3">
      <c r="B23" s="252"/>
      <c r="C23" s="244"/>
      <c r="D23" s="157"/>
      <c r="E23" s="24">
        <v>1102039</v>
      </c>
      <c r="F23" s="24" t="s">
        <v>55</v>
      </c>
      <c r="G23" s="24">
        <v>1</v>
      </c>
      <c r="H23" s="24">
        <f t="shared" si="4"/>
        <v>4.47E-3</v>
      </c>
      <c r="I23" s="25">
        <f t="shared" si="0"/>
        <v>4.47E-3</v>
      </c>
      <c r="J23" s="240"/>
      <c r="K23" s="23">
        <f t="shared" si="1"/>
        <v>6711.4093959731545</v>
      </c>
      <c r="L23" s="24"/>
      <c r="M23" s="157">
        <v>60</v>
      </c>
      <c r="N23" s="157"/>
      <c r="O23" s="93">
        <v>5.0000000000000001E-3</v>
      </c>
    </row>
    <row r="24" spans="2:18" x14ac:dyDescent="0.3">
      <c r="B24" s="252"/>
      <c r="C24" s="244"/>
      <c r="D24" s="157"/>
      <c r="E24" s="24">
        <v>1082102</v>
      </c>
      <c r="F24" s="24" t="s">
        <v>56</v>
      </c>
      <c r="G24" s="24">
        <v>1</v>
      </c>
      <c r="H24" s="24">
        <f t="shared" si="4"/>
        <v>4.47E-3</v>
      </c>
      <c r="I24" s="25">
        <f t="shared" si="0"/>
        <v>4.47E-3</v>
      </c>
      <c r="J24" s="240"/>
      <c r="K24" s="23">
        <f t="shared" si="1"/>
        <v>6711.4093959731545</v>
      </c>
      <c r="L24" s="24"/>
      <c r="M24" s="157">
        <v>30</v>
      </c>
      <c r="N24" s="157"/>
      <c r="O24" s="93">
        <v>5.0000000000000001E-3</v>
      </c>
    </row>
    <row r="25" spans="2:18" x14ac:dyDescent="0.3">
      <c r="B25" s="252"/>
      <c r="C25" s="244"/>
      <c r="D25" s="157"/>
      <c r="E25" s="24">
        <v>1072153</v>
      </c>
      <c r="F25" s="24" t="s">
        <v>57</v>
      </c>
      <c r="G25" s="24">
        <v>1</v>
      </c>
      <c r="H25" s="24">
        <f t="shared" si="4"/>
        <v>4.47E-3</v>
      </c>
      <c r="I25" s="25">
        <f t="shared" si="0"/>
        <v>4.47E-3</v>
      </c>
      <c r="J25" s="240"/>
      <c r="K25" s="23">
        <f t="shared" si="1"/>
        <v>6711.4093959731545</v>
      </c>
      <c r="L25" s="24"/>
      <c r="M25" s="157">
        <v>30</v>
      </c>
      <c r="N25" s="157"/>
      <c r="O25" s="93">
        <v>5.0000000000000001E-3</v>
      </c>
    </row>
    <row r="26" spans="2:18" x14ac:dyDescent="0.3">
      <c r="B26" s="252"/>
      <c r="C26" s="245"/>
      <c r="D26" s="157"/>
      <c r="E26" s="24">
        <v>1032024</v>
      </c>
      <c r="F26" s="24" t="s">
        <v>58</v>
      </c>
      <c r="G26" s="24">
        <v>1</v>
      </c>
      <c r="H26" s="24">
        <f t="shared" si="4"/>
        <v>4.47E-3</v>
      </c>
      <c r="I26" s="25">
        <f t="shared" si="0"/>
        <v>4.47E-3</v>
      </c>
      <c r="J26" s="240"/>
      <c r="K26" s="23">
        <f t="shared" si="1"/>
        <v>6711.4093959731545</v>
      </c>
      <c r="L26" s="24"/>
      <c r="M26" s="157">
        <v>40</v>
      </c>
      <c r="N26" s="157"/>
      <c r="O26" s="93">
        <v>5.0000000000000001E-3</v>
      </c>
    </row>
    <row r="27" spans="2:18" x14ac:dyDescent="0.3">
      <c r="B27" s="252"/>
      <c r="C27" s="253" t="s">
        <v>25</v>
      </c>
      <c r="D27" s="157"/>
      <c r="E27" s="24">
        <v>5150042</v>
      </c>
      <c r="F27" s="24" t="s">
        <v>9</v>
      </c>
      <c r="G27" s="24">
        <v>1</v>
      </c>
      <c r="H27" s="24">
        <f t="shared" si="4"/>
        <v>1.341E-2</v>
      </c>
      <c r="I27" s="25">
        <f t="shared" si="0"/>
        <v>1.341E-2</v>
      </c>
      <c r="J27" s="240"/>
      <c r="K27" s="23">
        <f t="shared" si="1"/>
        <v>2237.1364653243845</v>
      </c>
      <c r="L27" s="24"/>
      <c r="M27" s="157">
        <v>30</v>
      </c>
      <c r="N27" s="157"/>
      <c r="O27" s="93">
        <v>1.4999999999999999E-2</v>
      </c>
    </row>
    <row r="28" spans="2:18" x14ac:dyDescent="0.3">
      <c r="B28" s="252"/>
      <c r="C28" s="253"/>
      <c r="D28" s="157"/>
      <c r="E28" s="24">
        <v>5150043</v>
      </c>
      <c r="F28" s="24" t="s">
        <v>10</v>
      </c>
      <c r="G28" s="24">
        <v>1</v>
      </c>
      <c r="H28" s="24">
        <f t="shared" si="4"/>
        <v>1.341E-2</v>
      </c>
      <c r="I28" s="25">
        <f t="shared" si="0"/>
        <v>1.341E-2</v>
      </c>
      <c r="J28" s="240"/>
      <c r="K28" s="23">
        <f t="shared" si="1"/>
        <v>2237.1364653243845</v>
      </c>
      <c r="L28" s="24"/>
      <c r="M28" s="157">
        <v>75</v>
      </c>
      <c r="N28" s="6"/>
      <c r="O28" s="93">
        <v>1.4999999999999999E-2</v>
      </c>
    </row>
    <row r="29" spans="2:18" x14ac:dyDescent="0.3">
      <c r="B29" s="252"/>
      <c r="C29" s="253"/>
      <c r="D29" s="157"/>
      <c r="E29" s="24">
        <v>5152049</v>
      </c>
      <c r="F29" s="24" t="s">
        <v>11</v>
      </c>
      <c r="G29" s="24">
        <v>1</v>
      </c>
      <c r="H29" s="24">
        <f t="shared" si="4"/>
        <v>1.341E-2</v>
      </c>
      <c r="I29" s="25">
        <f t="shared" si="0"/>
        <v>1.341E-2</v>
      </c>
      <c r="J29" s="240"/>
      <c r="K29" s="23">
        <f t="shared" si="1"/>
        <v>2237.1364653243845</v>
      </c>
      <c r="L29" s="24"/>
      <c r="M29" s="6">
        <v>30</v>
      </c>
      <c r="N29" s="6"/>
      <c r="O29" s="93">
        <v>1.4999999999999999E-2</v>
      </c>
    </row>
    <row r="30" spans="2:18" x14ac:dyDescent="0.3">
      <c r="B30" s="252"/>
      <c r="C30" s="253"/>
      <c r="D30" s="157"/>
      <c r="E30" s="24">
        <v>5152050</v>
      </c>
      <c r="F30" s="24" t="s">
        <v>12</v>
      </c>
      <c r="G30" s="24">
        <v>1</v>
      </c>
      <c r="H30" s="24">
        <f t="shared" si="4"/>
        <v>1.341E-2</v>
      </c>
      <c r="I30" s="25">
        <f t="shared" si="0"/>
        <v>1.341E-2</v>
      </c>
      <c r="J30" s="240"/>
      <c r="K30" s="23">
        <f t="shared" si="1"/>
        <v>2237.1364653243845</v>
      </c>
      <c r="L30" s="24"/>
      <c r="M30" s="6">
        <v>75</v>
      </c>
      <c r="N30" s="157"/>
      <c r="O30" s="93">
        <v>1.4999999999999999E-2</v>
      </c>
    </row>
    <row r="31" spans="2:18" x14ac:dyDescent="0.3">
      <c r="B31" s="252"/>
      <c r="C31" s="253"/>
      <c r="D31" s="157"/>
      <c r="E31" s="24">
        <v>5153013</v>
      </c>
      <c r="F31" s="24" t="s">
        <v>23</v>
      </c>
      <c r="G31" s="24">
        <v>1</v>
      </c>
      <c r="H31" s="24">
        <f t="shared" si="4"/>
        <v>2.682E-2</v>
      </c>
      <c r="I31" s="25">
        <f t="shared" si="0"/>
        <v>2.682E-2</v>
      </c>
      <c r="J31" s="240"/>
      <c r="K31" s="23">
        <f t="shared" si="1"/>
        <v>1118.5682326621923</v>
      </c>
      <c r="L31" s="24"/>
      <c r="M31" s="157">
        <v>65</v>
      </c>
      <c r="N31" s="157"/>
      <c r="O31" s="93">
        <v>0.03</v>
      </c>
    </row>
    <row r="32" spans="2:18" x14ac:dyDescent="0.3">
      <c r="B32" s="252"/>
      <c r="C32" s="253"/>
      <c r="D32" s="157"/>
      <c r="E32" s="24">
        <v>5151033</v>
      </c>
      <c r="F32" s="24" t="s">
        <v>41</v>
      </c>
      <c r="G32" s="24">
        <v>1</v>
      </c>
      <c r="H32" s="24">
        <f t="shared" si="4"/>
        <v>2.682E-2</v>
      </c>
      <c r="I32" s="25">
        <f t="shared" si="0"/>
        <v>2.682E-2</v>
      </c>
      <c r="J32" s="240"/>
      <c r="K32" s="23">
        <f t="shared" si="1"/>
        <v>1118.5682326621923</v>
      </c>
      <c r="L32" s="24"/>
      <c r="M32" s="157">
        <v>70</v>
      </c>
      <c r="N32" s="157"/>
      <c r="O32" s="93">
        <v>0.03</v>
      </c>
    </row>
    <row r="33" spans="2:15" x14ac:dyDescent="0.3">
      <c r="B33" s="252"/>
      <c r="C33" s="253"/>
      <c r="D33" s="157"/>
      <c r="E33" s="24">
        <v>5152100</v>
      </c>
      <c r="F33" s="24" t="s">
        <v>13</v>
      </c>
      <c r="G33" s="24">
        <v>1</v>
      </c>
      <c r="H33" s="24">
        <f t="shared" si="4"/>
        <v>2.682E-2</v>
      </c>
      <c r="I33" s="25">
        <f t="shared" si="0"/>
        <v>2.682E-2</v>
      </c>
      <c r="J33" s="240"/>
      <c r="K33" s="23">
        <f t="shared" si="1"/>
        <v>1118.5682326621923</v>
      </c>
      <c r="L33" s="24"/>
      <c r="M33" s="157">
        <v>35</v>
      </c>
      <c r="N33" s="6"/>
      <c r="O33" s="93">
        <v>0.03</v>
      </c>
    </row>
    <row r="34" spans="2:15" x14ac:dyDescent="0.3">
      <c r="B34" s="252"/>
      <c r="C34" s="253"/>
      <c r="D34" s="157"/>
      <c r="E34" s="24">
        <v>5152101</v>
      </c>
      <c r="F34" s="24" t="s">
        <v>14</v>
      </c>
      <c r="G34" s="24">
        <v>1</v>
      </c>
      <c r="H34" s="24">
        <f t="shared" si="4"/>
        <v>2.682E-2</v>
      </c>
      <c r="I34" s="25">
        <f t="shared" si="0"/>
        <v>2.682E-2</v>
      </c>
      <c r="J34" s="240"/>
      <c r="K34" s="23">
        <f t="shared" si="1"/>
        <v>1118.5682326621923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57"/>
      <c r="E35" s="24">
        <v>5152102</v>
      </c>
      <c r="F35" s="24" t="s">
        <v>15</v>
      </c>
      <c r="G35" s="24">
        <v>1</v>
      </c>
      <c r="H35" s="24">
        <f t="shared" si="4"/>
        <v>2.682E-2</v>
      </c>
      <c r="I35" s="25">
        <f t="shared" si="0"/>
        <v>2.682E-2</v>
      </c>
      <c r="J35" s="240"/>
      <c r="K35" s="23">
        <f t="shared" si="1"/>
        <v>1118.5682326621923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57"/>
      <c r="E36" s="24">
        <v>5152103</v>
      </c>
      <c r="F36" s="24" t="s">
        <v>16</v>
      </c>
      <c r="G36" s="24">
        <v>1</v>
      </c>
      <c r="H36" s="24">
        <f t="shared" si="4"/>
        <v>2.682E-2</v>
      </c>
      <c r="I36" s="25">
        <f t="shared" si="0"/>
        <v>2.682E-2</v>
      </c>
      <c r="J36" s="240"/>
      <c r="K36" s="23">
        <f t="shared" si="1"/>
        <v>1118.5682326621923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57"/>
      <c r="E37" s="24">
        <v>5152104</v>
      </c>
      <c r="F37" s="24" t="s">
        <v>17</v>
      </c>
      <c r="G37" s="24">
        <v>1</v>
      </c>
      <c r="H37" s="24">
        <f t="shared" si="4"/>
        <v>2.682E-2</v>
      </c>
      <c r="I37" s="25">
        <f t="shared" si="0"/>
        <v>2.682E-2</v>
      </c>
      <c r="J37" s="240"/>
      <c r="K37" s="23">
        <f t="shared" si="1"/>
        <v>1118.5682326621923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57"/>
      <c r="E38" s="24">
        <v>5152105</v>
      </c>
      <c r="F38" s="24" t="s">
        <v>18</v>
      </c>
      <c r="G38" s="11">
        <v>1</v>
      </c>
      <c r="H38" s="24">
        <f t="shared" si="4"/>
        <v>2.682E-2</v>
      </c>
      <c r="I38" s="25">
        <f t="shared" si="0"/>
        <v>2.682E-2</v>
      </c>
      <c r="J38" s="240"/>
      <c r="K38" s="23">
        <f t="shared" si="1"/>
        <v>1118.5682326621923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57"/>
      <c r="E39" s="43">
        <v>5152106</v>
      </c>
      <c r="F39" s="43" t="s">
        <v>19</v>
      </c>
      <c r="G39" s="11">
        <v>1</v>
      </c>
      <c r="H39" s="24">
        <f t="shared" si="4"/>
        <v>2.682E-2</v>
      </c>
      <c r="I39" s="25">
        <f t="shared" si="0"/>
        <v>2.682E-2</v>
      </c>
      <c r="J39" s="240"/>
      <c r="K39" s="23">
        <f t="shared" si="1"/>
        <v>1118.5682326621923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57"/>
      <c r="E40" s="43">
        <v>5152107</v>
      </c>
      <c r="F40" s="43" t="s">
        <v>20</v>
      </c>
      <c r="G40" s="11">
        <v>1</v>
      </c>
      <c r="H40" s="24">
        <f t="shared" si="4"/>
        <v>2.682E-2</v>
      </c>
      <c r="I40" s="25">
        <f t="shared" si="0"/>
        <v>2.682E-2</v>
      </c>
      <c r="J40" s="240"/>
      <c r="K40" s="23">
        <f t="shared" si="1"/>
        <v>1118.5682326621923</v>
      </c>
      <c r="L40" s="24"/>
      <c r="M40" s="6">
        <v>35</v>
      </c>
      <c r="N40" s="157"/>
      <c r="O40" s="93">
        <v>0.03</v>
      </c>
    </row>
    <row r="41" spans="2:15" x14ac:dyDescent="0.3">
      <c r="B41" s="252"/>
      <c r="C41" s="253" t="s">
        <v>8</v>
      </c>
      <c r="D41" s="157"/>
      <c r="E41" s="43">
        <v>5680505</v>
      </c>
      <c r="F41" s="43" t="s">
        <v>986</v>
      </c>
      <c r="G41" s="24">
        <v>1</v>
      </c>
      <c r="H41" s="24">
        <f t="shared" si="4"/>
        <v>0.14751</v>
      </c>
      <c r="I41" s="25">
        <f t="shared" si="0"/>
        <v>0.14751</v>
      </c>
      <c r="J41" s="240"/>
      <c r="K41" s="23">
        <f t="shared" si="1"/>
        <v>203.3760423022168</v>
      </c>
      <c r="L41" s="24"/>
      <c r="M41" s="157"/>
      <c r="N41" s="157"/>
      <c r="O41" s="93">
        <v>0.16500000000000001</v>
      </c>
    </row>
    <row r="42" spans="2:15" x14ac:dyDescent="0.3">
      <c r="B42" s="252"/>
      <c r="C42" s="253"/>
      <c r="D42" s="157"/>
      <c r="E42" s="43">
        <v>5076000</v>
      </c>
      <c r="F42" s="43" t="s">
        <v>445</v>
      </c>
      <c r="G42" s="24">
        <v>1</v>
      </c>
      <c r="H42" s="24">
        <f t="shared" si="4"/>
        <v>0.1341</v>
      </c>
      <c r="I42" s="25">
        <f t="shared" si="0"/>
        <v>0.1341</v>
      </c>
      <c r="J42" s="240"/>
      <c r="K42" s="23">
        <f t="shared" si="1"/>
        <v>223.71364653243847</v>
      </c>
      <c r="L42" s="24"/>
      <c r="M42" s="157">
        <v>30</v>
      </c>
      <c r="N42" s="157"/>
      <c r="O42" s="93">
        <v>0.15</v>
      </c>
    </row>
    <row r="43" spans="2:15" x14ac:dyDescent="0.3">
      <c r="B43" s="252"/>
      <c r="C43" s="253"/>
      <c r="D43" s="157"/>
      <c r="E43" s="24">
        <v>5078001</v>
      </c>
      <c r="F43" s="11" t="s">
        <v>21</v>
      </c>
      <c r="G43" s="24">
        <v>1</v>
      </c>
      <c r="H43" s="24">
        <f t="shared" si="4"/>
        <v>0.1341</v>
      </c>
      <c r="I43" s="25">
        <f t="shared" si="0"/>
        <v>0.1341</v>
      </c>
      <c r="J43" s="240"/>
      <c r="K43" s="23">
        <f t="shared" si="1"/>
        <v>223.71364653243847</v>
      </c>
      <c r="L43" s="24"/>
      <c r="M43" s="157">
        <v>40</v>
      </c>
      <c r="N43" s="157"/>
      <c r="O43" s="93">
        <v>0.15</v>
      </c>
    </row>
    <row r="44" spans="2:15" x14ac:dyDescent="0.3">
      <c r="B44" s="252"/>
      <c r="C44" s="253"/>
      <c r="D44" s="157"/>
      <c r="E44" s="24">
        <v>5072000</v>
      </c>
      <c r="F44" s="11" t="s">
        <v>22</v>
      </c>
      <c r="G44" s="24">
        <v>3</v>
      </c>
      <c r="H44" s="24">
        <f t="shared" si="4"/>
        <v>0.12516000000000002</v>
      </c>
      <c r="I44" s="25">
        <f t="shared" si="0"/>
        <v>0.12516000000000002</v>
      </c>
      <c r="J44" s="240"/>
      <c r="K44" s="23">
        <f t="shared" si="1"/>
        <v>239.69319271332691</v>
      </c>
      <c r="L44" s="24"/>
      <c r="M44" s="157">
        <v>50</v>
      </c>
      <c r="N44" s="157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1</v>
      </c>
      <c r="I45" s="25">
        <f>SUM(I6:I44)</f>
        <v>1</v>
      </c>
      <c r="J45" s="25">
        <v>1</v>
      </c>
      <c r="K45" s="24"/>
      <c r="L45" s="24"/>
      <c r="M45" s="157"/>
      <c r="N45" s="157"/>
      <c r="O45" s="96"/>
    </row>
  </sheetData>
  <mergeCells count="10">
    <mergeCell ref="B45:G45"/>
    <mergeCell ref="B5:C5"/>
    <mergeCell ref="B6:B19"/>
    <mergeCell ref="C6:C19"/>
    <mergeCell ref="J6:J19"/>
    <mergeCell ref="B20:B44"/>
    <mergeCell ref="C20:C26"/>
    <mergeCell ref="J20:J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98E99-2470-4535-8070-4A7C5E017012}">
  <sheetPr codeName="Sheet91"/>
  <dimension ref="B2:T49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20" ht="20.25" x14ac:dyDescent="0.3">
      <c r="B2" s="5" t="s">
        <v>1539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20" x14ac:dyDescent="0.3">
      <c r="B4" s="157" t="s">
        <v>6</v>
      </c>
      <c r="C4" s="157">
        <v>30</v>
      </c>
    </row>
    <row r="5" spans="2:20" x14ac:dyDescent="0.3">
      <c r="B5" s="249" t="s">
        <v>0</v>
      </c>
      <c r="C5" s="249"/>
      <c r="D5" s="155" t="s">
        <v>45</v>
      </c>
      <c r="E5" s="155" t="s">
        <v>1</v>
      </c>
      <c r="F5" s="155" t="s">
        <v>62</v>
      </c>
      <c r="G5" s="13" t="s">
        <v>26</v>
      </c>
      <c r="H5" s="155" t="s">
        <v>27</v>
      </c>
      <c r="I5" s="155" t="s">
        <v>28</v>
      </c>
      <c r="J5" s="155" t="s">
        <v>43</v>
      </c>
      <c r="K5" s="155" t="s">
        <v>2</v>
      </c>
      <c r="L5" s="155" t="s">
        <v>3</v>
      </c>
      <c r="M5" s="155" t="s">
        <v>44</v>
      </c>
      <c r="N5" s="155" t="s">
        <v>86</v>
      </c>
    </row>
    <row r="6" spans="2:20" ht="27.75" customHeight="1" x14ac:dyDescent="0.3">
      <c r="B6" s="254" t="s">
        <v>4</v>
      </c>
      <c r="C6" s="243" t="s">
        <v>7</v>
      </c>
      <c r="D6" s="126" t="s">
        <v>119</v>
      </c>
      <c r="E6" s="132">
        <v>1005283</v>
      </c>
      <c r="F6" s="24" t="s">
        <v>1599</v>
      </c>
      <c r="G6" s="24">
        <v>1</v>
      </c>
      <c r="H6" s="24">
        <v>6.0000000000000001E-3</v>
      </c>
      <c r="I6" s="25">
        <f>H6</f>
        <v>6.0000000000000001E-3</v>
      </c>
      <c r="J6" s="239">
        <f>SUM(I6:I23)</f>
        <v>0.11599999999999998</v>
      </c>
      <c r="K6" s="11">
        <f>1/H6*$C$4</f>
        <v>5000</v>
      </c>
      <c r="L6" s="24"/>
      <c r="M6" s="157"/>
      <c r="N6" s="157">
        <v>1</v>
      </c>
      <c r="O6"/>
      <c r="P6"/>
    </row>
    <row r="7" spans="2:20" ht="27.75" customHeight="1" x14ac:dyDescent="0.3">
      <c r="B7" s="250"/>
      <c r="C7" s="244"/>
      <c r="D7" s="126" t="s">
        <v>119</v>
      </c>
      <c r="E7" s="132">
        <v>1005284</v>
      </c>
      <c r="F7" s="24" t="s">
        <v>1600</v>
      </c>
      <c r="G7" s="24">
        <v>1</v>
      </c>
      <c r="H7" s="24">
        <v>6.0000000000000001E-3</v>
      </c>
      <c r="I7" s="25">
        <f t="shared" ref="I7:I48" si="0">H7</f>
        <v>6.0000000000000001E-3</v>
      </c>
      <c r="J7" s="240"/>
      <c r="K7" s="11">
        <f t="shared" ref="K7:K48" si="1">1/H7*$C$4</f>
        <v>5000</v>
      </c>
      <c r="L7" s="24"/>
      <c r="M7" s="157"/>
      <c r="N7" s="157">
        <v>1</v>
      </c>
      <c r="Q7"/>
      <c r="T7"/>
    </row>
    <row r="8" spans="2:20" ht="27.75" customHeight="1" x14ac:dyDescent="0.3">
      <c r="B8" s="250"/>
      <c r="C8" s="244"/>
      <c r="D8" s="126" t="s">
        <v>119</v>
      </c>
      <c r="E8" s="132">
        <v>1005285</v>
      </c>
      <c r="F8" s="24" t="s">
        <v>1601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57"/>
      <c r="N8" s="157">
        <v>1</v>
      </c>
      <c r="Q8"/>
      <c r="R8"/>
      <c r="S8"/>
    </row>
    <row r="9" spans="2:20" ht="27.75" customHeight="1" x14ac:dyDescent="0.3">
      <c r="B9" s="250"/>
      <c r="C9" s="244"/>
      <c r="D9" s="126" t="s">
        <v>119</v>
      </c>
      <c r="E9" s="132">
        <v>1005286</v>
      </c>
      <c r="F9" s="24" t="s">
        <v>1602</v>
      </c>
      <c r="G9" s="24">
        <v>1</v>
      </c>
      <c r="H9" s="24">
        <v>6.0000000000000001E-3</v>
      </c>
      <c r="I9" s="25">
        <f t="shared" ref="I9" si="2">H9</f>
        <v>6.0000000000000001E-3</v>
      </c>
      <c r="J9" s="240"/>
      <c r="K9" s="11">
        <f t="shared" ref="K9" si="3">1/H9*$C$4</f>
        <v>5000</v>
      </c>
      <c r="L9" s="24"/>
      <c r="M9" s="157"/>
      <c r="N9" s="157">
        <v>1</v>
      </c>
      <c r="Q9"/>
    </row>
    <row r="10" spans="2:20" ht="27.75" customHeight="1" x14ac:dyDescent="0.3">
      <c r="B10" s="250"/>
      <c r="C10" s="244"/>
      <c r="D10" s="126" t="s">
        <v>119</v>
      </c>
      <c r="E10" s="132">
        <v>1005287</v>
      </c>
      <c r="F10" s="24" t="s">
        <v>1603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/>
      <c r="M10" s="157"/>
      <c r="N10" s="157">
        <v>1</v>
      </c>
      <c r="Q10"/>
    </row>
    <row r="11" spans="2:20" ht="27.75" customHeight="1" x14ac:dyDescent="0.3">
      <c r="B11" s="250"/>
      <c r="C11" s="244"/>
      <c r="D11" s="126" t="s">
        <v>100</v>
      </c>
      <c r="E11" s="132">
        <v>1053385</v>
      </c>
      <c r="F11" s="24" t="s">
        <v>1604</v>
      </c>
      <c r="G11" s="24">
        <v>1</v>
      </c>
      <c r="H11" s="24">
        <v>5.0000000000000001E-3</v>
      </c>
      <c r="I11" s="25">
        <f t="shared" ref="I11" si="4">H11</f>
        <v>5.0000000000000001E-3</v>
      </c>
      <c r="J11" s="240"/>
      <c r="K11" s="11">
        <f t="shared" ref="K11" si="5">1/H11*$C$4</f>
        <v>6000</v>
      </c>
      <c r="L11" s="24"/>
      <c r="M11" s="157"/>
      <c r="N11" s="157">
        <v>1</v>
      </c>
      <c r="Q11"/>
    </row>
    <row r="12" spans="2:20" ht="27.75" customHeight="1" x14ac:dyDescent="0.3">
      <c r="B12" s="250"/>
      <c r="C12" s="244"/>
      <c r="D12" s="126" t="s">
        <v>100</v>
      </c>
      <c r="E12" s="132">
        <v>1053386</v>
      </c>
      <c r="F12" s="24" t="s">
        <v>1605</v>
      </c>
      <c r="G12" s="24">
        <v>1</v>
      </c>
      <c r="H12" s="24">
        <v>5.0000000000000001E-3</v>
      </c>
      <c r="I12" s="25">
        <f t="shared" si="0"/>
        <v>5.0000000000000001E-3</v>
      </c>
      <c r="J12" s="240"/>
      <c r="K12" s="11">
        <f t="shared" si="1"/>
        <v>6000</v>
      </c>
      <c r="L12" s="24"/>
      <c r="M12" s="157"/>
      <c r="N12" s="157">
        <v>1</v>
      </c>
      <c r="Q12"/>
    </row>
    <row r="13" spans="2:20" ht="27.75" customHeight="1" x14ac:dyDescent="0.3">
      <c r="B13" s="250"/>
      <c r="C13" s="244"/>
      <c r="D13" s="126" t="s">
        <v>100</v>
      </c>
      <c r="E13" s="132">
        <v>1053387</v>
      </c>
      <c r="F13" s="24" t="s">
        <v>1606</v>
      </c>
      <c r="G13" s="24">
        <v>1</v>
      </c>
      <c r="H13" s="24">
        <v>5.0000000000000001E-3</v>
      </c>
      <c r="I13" s="25">
        <f t="shared" ref="I13" si="6">H13</f>
        <v>5.0000000000000001E-3</v>
      </c>
      <c r="J13" s="240"/>
      <c r="K13" s="11">
        <f t="shared" ref="K13" si="7">1/H13*$C$4</f>
        <v>6000</v>
      </c>
      <c r="L13" s="24"/>
      <c r="M13" s="157"/>
      <c r="N13" s="157">
        <v>1</v>
      </c>
      <c r="Q13"/>
    </row>
    <row r="14" spans="2:20" ht="27.75" customHeight="1" x14ac:dyDescent="0.3">
      <c r="B14" s="250"/>
      <c r="C14" s="244"/>
      <c r="D14" s="126" t="s">
        <v>100</v>
      </c>
      <c r="E14" s="132">
        <v>1053388</v>
      </c>
      <c r="F14" s="24" t="s">
        <v>1607</v>
      </c>
      <c r="G14" s="24">
        <v>1</v>
      </c>
      <c r="H14" s="24">
        <v>5.0000000000000001E-3</v>
      </c>
      <c r="I14" s="25">
        <f t="shared" si="0"/>
        <v>5.0000000000000001E-3</v>
      </c>
      <c r="J14" s="240"/>
      <c r="K14" s="11">
        <f t="shared" si="1"/>
        <v>6000</v>
      </c>
      <c r="L14" s="24"/>
      <c r="M14" s="157"/>
      <c r="N14" s="157">
        <v>1</v>
      </c>
      <c r="P14"/>
      <c r="Q14"/>
    </row>
    <row r="15" spans="2:20" ht="27.75" customHeight="1" x14ac:dyDescent="0.3">
      <c r="B15" s="250"/>
      <c r="C15" s="244"/>
      <c r="D15" s="126" t="s">
        <v>100</v>
      </c>
      <c r="E15" s="132">
        <v>1053389</v>
      </c>
      <c r="F15" s="24" t="s">
        <v>1608</v>
      </c>
      <c r="G15" s="24">
        <v>1</v>
      </c>
      <c r="H15" s="24">
        <v>5.0000000000000001E-3</v>
      </c>
      <c r="I15" s="25">
        <f t="shared" si="0"/>
        <v>5.0000000000000001E-3</v>
      </c>
      <c r="J15" s="240"/>
      <c r="K15" s="11">
        <f t="shared" si="1"/>
        <v>6000</v>
      </c>
      <c r="L15" s="24"/>
      <c r="M15" s="157"/>
      <c r="N15" s="157">
        <v>1</v>
      </c>
    </row>
    <row r="16" spans="2:20" ht="27.75" customHeight="1" x14ac:dyDescent="0.3">
      <c r="B16" s="250"/>
      <c r="C16" s="244"/>
      <c r="D16" s="126" t="s">
        <v>109</v>
      </c>
      <c r="E16" s="132">
        <v>1702911</v>
      </c>
      <c r="F16" s="24" t="s">
        <v>1609</v>
      </c>
      <c r="G16" s="24">
        <v>1</v>
      </c>
      <c r="H16" s="24">
        <v>5.0000000000000001E-3</v>
      </c>
      <c r="I16" s="25">
        <f t="shared" si="0"/>
        <v>5.0000000000000001E-3</v>
      </c>
      <c r="J16" s="240"/>
      <c r="K16" s="11">
        <f t="shared" si="1"/>
        <v>6000</v>
      </c>
      <c r="L16" s="24"/>
      <c r="M16" s="157"/>
      <c r="N16" s="157">
        <v>1</v>
      </c>
      <c r="Q16"/>
    </row>
    <row r="17" spans="2:18" ht="27.75" customHeight="1" x14ac:dyDescent="0.3">
      <c r="B17" s="250"/>
      <c r="C17" s="244"/>
      <c r="D17" s="126" t="s">
        <v>107</v>
      </c>
      <c r="E17" s="132">
        <v>1073321</v>
      </c>
      <c r="F17" s="24" t="s">
        <v>1588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/>
      <c r="M17" s="157"/>
      <c r="N17" s="157">
        <v>1</v>
      </c>
    </row>
    <row r="18" spans="2:18" ht="27.75" customHeight="1" x14ac:dyDescent="0.3">
      <c r="B18" s="250"/>
      <c r="C18" s="244"/>
      <c r="D18" s="126" t="s">
        <v>116</v>
      </c>
      <c r="E18" s="132">
        <v>1115081</v>
      </c>
      <c r="F18" s="24" t="s">
        <v>1610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/>
      <c r="M18" s="163"/>
      <c r="N18" s="163">
        <v>1</v>
      </c>
      <c r="R18"/>
    </row>
    <row r="19" spans="2:18" ht="27.75" customHeight="1" x14ac:dyDescent="0.3">
      <c r="B19" s="250"/>
      <c r="C19" s="244"/>
      <c r="D19" s="126" t="s">
        <v>116</v>
      </c>
      <c r="E19" s="132">
        <v>1115170</v>
      </c>
      <c r="F19" s="24" t="s">
        <v>1611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63"/>
      <c r="N19" s="163">
        <v>1</v>
      </c>
      <c r="P19"/>
    </row>
    <row r="20" spans="2:18" ht="27.75" customHeight="1" x14ac:dyDescent="0.3">
      <c r="B20" s="250"/>
      <c r="C20" s="244"/>
      <c r="D20" s="126" t="s">
        <v>157</v>
      </c>
      <c r="E20" s="132">
        <v>5010175</v>
      </c>
      <c r="F20" s="24" t="s">
        <v>1612</v>
      </c>
      <c r="G20" s="24">
        <v>1</v>
      </c>
      <c r="H20" s="24">
        <v>0.01</v>
      </c>
      <c r="I20" s="25">
        <f t="shared" si="0"/>
        <v>0.01</v>
      </c>
      <c r="J20" s="240"/>
      <c r="K20" s="11">
        <f t="shared" si="1"/>
        <v>3000</v>
      </c>
      <c r="L20" s="24"/>
      <c r="M20" s="163"/>
      <c r="N20" s="163">
        <v>1</v>
      </c>
    </row>
    <row r="21" spans="2:18" ht="27.75" customHeight="1" x14ac:dyDescent="0.3">
      <c r="B21" s="250"/>
      <c r="C21" s="244"/>
      <c r="D21" s="126" t="s">
        <v>119</v>
      </c>
      <c r="E21" s="160">
        <v>1005380</v>
      </c>
      <c r="F21" s="24" t="s">
        <v>1570</v>
      </c>
      <c r="G21" s="24">
        <v>1</v>
      </c>
      <c r="H21" s="24">
        <v>7.0000000000000001E-3</v>
      </c>
      <c r="I21" s="25">
        <f t="shared" si="0"/>
        <v>7.0000000000000001E-3</v>
      </c>
      <c r="J21" s="240"/>
      <c r="K21" s="11">
        <f t="shared" si="1"/>
        <v>4285.7142857142862</v>
      </c>
      <c r="L21" s="24"/>
      <c r="M21" s="163"/>
      <c r="N21" s="163">
        <v>1</v>
      </c>
    </row>
    <row r="22" spans="2:18" ht="27.75" customHeight="1" x14ac:dyDescent="0.3">
      <c r="B22" s="250"/>
      <c r="C22" s="244"/>
      <c r="D22" s="126" t="s">
        <v>100</v>
      </c>
      <c r="E22" s="132">
        <v>1050524</v>
      </c>
      <c r="F22" s="24" t="s">
        <v>1571</v>
      </c>
      <c r="G22" s="24">
        <v>1</v>
      </c>
      <c r="H22" s="24">
        <v>6.0000000000000001E-3</v>
      </c>
      <c r="I22" s="25">
        <f t="shared" si="0"/>
        <v>6.0000000000000001E-3</v>
      </c>
      <c r="J22" s="240"/>
      <c r="K22" s="11">
        <f t="shared" si="1"/>
        <v>5000</v>
      </c>
      <c r="L22" s="24" t="s">
        <v>1621</v>
      </c>
      <c r="M22" s="163"/>
      <c r="N22" s="163">
        <v>1</v>
      </c>
      <c r="Q22"/>
    </row>
    <row r="23" spans="2:18" ht="27.75" customHeight="1" x14ac:dyDescent="0.3">
      <c r="B23" s="250"/>
      <c r="C23" s="244"/>
      <c r="D23" s="126" t="s">
        <v>100</v>
      </c>
      <c r="E23" s="132">
        <v>1051594</v>
      </c>
      <c r="F23" s="24" t="s">
        <v>1572</v>
      </c>
      <c r="G23" s="24">
        <v>1</v>
      </c>
      <c r="H23" s="24">
        <v>5.0000000000000001E-3</v>
      </c>
      <c r="I23" s="25">
        <f t="shared" si="0"/>
        <v>5.0000000000000001E-3</v>
      </c>
      <c r="J23" s="240"/>
      <c r="K23" s="11">
        <f t="shared" si="1"/>
        <v>6000</v>
      </c>
      <c r="L23" s="24" t="s">
        <v>1621</v>
      </c>
      <c r="M23" s="163"/>
      <c r="N23" s="163">
        <v>1</v>
      </c>
    </row>
    <row r="24" spans="2:18" x14ac:dyDescent="0.3">
      <c r="B24" s="251" t="s">
        <v>42</v>
      </c>
      <c r="C24" s="243" t="s">
        <v>59</v>
      </c>
      <c r="D24" s="157"/>
      <c r="E24" s="24">
        <v>1002186</v>
      </c>
      <c r="F24" s="24" t="s">
        <v>52</v>
      </c>
      <c r="G24" s="24">
        <v>1</v>
      </c>
      <c r="H24" s="24">
        <f t="shared" ref="H24:H48" si="8">$J$24*O24</f>
        <v>4.4200000000000003E-3</v>
      </c>
      <c r="I24" s="25">
        <f t="shared" si="0"/>
        <v>4.4200000000000003E-3</v>
      </c>
      <c r="J24" s="239">
        <f>J49-J6</f>
        <v>0.88400000000000001</v>
      </c>
      <c r="K24" s="23">
        <f t="shared" si="1"/>
        <v>6787.3303167420809</v>
      </c>
      <c r="L24" s="24"/>
      <c r="M24" s="157">
        <v>60</v>
      </c>
      <c r="N24" s="157"/>
      <c r="O24" s="93">
        <v>5.0000000000000001E-3</v>
      </c>
    </row>
    <row r="25" spans="2:18" x14ac:dyDescent="0.3">
      <c r="B25" s="252"/>
      <c r="C25" s="244"/>
      <c r="D25" s="157"/>
      <c r="E25" s="24">
        <v>1012057</v>
      </c>
      <c r="F25" s="24" t="s">
        <v>53</v>
      </c>
      <c r="G25" s="24">
        <v>1</v>
      </c>
      <c r="H25" s="24">
        <f t="shared" si="8"/>
        <v>4.4200000000000003E-3</v>
      </c>
      <c r="I25" s="25">
        <f t="shared" si="0"/>
        <v>4.4200000000000003E-3</v>
      </c>
      <c r="J25" s="240"/>
      <c r="K25" s="23">
        <f t="shared" si="1"/>
        <v>6787.3303167420809</v>
      </c>
      <c r="L25" s="24"/>
      <c r="M25" s="157">
        <v>60</v>
      </c>
      <c r="N25" s="157"/>
      <c r="O25" s="93">
        <v>5.0000000000000001E-3</v>
      </c>
    </row>
    <row r="26" spans="2:18" x14ac:dyDescent="0.3">
      <c r="B26" s="252"/>
      <c r="C26" s="244"/>
      <c r="D26" s="157"/>
      <c r="E26" s="24">
        <v>1022048</v>
      </c>
      <c r="F26" s="24" t="s">
        <v>54</v>
      </c>
      <c r="G26" s="24">
        <v>1</v>
      </c>
      <c r="H26" s="24">
        <f t="shared" si="8"/>
        <v>4.4200000000000003E-3</v>
      </c>
      <c r="I26" s="25">
        <f t="shared" si="0"/>
        <v>4.4200000000000003E-3</v>
      </c>
      <c r="J26" s="240"/>
      <c r="K26" s="23">
        <f t="shared" si="1"/>
        <v>6787.3303167420809</v>
      </c>
      <c r="L26" s="24"/>
      <c r="M26" s="157">
        <v>60</v>
      </c>
      <c r="N26" s="157"/>
      <c r="O26" s="93">
        <v>5.0000000000000001E-3</v>
      </c>
    </row>
    <row r="27" spans="2:18" x14ac:dyDescent="0.3">
      <c r="B27" s="252"/>
      <c r="C27" s="244"/>
      <c r="D27" s="157"/>
      <c r="E27" s="24">
        <v>1102039</v>
      </c>
      <c r="F27" s="24" t="s">
        <v>55</v>
      </c>
      <c r="G27" s="24">
        <v>1</v>
      </c>
      <c r="H27" s="24">
        <f t="shared" si="8"/>
        <v>4.4200000000000003E-3</v>
      </c>
      <c r="I27" s="25">
        <f t="shared" si="0"/>
        <v>4.4200000000000003E-3</v>
      </c>
      <c r="J27" s="240"/>
      <c r="K27" s="23">
        <f t="shared" si="1"/>
        <v>6787.3303167420809</v>
      </c>
      <c r="L27" s="24"/>
      <c r="M27" s="157">
        <v>60</v>
      </c>
      <c r="N27" s="157"/>
      <c r="O27" s="93">
        <v>5.0000000000000001E-3</v>
      </c>
    </row>
    <row r="28" spans="2:18" x14ac:dyDescent="0.3">
      <c r="B28" s="252"/>
      <c r="C28" s="244"/>
      <c r="D28" s="157"/>
      <c r="E28" s="24">
        <v>1082102</v>
      </c>
      <c r="F28" s="24" t="s">
        <v>56</v>
      </c>
      <c r="G28" s="24">
        <v>1</v>
      </c>
      <c r="H28" s="24">
        <f t="shared" si="8"/>
        <v>4.4200000000000003E-3</v>
      </c>
      <c r="I28" s="25">
        <f t="shared" si="0"/>
        <v>4.4200000000000003E-3</v>
      </c>
      <c r="J28" s="240"/>
      <c r="K28" s="23">
        <f t="shared" si="1"/>
        <v>6787.3303167420809</v>
      </c>
      <c r="L28" s="24"/>
      <c r="M28" s="157">
        <v>30</v>
      </c>
      <c r="N28" s="157"/>
      <c r="O28" s="93">
        <v>5.0000000000000001E-3</v>
      </c>
    </row>
    <row r="29" spans="2:18" x14ac:dyDescent="0.3">
      <c r="B29" s="252"/>
      <c r="C29" s="244"/>
      <c r="D29" s="157"/>
      <c r="E29" s="24">
        <v>1072153</v>
      </c>
      <c r="F29" s="24" t="s">
        <v>57</v>
      </c>
      <c r="G29" s="24">
        <v>1</v>
      </c>
      <c r="H29" s="24">
        <f t="shared" si="8"/>
        <v>4.4200000000000003E-3</v>
      </c>
      <c r="I29" s="25">
        <f t="shared" si="0"/>
        <v>4.4200000000000003E-3</v>
      </c>
      <c r="J29" s="240"/>
      <c r="K29" s="23">
        <f t="shared" si="1"/>
        <v>6787.3303167420809</v>
      </c>
      <c r="L29" s="24"/>
      <c r="M29" s="157">
        <v>30</v>
      </c>
      <c r="N29" s="157"/>
      <c r="O29" s="93">
        <v>5.0000000000000001E-3</v>
      </c>
    </row>
    <row r="30" spans="2:18" x14ac:dyDescent="0.3">
      <c r="B30" s="252"/>
      <c r="C30" s="245"/>
      <c r="D30" s="157"/>
      <c r="E30" s="24">
        <v>1032024</v>
      </c>
      <c r="F30" s="24" t="s">
        <v>58</v>
      </c>
      <c r="G30" s="24">
        <v>1</v>
      </c>
      <c r="H30" s="24">
        <f t="shared" si="8"/>
        <v>4.4200000000000003E-3</v>
      </c>
      <c r="I30" s="25">
        <f t="shared" si="0"/>
        <v>4.4200000000000003E-3</v>
      </c>
      <c r="J30" s="240"/>
      <c r="K30" s="23">
        <f t="shared" si="1"/>
        <v>6787.3303167420809</v>
      </c>
      <c r="L30" s="24"/>
      <c r="M30" s="157">
        <v>40</v>
      </c>
      <c r="N30" s="157"/>
      <c r="O30" s="93">
        <v>5.0000000000000001E-3</v>
      </c>
    </row>
    <row r="31" spans="2:18" x14ac:dyDescent="0.3">
      <c r="B31" s="252"/>
      <c r="C31" s="253" t="s">
        <v>25</v>
      </c>
      <c r="D31" s="157"/>
      <c r="E31" s="24">
        <v>5150042</v>
      </c>
      <c r="F31" s="24" t="s">
        <v>9</v>
      </c>
      <c r="G31" s="24">
        <v>1</v>
      </c>
      <c r="H31" s="24">
        <f t="shared" si="8"/>
        <v>1.3259999999999999E-2</v>
      </c>
      <c r="I31" s="25">
        <f t="shared" si="0"/>
        <v>1.3259999999999999E-2</v>
      </c>
      <c r="J31" s="240"/>
      <c r="K31" s="23">
        <f t="shared" si="1"/>
        <v>2262.4434389140274</v>
      </c>
      <c r="L31" s="24"/>
      <c r="M31" s="157">
        <v>30</v>
      </c>
      <c r="N31" s="157"/>
      <c r="O31" s="93">
        <v>1.4999999999999999E-2</v>
      </c>
    </row>
    <row r="32" spans="2:18" x14ac:dyDescent="0.3">
      <c r="B32" s="252"/>
      <c r="C32" s="253"/>
      <c r="D32" s="157"/>
      <c r="E32" s="24">
        <v>5150043</v>
      </c>
      <c r="F32" s="24" t="s">
        <v>10</v>
      </c>
      <c r="G32" s="24">
        <v>1</v>
      </c>
      <c r="H32" s="24">
        <f t="shared" si="8"/>
        <v>1.3259999999999999E-2</v>
      </c>
      <c r="I32" s="25">
        <f t="shared" si="0"/>
        <v>1.3259999999999999E-2</v>
      </c>
      <c r="J32" s="240"/>
      <c r="K32" s="23">
        <f t="shared" si="1"/>
        <v>2262.4434389140274</v>
      </c>
      <c r="L32" s="24"/>
      <c r="M32" s="157">
        <v>75</v>
      </c>
      <c r="N32" s="6"/>
      <c r="O32" s="93">
        <v>1.4999999999999999E-2</v>
      </c>
    </row>
    <row r="33" spans="2:15" x14ac:dyDescent="0.3">
      <c r="B33" s="252"/>
      <c r="C33" s="253"/>
      <c r="D33" s="157"/>
      <c r="E33" s="24">
        <v>5152049</v>
      </c>
      <c r="F33" s="24" t="s">
        <v>11</v>
      </c>
      <c r="G33" s="24">
        <v>1</v>
      </c>
      <c r="H33" s="24">
        <f t="shared" si="8"/>
        <v>1.3259999999999999E-2</v>
      </c>
      <c r="I33" s="25">
        <f t="shared" si="0"/>
        <v>1.3259999999999999E-2</v>
      </c>
      <c r="J33" s="240"/>
      <c r="K33" s="23">
        <f t="shared" si="1"/>
        <v>2262.4434389140274</v>
      </c>
      <c r="L33" s="24"/>
      <c r="M33" s="6">
        <v>30</v>
      </c>
      <c r="N33" s="6"/>
      <c r="O33" s="93">
        <v>1.4999999999999999E-2</v>
      </c>
    </row>
    <row r="34" spans="2:15" x14ac:dyDescent="0.3">
      <c r="B34" s="252"/>
      <c r="C34" s="253"/>
      <c r="D34" s="157"/>
      <c r="E34" s="24">
        <v>5152050</v>
      </c>
      <c r="F34" s="24" t="s">
        <v>12</v>
      </c>
      <c r="G34" s="24">
        <v>1</v>
      </c>
      <c r="H34" s="24">
        <f t="shared" si="8"/>
        <v>1.3259999999999999E-2</v>
      </c>
      <c r="I34" s="25">
        <f t="shared" si="0"/>
        <v>1.3259999999999999E-2</v>
      </c>
      <c r="J34" s="240"/>
      <c r="K34" s="23">
        <f t="shared" si="1"/>
        <v>2262.4434389140274</v>
      </c>
      <c r="L34" s="24"/>
      <c r="M34" s="6">
        <v>75</v>
      </c>
      <c r="N34" s="157"/>
      <c r="O34" s="93">
        <v>1.4999999999999999E-2</v>
      </c>
    </row>
    <row r="35" spans="2:15" x14ac:dyDescent="0.3">
      <c r="B35" s="252"/>
      <c r="C35" s="253"/>
      <c r="D35" s="157"/>
      <c r="E35" s="24">
        <v>5153013</v>
      </c>
      <c r="F35" s="24" t="s">
        <v>23</v>
      </c>
      <c r="G35" s="24">
        <v>1</v>
      </c>
      <c r="H35" s="24">
        <f t="shared" si="8"/>
        <v>2.6519999999999998E-2</v>
      </c>
      <c r="I35" s="25">
        <f t="shared" si="0"/>
        <v>2.6519999999999998E-2</v>
      </c>
      <c r="J35" s="240"/>
      <c r="K35" s="23">
        <f t="shared" si="1"/>
        <v>1131.2217194570137</v>
      </c>
      <c r="L35" s="24"/>
      <c r="M35" s="157">
        <v>65</v>
      </c>
      <c r="N35" s="157"/>
      <c r="O35" s="93">
        <v>0.03</v>
      </c>
    </row>
    <row r="36" spans="2:15" x14ac:dyDescent="0.3">
      <c r="B36" s="252"/>
      <c r="C36" s="253"/>
      <c r="D36" s="157"/>
      <c r="E36" s="24">
        <v>5151033</v>
      </c>
      <c r="F36" s="24" t="s">
        <v>41</v>
      </c>
      <c r="G36" s="24">
        <v>1</v>
      </c>
      <c r="H36" s="24">
        <f t="shared" si="8"/>
        <v>2.6519999999999998E-2</v>
      </c>
      <c r="I36" s="25">
        <f t="shared" si="0"/>
        <v>2.6519999999999998E-2</v>
      </c>
      <c r="J36" s="240"/>
      <c r="K36" s="23">
        <f t="shared" si="1"/>
        <v>1131.2217194570137</v>
      </c>
      <c r="L36" s="24"/>
      <c r="M36" s="157">
        <v>70</v>
      </c>
      <c r="N36" s="157"/>
      <c r="O36" s="93">
        <v>0.03</v>
      </c>
    </row>
    <row r="37" spans="2:15" x14ac:dyDescent="0.3">
      <c r="B37" s="252"/>
      <c r="C37" s="253"/>
      <c r="D37" s="157"/>
      <c r="E37" s="24">
        <v>5152100</v>
      </c>
      <c r="F37" s="24" t="s">
        <v>13</v>
      </c>
      <c r="G37" s="24">
        <v>1</v>
      </c>
      <c r="H37" s="24">
        <f t="shared" si="8"/>
        <v>2.6519999999999998E-2</v>
      </c>
      <c r="I37" s="25">
        <f t="shared" si="0"/>
        <v>2.6519999999999998E-2</v>
      </c>
      <c r="J37" s="240"/>
      <c r="K37" s="23">
        <f t="shared" si="1"/>
        <v>1131.2217194570137</v>
      </c>
      <c r="L37" s="24"/>
      <c r="M37" s="157">
        <v>35</v>
      </c>
      <c r="N37" s="6"/>
      <c r="O37" s="93">
        <v>0.03</v>
      </c>
    </row>
    <row r="38" spans="2:15" x14ac:dyDescent="0.3">
      <c r="B38" s="252"/>
      <c r="C38" s="253"/>
      <c r="D38" s="157"/>
      <c r="E38" s="24">
        <v>5152101</v>
      </c>
      <c r="F38" s="24" t="s">
        <v>14</v>
      </c>
      <c r="G38" s="24">
        <v>1</v>
      </c>
      <c r="H38" s="24">
        <f t="shared" si="8"/>
        <v>2.6519999999999998E-2</v>
      </c>
      <c r="I38" s="25">
        <f t="shared" si="0"/>
        <v>2.6519999999999998E-2</v>
      </c>
      <c r="J38" s="240"/>
      <c r="K38" s="23">
        <f t="shared" si="1"/>
        <v>1131.2217194570137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57"/>
      <c r="E39" s="24">
        <v>5152102</v>
      </c>
      <c r="F39" s="24" t="s">
        <v>15</v>
      </c>
      <c r="G39" s="24">
        <v>1</v>
      </c>
      <c r="H39" s="24">
        <f t="shared" si="8"/>
        <v>2.6519999999999998E-2</v>
      </c>
      <c r="I39" s="25">
        <f t="shared" si="0"/>
        <v>2.6519999999999998E-2</v>
      </c>
      <c r="J39" s="240"/>
      <c r="K39" s="23">
        <f t="shared" si="1"/>
        <v>1131.2217194570137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57"/>
      <c r="E40" s="24">
        <v>5152103</v>
      </c>
      <c r="F40" s="24" t="s">
        <v>16</v>
      </c>
      <c r="G40" s="24">
        <v>1</v>
      </c>
      <c r="H40" s="24">
        <f t="shared" si="8"/>
        <v>2.6519999999999998E-2</v>
      </c>
      <c r="I40" s="25">
        <f t="shared" si="0"/>
        <v>2.6519999999999998E-2</v>
      </c>
      <c r="J40" s="240"/>
      <c r="K40" s="23">
        <f t="shared" si="1"/>
        <v>1131.2217194570137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157"/>
      <c r="E41" s="24">
        <v>5152104</v>
      </c>
      <c r="F41" s="24" t="s">
        <v>17</v>
      </c>
      <c r="G41" s="24">
        <v>1</v>
      </c>
      <c r="H41" s="24">
        <f t="shared" si="8"/>
        <v>2.6519999999999998E-2</v>
      </c>
      <c r="I41" s="25">
        <f t="shared" si="0"/>
        <v>2.6519999999999998E-2</v>
      </c>
      <c r="J41" s="240"/>
      <c r="K41" s="23">
        <f t="shared" si="1"/>
        <v>1131.2217194570137</v>
      </c>
      <c r="L41" s="24"/>
      <c r="M41" s="6">
        <v>35</v>
      </c>
      <c r="N41" s="6"/>
      <c r="O41" s="93">
        <v>0.03</v>
      </c>
    </row>
    <row r="42" spans="2:15" x14ac:dyDescent="0.3">
      <c r="B42" s="252"/>
      <c r="C42" s="253"/>
      <c r="D42" s="157"/>
      <c r="E42" s="24">
        <v>5152105</v>
      </c>
      <c r="F42" s="24" t="s">
        <v>18</v>
      </c>
      <c r="G42" s="11">
        <v>1</v>
      </c>
      <c r="H42" s="24">
        <f t="shared" si="8"/>
        <v>2.6519999999999998E-2</v>
      </c>
      <c r="I42" s="25">
        <f t="shared" si="0"/>
        <v>2.6519999999999998E-2</v>
      </c>
      <c r="J42" s="240"/>
      <c r="K42" s="23">
        <f t="shared" si="1"/>
        <v>1131.2217194570137</v>
      </c>
      <c r="L42" s="24"/>
      <c r="M42" s="6">
        <v>35</v>
      </c>
      <c r="N42" s="6"/>
      <c r="O42" s="93">
        <v>0.03</v>
      </c>
    </row>
    <row r="43" spans="2:15" x14ac:dyDescent="0.3">
      <c r="B43" s="252"/>
      <c r="C43" s="253"/>
      <c r="D43" s="157"/>
      <c r="E43" s="43">
        <v>5152106</v>
      </c>
      <c r="F43" s="43" t="s">
        <v>19</v>
      </c>
      <c r="G43" s="11">
        <v>1</v>
      </c>
      <c r="H43" s="24">
        <f t="shared" si="8"/>
        <v>2.6519999999999998E-2</v>
      </c>
      <c r="I43" s="25">
        <f t="shared" si="0"/>
        <v>2.6519999999999998E-2</v>
      </c>
      <c r="J43" s="240"/>
      <c r="K43" s="23">
        <f t="shared" si="1"/>
        <v>1131.2217194570137</v>
      </c>
      <c r="L43" s="24"/>
      <c r="M43" s="6">
        <v>35</v>
      </c>
      <c r="N43" s="6"/>
      <c r="O43" s="93">
        <v>0.03</v>
      </c>
    </row>
    <row r="44" spans="2:15" x14ac:dyDescent="0.3">
      <c r="B44" s="252"/>
      <c r="C44" s="253"/>
      <c r="D44" s="157"/>
      <c r="E44" s="43">
        <v>5152107</v>
      </c>
      <c r="F44" s="43" t="s">
        <v>20</v>
      </c>
      <c r="G44" s="11">
        <v>1</v>
      </c>
      <c r="H44" s="24">
        <f t="shared" si="8"/>
        <v>2.6519999999999998E-2</v>
      </c>
      <c r="I44" s="25">
        <f t="shared" si="0"/>
        <v>2.6519999999999998E-2</v>
      </c>
      <c r="J44" s="240"/>
      <c r="K44" s="23">
        <f t="shared" si="1"/>
        <v>1131.2217194570137</v>
      </c>
      <c r="L44" s="24"/>
      <c r="M44" s="6">
        <v>35</v>
      </c>
      <c r="N44" s="157"/>
      <c r="O44" s="93">
        <v>0.03</v>
      </c>
    </row>
    <row r="45" spans="2:15" x14ac:dyDescent="0.3">
      <c r="B45" s="252"/>
      <c r="C45" s="253" t="s">
        <v>8</v>
      </c>
      <c r="D45" s="157"/>
      <c r="E45" s="43">
        <v>5680505</v>
      </c>
      <c r="F45" s="43" t="s">
        <v>986</v>
      </c>
      <c r="G45" s="24">
        <v>1</v>
      </c>
      <c r="H45" s="24">
        <f t="shared" si="8"/>
        <v>0.14586000000000002</v>
      </c>
      <c r="I45" s="25">
        <f t="shared" si="0"/>
        <v>0.14586000000000002</v>
      </c>
      <c r="J45" s="240"/>
      <c r="K45" s="23">
        <f t="shared" si="1"/>
        <v>205.67667626491152</v>
      </c>
      <c r="L45" s="24"/>
      <c r="M45" s="157"/>
      <c r="N45" s="157"/>
      <c r="O45" s="93">
        <v>0.16500000000000001</v>
      </c>
    </row>
    <row r="46" spans="2:15" x14ac:dyDescent="0.3">
      <c r="B46" s="252"/>
      <c r="C46" s="253"/>
      <c r="D46" s="157"/>
      <c r="E46" s="43">
        <v>5076000</v>
      </c>
      <c r="F46" s="43" t="s">
        <v>445</v>
      </c>
      <c r="G46" s="24">
        <v>1</v>
      </c>
      <c r="H46" s="24">
        <f t="shared" si="8"/>
        <v>0.1326</v>
      </c>
      <c r="I46" s="25">
        <f t="shared" si="0"/>
        <v>0.1326</v>
      </c>
      <c r="J46" s="240"/>
      <c r="K46" s="23">
        <f t="shared" si="1"/>
        <v>226.24434389140271</v>
      </c>
      <c r="L46" s="24"/>
      <c r="M46" s="157">
        <v>30</v>
      </c>
      <c r="N46" s="157"/>
      <c r="O46" s="93">
        <v>0.15</v>
      </c>
    </row>
    <row r="47" spans="2:15" x14ac:dyDescent="0.3">
      <c r="B47" s="252"/>
      <c r="C47" s="253"/>
      <c r="D47" s="157"/>
      <c r="E47" s="24">
        <v>5078001</v>
      </c>
      <c r="F47" s="11" t="s">
        <v>21</v>
      </c>
      <c r="G47" s="24">
        <v>1</v>
      </c>
      <c r="H47" s="24">
        <f t="shared" si="8"/>
        <v>0.1326</v>
      </c>
      <c r="I47" s="25">
        <f t="shared" si="0"/>
        <v>0.1326</v>
      </c>
      <c r="J47" s="240"/>
      <c r="K47" s="23">
        <f t="shared" si="1"/>
        <v>226.24434389140271</v>
      </c>
      <c r="L47" s="24"/>
      <c r="M47" s="157">
        <v>40</v>
      </c>
      <c r="N47" s="157"/>
      <c r="O47" s="93">
        <v>0.15</v>
      </c>
    </row>
    <row r="48" spans="2:15" x14ac:dyDescent="0.3">
      <c r="B48" s="252"/>
      <c r="C48" s="253"/>
      <c r="D48" s="157"/>
      <c r="E48" s="24">
        <v>5072000</v>
      </c>
      <c r="F48" s="11" t="s">
        <v>22</v>
      </c>
      <c r="G48" s="24">
        <v>3</v>
      </c>
      <c r="H48" s="24">
        <f t="shared" si="8"/>
        <v>0.12376000000000001</v>
      </c>
      <c r="I48" s="25">
        <f t="shared" si="0"/>
        <v>0.12376000000000001</v>
      </c>
      <c r="J48" s="240"/>
      <c r="K48" s="23">
        <f t="shared" si="1"/>
        <v>242.40465416936004</v>
      </c>
      <c r="L48" s="24"/>
      <c r="M48" s="157">
        <v>50</v>
      </c>
      <c r="N48" s="157"/>
      <c r="O48" s="93">
        <v>0.14000000000000001</v>
      </c>
    </row>
    <row r="49" spans="2:15" x14ac:dyDescent="0.3">
      <c r="B49" s="246"/>
      <c r="C49" s="247"/>
      <c r="D49" s="247"/>
      <c r="E49" s="247"/>
      <c r="F49" s="247"/>
      <c r="G49" s="248"/>
      <c r="H49" s="24">
        <f>SUM(H6:H48)</f>
        <v>0.99999999999999989</v>
      </c>
      <c r="I49" s="25">
        <f>SUM(I6:I48)</f>
        <v>0.99999999999999989</v>
      </c>
      <c r="J49" s="25">
        <v>1</v>
      </c>
      <c r="K49" s="24"/>
      <c r="L49" s="24"/>
      <c r="M49" s="157"/>
      <c r="N49" s="157"/>
      <c r="O49" s="96"/>
    </row>
  </sheetData>
  <mergeCells count="10">
    <mergeCell ref="B49:G49"/>
    <mergeCell ref="B5:C5"/>
    <mergeCell ref="B6:B23"/>
    <mergeCell ref="C6:C23"/>
    <mergeCell ref="J6:J23"/>
    <mergeCell ref="B24:B48"/>
    <mergeCell ref="C24:C30"/>
    <mergeCell ref="J24:J48"/>
    <mergeCell ref="C31:C44"/>
    <mergeCell ref="C45:C48"/>
  </mergeCells>
  <phoneticPr fontId="1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0CB09-3882-4B0F-AEE9-3862135D5AF3}">
  <sheetPr codeName="Sheet92"/>
  <dimension ref="B2:R47"/>
  <sheetViews>
    <sheetView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1538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57" t="s">
        <v>6</v>
      </c>
      <c r="C4" s="157">
        <v>30</v>
      </c>
    </row>
    <row r="5" spans="2:18" x14ac:dyDescent="0.3">
      <c r="B5" s="249" t="s">
        <v>0</v>
      </c>
      <c r="C5" s="249"/>
      <c r="D5" s="155" t="s">
        <v>45</v>
      </c>
      <c r="E5" s="155" t="s">
        <v>1</v>
      </c>
      <c r="F5" s="155" t="s">
        <v>62</v>
      </c>
      <c r="G5" s="13" t="s">
        <v>26</v>
      </c>
      <c r="H5" s="155" t="s">
        <v>27</v>
      </c>
      <c r="I5" s="155" t="s">
        <v>28</v>
      </c>
      <c r="J5" s="155" t="s">
        <v>43</v>
      </c>
      <c r="K5" s="155" t="s">
        <v>2</v>
      </c>
      <c r="L5" s="155" t="s">
        <v>3</v>
      </c>
      <c r="M5" s="155" t="s">
        <v>44</v>
      </c>
      <c r="N5" s="155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32">
        <v>1005336</v>
      </c>
      <c r="F6" s="24" t="s">
        <v>1553</v>
      </c>
      <c r="G6" s="24">
        <v>1</v>
      </c>
      <c r="H6" s="24">
        <v>6.0000000000000001E-3</v>
      </c>
      <c r="I6" s="25">
        <f>H6</f>
        <v>6.0000000000000001E-3</v>
      </c>
      <c r="J6" s="239">
        <f>SUM(I6:I21)</f>
        <v>0.11100000000000004</v>
      </c>
      <c r="K6" s="11">
        <f>1/H6*$C$4</f>
        <v>5000</v>
      </c>
      <c r="L6" s="24" t="s">
        <v>1617</v>
      </c>
      <c r="M6" s="157"/>
      <c r="N6" s="157">
        <v>1</v>
      </c>
      <c r="P6"/>
    </row>
    <row r="7" spans="2:18" ht="27.75" customHeight="1" x14ac:dyDescent="0.3">
      <c r="B7" s="250"/>
      <c r="C7" s="244"/>
      <c r="D7" s="126" t="s">
        <v>119</v>
      </c>
      <c r="E7" s="132">
        <v>1005337</v>
      </c>
      <c r="F7" s="24" t="s">
        <v>1554</v>
      </c>
      <c r="G7" s="24">
        <v>1</v>
      </c>
      <c r="H7" s="24">
        <v>6.0000000000000001E-3</v>
      </c>
      <c r="I7" s="25">
        <f t="shared" ref="I7:I46" si="0">H7</f>
        <v>6.0000000000000001E-3</v>
      </c>
      <c r="J7" s="240"/>
      <c r="K7" s="11">
        <f t="shared" ref="K7:K46" si="1">1/H7*$C$4</f>
        <v>5000</v>
      </c>
      <c r="L7" s="24" t="s">
        <v>1617</v>
      </c>
      <c r="M7" s="157"/>
      <c r="N7" s="157">
        <v>1</v>
      </c>
      <c r="Q7"/>
    </row>
    <row r="8" spans="2:18" ht="27.75" customHeight="1" x14ac:dyDescent="0.3">
      <c r="B8" s="250"/>
      <c r="C8" s="244"/>
      <c r="D8" s="126" t="s">
        <v>100</v>
      </c>
      <c r="E8" s="132">
        <v>1053423</v>
      </c>
      <c r="F8" s="24" t="s">
        <v>1555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 t="s">
        <v>1617</v>
      </c>
      <c r="M8" s="157"/>
      <c r="N8" s="157">
        <v>1</v>
      </c>
      <c r="Q8"/>
    </row>
    <row r="9" spans="2:18" ht="27.75" customHeight="1" x14ac:dyDescent="0.3">
      <c r="B9" s="250"/>
      <c r="C9" s="244"/>
      <c r="D9" s="126" t="s">
        <v>100</v>
      </c>
      <c r="E9" s="132">
        <v>1053424</v>
      </c>
      <c r="F9" s="24" t="s">
        <v>1556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 t="s">
        <v>1617</v>
      </c>
      <c r="M9" s="157"/>
      <c r="N9" s="157">
        <v>1</v>
      </c>
    </row>
    <row r="10" spans="2:18" ht="27.75" customHeight="1" x14ac:dyDescent="0.3">
      <c r="B10" s="250"/>
      <c r="C10" s="244"/>
      <c r="D10" s="126" t="s">
        <v>107</v>
      </c>
      <c r="E10" s="132">
        <v>1073348</v>
      </c>
      <c r="F10" s="24" t="s">
        <v>1557</v>
      </c>
      <c r="G10" s="24">
        <v>1</v>
      </c>
      <c r="H10" s="24">
        <v>8.9999999999999993E-3</v>
      </c>
      <c r="I10" s="25">
        <f t="shared" si="0"/>
        <v>8.9999999999999993E-3</v>
      </c>
      <c r="J10" s="240"/>
      <c r="K10" s="11">
        <f t="shared" si="1"/>
        <v>3333.3333333333335</v>
      </c>
      <c r="L10" s="24" t="s">
        <v>1617</v>
      </c>
      <c r="M10" s="157"/>
      <c r="N10" s="157">
        <v>1</v>
      </c>
    </row>
    <row r="11" spans="2:18" ht="27.75" customHeight="1" x14ac:dyDescent="0.3">
      <c r="B11" s="250"/>
      <c r="C11" s="244"/>
      <c r="D11" s="126" t="s">
        <v>107</v>
      </c>
      <c r="E11" s="132">
        <v>1073349</v>
      </c>
      <c r="F11" s="24" t="s">
        <v>1558</v>
      </c>
      <c r="G11" s="24">
        <v>1</v>
      </c>
      <c r="H11" s="24">
        <v>8.9999999999999993E-3</v>
      </c>
      <c r="I11" s="25">
        <f t="shared" si="0"/>
        <v>8.9999999999999993E-3</v>
      </c>
      <c r="J11" s="240"/>
      <c r="K11" s="11">
        <f t="shared" si="1"/>
        <v>3333.3333333333335</v>
      </c>
      <c r="L11" s="24" t="s">
        <v>1617</v>
      </c>
      <c r="M11" s="157"/>
      <c r="N11" s="157">
        <v>1</v>
      </c>
    </row>
    <row r="12" spans="2:18" ht="27.75" customHeight="1" x14ac:dyDescent="0.3">
      <c r="B12" s="250"/>
      <c r="C12" s="244"/>
      <c r="D12" s="126" t="s">
        <v>105</v>
      </c>
      <c r="E12" s="132">
        <v>1103182</v>
      </c>
      <c r="F12" s="24" t="s">
        <v>1559</v>
      </c>
      <c r="G12" s="24">
        <v>1</v>
      </c>
      <c r="H12" s="24">
        <v>5.0000000000000001E-3</v>
      </c>
      <c r="I12" s="25">
        <f t="shared" si="0"/>
        <v>5.0000000000000001E-3</v>
      </c>
      <c r="J12" s="240"/>
      <c r="K12" s="11">
        <f t="shared" si="1"/>
        <v>6000</v>
      </c>
      <c r="L12" s="24"/>
      <c r="M12" s="157"/>
      <c r="N12" s="157">
        <v>1</v>
      </c>
      <c r="Q12"/>
    </row>
    <row r="13" spans="2:18" ht="27.75" customHeight="1" x14ac:dyDescent="0.3">
      <c r="B13" s="250"/>
      <c r="C13" s="244"/>
      <c r="D13" s="126" t="s">
        <v>109</v>
      </c>
      <c r="E13" s="132">
        <v>1702913</v>
      </c>
      <c r="F13" s="24" t="s">
        <v>1560</v>
      </c>
      <c r="G13" s="24">
        <v>1</v>
      </c>
      <c r="H13" s="24">
        <v>5.0000000000000001E-3</v>
      </c>
      <c r="I13" s="25">
        <f t="shared" si="0"/>
        <v>5.0000000000000001E-3</v>
      </c>
      <c r="J13" s="240"/>
      <c r="K13" s="11">
        <f t="shared" si="1"/>
        <v>6000</v>
      </c>
      <c r="L13" s="24" t="s">
        <v>1617</v>
      </c>
      <c r="M13" s="157"/>
      <c r="N13" s="157">
        <v>1</v>
      </c>
      <c r="R13"/>
    </row>
    <row r="14" spans="2:18" ht="27.75" customHeight="1" x14ac:dyDescent="0.3">
      <c r="B14" s="250"/>
      <c r="C14" s="244"/>
      <c r="D14" s="126" t="s">
        <v>119</v>
      </c>
      <c r="E14" s="132">
        <v>1005243</v>
      </c>
      <c r="F14" s="24" t="s">
        <v>1580</v>
      </c>
      <c r="G14" s="24">
        <v>1</v>
      </c>
      <c r="H14" s="24">
        <v>8.0000000000000002E-3</v>
      </c>
      <c r="I14" s="25">
        <f t="shared" ref="I14:I18" si="2">H14</f>
        <v>8.0000000000000002E-3</v>
      </c>
      <c r="J14" s="240"/>
      <c r="K14" s="11">
        <f t="shared" ref="K14:K18" si="3">1/H14*$C$4</f>
        <v>3750</v>
      </c>
      <c r="L14" s="24"/>
      <c r="M14" s="162"/>
      <c r="N14" s="162">
        <v>1</v>
      </c>
      <c r="P14"/>
    </row>
    <row r="15" spans="2:18" ht="27.75" customHeight="1" x14ac:dyDescent="0.3">
      <c r="B15" s="250"/>
      <c r="C15" s="244"/>
      <c r="D15" s="126" t="s">
        <v>119</v>
      </c>
      <c r="E15" s="132">
        <v>1005244</v>
      </c>
      <c r="F15" s="24" t="s">
        <v>1581</v>
      </c>
      <c r="G15" s="24">
        <v>1</v>
      </c>
      <c r="H15" s="24">
        <v>8.0000000000000002E-3</v>
      </c>
      <c r="I15" s="25">
        <f t="shared" si="2"/>
        <v>8.0000000000000002E-3</v>
      </c>
      <c r="J15" s="240"/>
      <c r="K15" s="11">
        <f t="shared" si="3"/>
        <v>3750</v>
      </c>
      <c r="L15" s="24"/>
      <c r="M15" s="162"/>
      <c r="N15" s="162">
        <v>1</v>
      </c>
      <c r="P15"/>
    </row>
    <row r="16" spans="2:18" ht="27.75" customHeight="1" x14ac:dyDescent="0.3">
      <c r="B16" s="250"/>
      <c r="C16" s="244"/>
      <c r="D16" s="126" t="s">
        <v>100</v>
      </c>
      <c r="E16" s="160">
        <v>1050503</v>
      </c>
      <c r="F16" s="24" t="s">
        <v>1582</v>
      </c>
      <c r="G16" s="24">
        <v>1</v>
      </c>
      <c r="H16" s="24">
        <v>7.0000000000000001E-3</v>
      </c>
      <c r="I16" s="25">
        <f t="shared" si="2"/>
        <v>7.0000000000000001E-3</v>
      </c>
      <c r="J16" s="240"/>
      <c r="K16" s="11">
        <f t="shared" si="3"/>
        <v>4285.7142857142862</v>
      </c>
      <c r="L16" s="24"/>
      <c r="M16" s="162"/>
      <c r="N16" s="162">
        <v>1</v>
      </c>
    </row>
    <row r="17" spans="2:17" ht="27.75" customHeight="1" x14ac:dyDescent="0.3">
      <c r="B17" s="250"/>
      <c r="C17" s="244"/>
      <c r="D17" s="126" t="s">
        <v>100</v>
      </c>
      <c r="E17" s="160">
        <v>1051573</v>
      </c>
      <c r="F17" s="24" t="s">
        <v>1583</v>
      </c>
      <c r="G17" s="24">
        <v>1</v>
      </c>
      <c r="H17" s="24">
        <v>6.0000000000000001E-3</v>
      </c>
      <c r="I17" s="25">
        <f t="shared" si="2"/>
        <v>6.0000000000000001E-3</v>
      </c>
      <c r="J17" s="240"/>
      <c r="K17" s="11">
        <f t="shared" si="3"/>
        <v>5000</v>
      </c>
      <c r="L17" s="24"/>
      <c r="M17" s="162"/>
      <c r="N17" s="162">
        <v>1</v>
      </c>
      <c r="Q17"/>
    </row>
    <row r="18" spans="2:17" ht="27.75" customHeight="1" x14ac:dyDescent="0.3">
      <c r="B18" s="250"/>
      <c r="C18" s="244"/>
      <c r="D18" s="126" t="s">
        <v>107</v>
      </c>
      <c r="E18" s="160">
        <v>1070103</v>
      </c>
      <c r="F18" s="24" t="s">
        <v>1584</v>
      </c>
      <c r="G18" s="24">
        <v>1</v>
      </c>
      <c r="H18" s="24">
        <v>8.0000000000000002E-3</v>
      </c>
      <c r="I18" s="25">
        <f t="shared" si="2"/>
        <v>8.0000000000000002E-3</v>
      </c>
      <c r="J18" s="240"/>
      <c r="K18" s="11">
        <f t="shared" si="3"/>
        <v>3750</v>
      </c>
      <c r="L18" s="24"/>
      <c r="M18" s="162"/>
      <c r="N18" s="162">
        <v>1</v>
      </c>
    </row>
    <row r="19" spans="2:17" ht="27.75" customHeight="1" x14ac:dyDescent="0.3">
      <c r="B19" s="250"/>
      <c r="C19" s="244"/>
      <c r="D19" s="126" t="s">
        <v>107</v>
      </c>
      <c r="E19" s="160">
        <v>1071120</v>
      </c>
      <c r="F19" s="24" t="s">
        <v>1585</v>
      </c>
      <c r="G19" s="24">
        <v>1</v>
      </c>
      <c r="H19" s="24">
        <v>8.0000000000000002E-3</v>
      </c>
      <c r="I19" s="25">
        <f t="shared" si="0"/>
        <v>8.0000000000000002E-3</v>
      </c>
      <c r="J19" s="240"/>
      <c r="K19" s="11">
        <f t="shared" si="1"/>
        <v>3750</v>
      </c>
      <c r="L19" s="24"/>
      <c r="M19" s="157"/>
      <c r="N19" s="157">
        <v>1</v>
      </c>
      <c r="P19"/>
      <c r="Q19"/>
    </row>
    <row r="20" spans="2:17" ht="27.75" customHeight="1" x14ac:dyDescent="0.3">
      <c r="B20" s="250"/>
      <c r="C20" s="244"/>
      <c r="D20" s="126" t="s">
        <v>105</v>
      </c>
      <c r="E20" s="160">
        <v>1103144</v>
      </c>
      <c r="F20" s="24" t="s">
        <v>1586</v>
      </c>
      <c r="G20" s="24">
        <v>1</v>
      </c>
      <c r="H20" s="24">
        <v>8.0000000000000002E-3</v>
      </c>
      <c r="I20" s="25">
        <f t="shared" si="0"/>
        <v>8.0000000000000002E-3</v>
      </c>
      <c r="J20" s="240"/>
      <c r="K20" s="11">
        <f t="shared" si="1"/>
        <v>3750</v>
      </c>
      <c r="L20" s="24"/>
      <c r="M20" s="157"/>
      <c r="N20" s="157">
        <v>1</v>
      </c>
    </row>
    <row r="21" spans="2:17" ht="27.75" customHeight="1" x14ac:dyDescent="0.3">
      <c r="B21" s="156"/>
      <c r="C21" s="244"/>
      <c r="D21" s="126" t="s">
        <v>109</v>
      </c>
      <c r="E21" s="160">
        <v>1702870</v>
      </c>
      <c r="F21" s="24" t="s">
        <v>1587</v>
      </c>
      <c r="G21" s="24">
        <v>1</v>
      </c>
      <c r="H21" s="24">
        <v>7.0000000000000001E-3</v>
      </c>
      <c r="I21" s="25">
        <f t="shared" si="0"/>
        <v>7.0000000000000001E-3</v>
      </c>
      <c r="J21" s="240"/>
      <c r="K21" s="11">
        <f t="shared" si="1"/>
        <v>4285.7142857142862</v>
      </c>
      <c r="L21" s="24"/>
      <c r="M21" s="157"/>
      <c r="N21" s="157">
        <v>1</v>
      </c>
    </row>
    <row r="22" spans="2:17" x14ac:dyDescent="0.3">
      <c r="B22" s="251" t="s">
        <v>42</v>
      </c>
      <c r="C22" s="243" t="s">
        <v>59</v>
      </c>
      <c r="D22" s="157"/>
      <c r="E22" s="24">
        <v>1002186</v>
      </c>
      <c r="F22" s="24" t="s">
        <v>52</v>
      </c>
      <c r="G22" s="24">
        <v>1</v>
      </c>
      <c r="H22" s="24">
        <f t="shared" ref="H22:H46" si="4">$J$22*O22</f>
        <v>4.4450000000000002E-3</v>
      </c>
      <c r="I22" s="25">
        <f t="shared" si="0"/>
        <v>4.4450000000000002E-3</v>
      </c>
      <c r="J22" s="239">
        <f>J47-J6</f>
        <v>0.88900000000000001</v>
      </c>
      <c r="K22" s="23">
        <f t="shared" si="1"/>
        <v>6749.1563554555678</v>
      </c>
      <c r="L22" s="24"/>
      <c r="M22" s="157">
        <v>60</v>
      </c>
      <c r="N22" s="157"/>
      <c r="O22" s="93">
        <v>5.0000000000000001E-3</v>
      </c>
    </row>
    <row r="23" spans="2:17" x14ac:dyDescent="0.3">
      <c r="B23" s="252"/>
      <c r="C23" s="244"/>
      <c r="D23" s="157"/>
      <c r="E23" s="24">
        <v>1012057</v>
      </c>
      <c r="F23" s="24" t="s">
        <v>53</v>
      </c>
      <c r="G23" s="24">
        <v>1</v>
      </c>
      <c r="H23" s="24">
        <f t="shared" si="4"/>
        <v>4.4450000000000002E-3</v>
      </c>
      <c r="I23" s="25">
        <f t="shared" si="0"/>
        <v>4.4450000000000002E-3</v>
      </c>
      <c r="J23" s="240"/>
      <c r="K23" s="23">
        <f t="shared" si="1"/>
        <v>6749.1563554555678</v>
      </c>
      <c r="L23" s="24"/>
      <c r="M23" s="157">
        <v>60</v>
      </c>
      <c r="N23" s="157"/>
      <c r="O23" s="93">
        <v>5.0000000000000001E-3</v>
      </c>
    </row>
    <row r="24" spans="2:17" x14ac:dyDescent="0.3">
      <c r="B24" s="252"/>
      <c r="C24" s="244"/>
      <c r="D24" s="157"/>
      <c r="E24" s="24">
        <v>1022048</v>
      </c>
      <c r="F24" s="24" t="s">
        <v>54</v>
      </c>
      <c r="G24" s="24">
        <v>1</v>
      </c>
      <c r="H24" s="24">
        <f t="shared" si="4"/>
        <v>4.4450000000000002E-3</v>
      </c>
      <c r="I24" s="25">
        <f t="shared" si="0"/>
        <v>4.4450000000000002E-3</v>
      </c>
      <c r="J24" s="240"/>
      <c r="K24" s="23">
        <f t="shared" si="1"/>
        <v>6749.1563554555678</v>
      </c>
      <c r="L24" s="24"/>
      <c r="M24" s="157">
        <v>60</v>
      </c>
      <c r="N24" s="157"/>
      <c r="O24" s="93">
        <v>5.0000000000000001E-3</v>
      </c>
    </row>
    <row r="25" spans="2:17" x14ac:dyDescent="0.3">
      <c r="B25" s="252"/>
      <c r="C25" s="244"/>
      <c r="D25" s="157"/>
      <c r="E25" s="24">
        <v>1102039</v>
      </c>
      <c r="F25" s="24" t="s">
        <v>55</v>
      </c>
      <c r="G25" s="24">
        <v>1</v>
      </c>
      <c r="H25" s="24">
        <f t="shared" si="4"/>
        <v>4.4450000000000002E-3</v>
      </c>
      <c r="I25" s="25">
        <f t="shared" si="0"/>
        <v>4.4450000000000002E-3</v>
      </c>
      <c r="J25" s="240"/>
      <c r="K25" s="23">
        <f t="shared" si="1"/>
        <v>6749.1563554555678</v>
      </c>
      <c r="L25" s="24"/>
      <c r="M25" s="157">
        <v>60</v>
      </c>
      <c r="N25" s="157"/>
      <c r="O25" s="93">
        <v>5.0000000000000001E-3</v>
      </c>
    </row>
    <row r="26" spans="2:17" x14ac:dyDescent="0.3">
      <c r="B26" s="252"/>
      <c r="C26" s="244"/>
      <c r="D26" s="157"/>
      <c r="E26" s="24">
        <v>1082102</v>
      </c>
      <c r="F26" s="24" t="s">
        <v>56</v>
      </c>
      <c r="G26" s="24">
        <v>1</v>
      </c>
      <c r="H26" s="24">
        <f t="shared" si="4"/>
        <v>4.4450000000000002E-3</v>
      </c>
      <c r="I26" s="25">
        <f t="shared" si="0"/>
        <v>4.4450000000000002E-3</v>
      </c>
      <c r="J26" s="240"/>
      <c r="K26" s="23">
        <f t="shared" si="1"/>
        <v>6749.1563554555678</v>
      </c>
      <c r="L26" s="24"/>
      <c r="M26" s="157">
        <v>30</v>
      </c>
      <c r="N26" s="157"/>
      <c r="O26" s="93">
        <v>5.0000000000000001E-3</v>
      </c>
    </row>
    <row r="27" spans="2:17" x14ac:dyDescent="0.3">
      <c r="B27" s="252"/>
      <c r="C27" s="244"/>
      <c r="D27" s="157"/>
      <c r="E27" s="24">
        <v>1072153</v>
      </c>
      <c r="F27" s="24" t="s">
        <v>57</v>
      </c>
      <c r="G27" s="24">
        <v>1</v>
      </c>
      <c r="H27" s="24">
        <f t="shared" si="4"/>
        <v>4.4450000000000002E-3</v>
      </c>
      <c r="I27" s="25">
        <f t="shared" si="0"/>
        <v>4.4450000000000002E-3</v>
      </c>
      <c r="J27" s="240"/>
      <c r="K27" s="23">
        <f t="shared" si="1"/>
        <v>6749.1563554555678</v>
      </c>
      <c r="L27" s="24"/>
      <c r="M27" s="157">
        <v>30</v>
      </c>
      <c r="N27" s="157"/>
      <c r="O27" s="93">
        <v>5.0000000000000001E-3</v>
      </c>
    </row>
    <row r="28" spans="2:17" x14ac:dyDescent="0.3">
      <c r="B28" s="252"/>
      <c r="C28" s="245"/>
      <c r="D28" s="157"/>
      <c r="E28" s="24">
        <v>1032024</v>
      </c>
      <c r="F28" s="24" t="s">
        <v>58</v>
      </c>
      <c r="G28" s="24">
        <v>1</v>
      </c>
      <c r="H28" s="24">
        <f t="shared" si="4"/>
        <v>4.4450000000000002E-3</v>
      </c>
      <c r="I28" s="25">
        <f t="shared" si="0"/>
        <v>4.4450000000000002E-3</v>
      </c>
      <c r="J28" s="240"/>
      <c r="K28" s="23">
        <f t="shared" si="1"/>
        <v>6749.1563554555678</v>
      </c>
      <c r="L28" s="24"/>
      <c r="M28" s="157">
        <v>40</v>
      </c>
      <c r="N28" s="157"/>
      <c r="O28" s="93">
        <v>5.0000000000000001E-3</v>
      </c>
    </row>
    <row r="29" spans="2:17" x14ac:dyDescent="0.3">
      <c r="B29" s="252"/>
      <c r="C29" s="253" t="s">
        <v>25</v>
      </c>
      <c r="D29" s="157"/>
      <c r="E29" s="24">
        <v>5150042</v>
      </c>
      <c r="F29" s="24" t="s">
        <v>9</v>
      </c>
      <c r="G29" s="24">
        <v>1</v>
      </c>
      <c r="H29" s="24">
        <f t="shared" si="4"/>
        <v>1.3335E-2</v>
      </c>
      <c r="I29" s="25">
        <f t="shared" si="0"/>
        <v>1.3335E-2</v>
      </c>
      <c r="J29" s="240"/>
      <c r="K29" s="23">
        <f t="shared" si="1"/>
        <v>2249.7187851518561</v>
      </c>
      <c r="L29" s="24"/>
      <c r="M29" s="157">
        <v>30</v>
      </c>
      <c r="N29" s="157"/>
      <c r="O29" s="93">
        <v>1.4999999999999999E-2</v>
      </c>
    </row>
    <row r="30" spans="2:17" x14ac:dyDescent="0.3">
      <c r="B30" s="252"/>
      <c r="C30" s="253"/>
      <c r="D30" s="157"/>
      <c r="E30" s="24">
        <v>5150043</v>
      </c>
      <c r="F30" s="24" t="s">
        <v>10</v>
      </c>
      <c r="G30" s="24">
        <v>1</v>
      </c>
      <c r="H30" s="24">
        <f t="shared" si="4"/>
        <v>1.3335E-2</v>
      </c>
      <c r="I30" s="25">
        <f t="shared" si="0"/>
        <v>1.3335E-2</v>
      </c>
      <c r="J30" s="240"/>
      <c r="K30" s="23">
        <f t="shared" si="1"/>
        <v>2249.7187851518561</v>
      </c>
      <c r="L30" s="24"/>
      <c r="M30" s="157">
        <v>75</v>
      </c>
      <c r="N30" s="6"/>
      <c r="O30" s="93">
        <v>1.4999999999999999E-2</v>
      </c>
    </row>
    <row r="31" spans="2:17" x14ac:dyDescent="0.3">
      <c r="B31" s="252"/>
      <c r="C31" s="253"/>
      <c r="D31" s="157"/>
      <c r="E31" s="24">
        <v>5152049</v>
      </c>
      <c r="F31" s="24" t="s">
        <v>11</v>
      </c>
      <c r="G31" s="24">
        <v>1</v>
      </c>
      <c r="H31" s="24">
        <f t="shared" si="4"/>
        <v>1.3335E-2</v>
      </c>
      <c r="I31" s="25">
        <f t="shared" si="0"/>
        <v>1.3335E-2</v>
      </c>
      <c r="J31" s="240"/>
      <c r="K31" s="23">
        <f t="shared" si="1"/>
        <v>2249.7187851518561</v>
      </c>
      <c r="L31" s="24"/>
      <c r="M31" s="6">
        <v>30</v>
      </c>
      <c r="N31" s="6"/>
      <c r="O31" s="93">
        <v>1.4999999999999999E-2</v>
      </c>
    </row>
    <row r="32" spans="2:17" x14ac:dyDescent="0.3">
      <c r="B32" s="252"/>
      <c r="C32" s="253"/>
      <c r="D32" s="157"/>
      <c r="E32" s="24">
        <v>5152050</v>
      </c>
      <c r="F32" s="24" t="s">
        <v>12</v>
      </c>
      <c r="G32" s="24">
        <v>1</v>
      </c>
      <c r="H32" s="24">
        <f t="shared" si="4"/>
        <v>1.3335E-2</v>
      </c>
      <c r="I32" s="25">
        <f t="shared" si="0"/>
        <v>1.3335E-2</v>
      </c>
      <c r="J32" s="240"/>
      <c r="K32" s="23">
        <f t="shared" si="1"/>
        <v>2249.7187851518561</v>
      </c>
      <c r="L32" s="24"/>
      <c r="M32" s="6">
        <v>75</v>
      </c>
      <c r="N32" s="157"/>
      <c r="O32" s="93">
        <v>1.4999999999999999E-2</v>
      </c>
    </row>
    <row r="33" spans="2:15" x14ac:dyDescent="0.3">
      <c r="B33" s="252"/>
      <c r="C33" s="253"/>
      <c r="D33" s="157"/>
      <c r="E33" s="24">
        <v>5153013</v>
      </c>
      <c r="F33" s="24" t="s">
        <v>23</v>
      </c>
      <c r="G33" s="24">
        <v>1</v>
      </c>
      <c r="H33" s="24">
        <f t="shared" si="4"/>
        <v>2.6669999999999999E-2</v>
      </c>
      <c r="I33" s="25">
        <f t="shared" si="0"/>
        <v>2.6669999999999999E-2</v>
      </c>
      <c r="J33" s="240"/>
      <c r="K33" s="23">
        <f t="shared" si="1"/>
        <v>1124.859392575928</v>
      </c>
      <c r="L33" s="24"/>
      <c r="M33" s="157">
        <v>65</v>
      </c>
      <c r="N33" s="157"/>
      <c r="O33" s="93">
        <v>0.03</v>
      </c>
    </row>
    <row r="34" spans="2:15" x14ac:dyDescent="0.3">
      <c r="B34" s="252"/>
      <c r="C34" s="253"/>
      <c r="D34" s="157"/>
      <c r="E34" s="24">
        <v>5151033</v>
      </c>
      <c r="F34" s="24" t="s">
        <v>41</v>
      </c>
      <c r="G34" s="24">
        <v>1</v>
      </c>
      <c r="H34" s="24">
        <f t="shared" si="4"/>
        <v>2.6669999999999999E-2</v>
      </c>
      <c r="I34" s="25">
        <f t="shared" si="0"/>
        <v>2.6669999999999999E-2</v>
      </c>
      <c r="J34" s="240"/>
      <c r="K34" s="23">
        <f t="shared" si="1"/>
        <v>1124.859392575928</v>
      </c>
      <c r="L34" s="24"/>
      <c r="M34" s="157">
        <v>70</v>
      </c>
      <c r="N34" s="157"/>
      <c r="O34" s="93">
        <v>0.03</v>
      </c>
    </row>
    <row r="35" spans="2:15" x14ac:dyDescent="0.3">
      <c r="B35" s="252"/>
      <c r="C35" s="253"/>
      <c r="D35" s="157"/>
      <c r="E35" s="24">
        <v>5152100</v>
      </c>
      <c r="F35" s="24" t="s">
        <v>13</v>
      </c>
      <c r="G35" s="24">
        <v>1</v>
      </c>
      <c r="H35" s="24">
        <f t="shared" si="4"/>
        <v>2.6669999999999999E-2</v>
      </c>
      <c r="I35" s="25">
        <f t="shared" si="0"/>
        <v>2.6669999999999999E-2</v>
      </c>
      <c r="J35" s="240"/>
      <c r="K35" s="23">
        <f t="shared" si="1"/>
        <v>1124.859392575928</v>
      </c>
      <c r="L35" s="24"/>
      <c r="M35" s="157">
        <v>35</v>
      </c>
      <c r="N35" s="6"/>
      <c r="O35" s="93">
        <v>0.03</v>
      </c>
    </row>
    <row r="36" spans="2:15" x14ac:dyDescent="0.3">
      <c r="B36" s="252"/>
      <c r="C36" s="253"/>
      <c r="D36" s="157"/>
      <c r="E36" s="24">
        <v>5152101</v>
      </c>
      <c r="F36" s="24" t="s">
        <v>14</v>
      </c>
      <c r="G36" s="24">
        <v>1</v>
      </c>
      <c r="H36" s="24">
        <f t="shared" si="4"/>
        <v>2.6669999999999999E-2</v>
      </c>
      <c r="I36" s="25">
        <f t="shared" si="0"/>
        <v>2.6669999999999999E-2</v>
      </c>
      <c r="J36" s="240"/>
      <c r="K36" s="23">
        <f t="shared" si="1"/>
        <v>1124.859392575928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57"/>
      <c r="E37" s="24">
        <v>5152102</v>
      </c>
      <c r="F37" s="24" t="s">
        <v>15</v>
      </c>
      <c r="G37" s="24">
        <v>1</v>
      </c>
      <c r="H37" s="24">
        <f t="shared" si="4"/>
        <v>2.6669999999999999E-2</v>
      </c>
      <c r="I37" s="25">
        <f t="shared" si="0"/>
        <v>2.6669999999999999E-2</v>
      </c>
      <c r="J37" s="240"/>
      <c r="K37" s="23">
        <f t="shared" si="1"/>
        <v>1124.859392575928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57"/>
      <c r="E38" s="24">
        <v>5152103</v>
      </c>
      <c r="F38" s="24" t="s">
        <v>16</v>
      </c>
      <c r="G38" s="24">
        <v>1</v>
      </c>
      <c r="H38" s="24">
        <f t="shared" si="4"/>
        <v>2.6669999999999999E-2</v>
      </c>
      <c r="I38" s="25">
        <f t="shared" si="0"/>
        <v>2.6669999999999999E-2</v>
      </c>
      <c r="J38" s="240"/>
      <c r="K38" s="23">
        <f t="shared" si="1"/>
        <v>1124.859392575928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57"/>
      <c r="E39" s="24">
        <v>5152104</v>
      </c>
      <c r="F39" s="24" t="s">
        <v>17</v>
      </c>
      <c r="G39" s="24">
        <v>1</v>
      </c>
      <c r="H39" s="24">
        <f t="shared" si="4"/>
        <v>2.6669999999999999E-2</v>
      </c>
      <c r="I39" s="25">
        <f t="shared" si="0"/>
        <v>2.6669999999999999E-2</v>
      </c>
      <c r="J39" s="240"/>
      <c r="K39" s="23">
        <f t="shared" si="1"/>
        <v>1124.859392575928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57"/>
      <c r="E40" s="24">
        <v>5152105</v>
      </c>
      <c r="F40" s="24" t="s">
        <v>18</v>
      </c>
      <c r="G40" s="11">
        <v>1</v>
      </c>
      <c r="H40" s="24">
        <f t="shared" si="4"/>
        <v>2.6669999999999999E-2</v>
      </c>
      <c r="I40" s="25">
        <f t="shared" si="0"/>
        <v>2.6669999999999999E-2</v>
      </c>
      <c r="J40" s="240"/>
      <c r="K40" s="23">
        <f t="shared" si="1"/>
        <v>1124.859392575928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157"/>
      <c r="E41" s="43">
        <v>5152106</v>
      </c>
      <c r="F41" s="43" t="s">
        <v>19</v>
      </c>
      <c r="G41" s="11">
        <v>1</v>
      </c>
      <c r="H41" s="24">
        <f t="shared" si="4"/>
        <v>2.6669999999999999E-2</v>
      </c>
      <c r="I41" s="25">
        <f t="shared" si="0"/>
        <v>2.6669999999999999E-2</v>
      </c>
      <c r="J41" s="240"/>
      <c r="K41" s="23">
        <f t="shared" si="1"/>
        <v>1124.859392575928</v>
      </c>
      <c r="L41" s="24"/>
      <c r="M41" s="6">
        <v>35</v>
      </c>
      <c r="N41" s="6"/>
      <c r="O41" s="93">
        <v>0.03</v>
      </c>
    </row>
    <row r="42" spans="2:15" x14ac:dyDescent="0.3">
      <c r="B42" s="252"/>
      <c r="C42" s="253"/>
      <c r="D42" s="157"/>
      <c r="E42" s="43">
        <v>5152107</v>
      </c>
      <c r="F42" s="43" t="s">
        <v>20</v>
      </c>
      <c r="G42" s="11">
        <v>1</v>
      </c>
      <c r="H42" s="24">
        <f t="shared" si="4"/>
        <v>2.6669999999999999E-2</v>
      </c>
      <c r="I42" s="25">
        <f t="shared" si="0"/>
        <v>2.6669999999999999E-2</v>
      </c>
      <c r="J42" s="240"/>
      <c r="K42" s="23">
        <f t="shared" si="1"/>
        <v>1124.859392575928</v>
      </c>
      <c r="L42" s="24"/>
      <c r="M42" s="6">
        <v>35</v>
      </c>
      <c r="N42" s="157"/>
      <c r="O42" s="93">
        <v>0.03</v>
      </c>
    </row>
    <row r="43" spans="2:15" x14ac:dyDescent="0.3">
      <c r="B43" s="252"/>
      <c r="C43" s="253" t="s">
        <v>8</v>
      </c>
      <c r="D43" s="157"/>
      <c r="E43" s="43">
        <v>5680505</v>
      </c>
      <c r="F43" s="43" t="s">
        <v>986</v>
      </c>
      <c r="G43" s="24">
        <v>1</v>
      </c>
      <c r="H43" s="24">
        <f t="shared" si="4"/>
        <v>0.14668500000000001</v>
      </c>
      <c r="I43" s="25">
        <f t="shared" si="0"/>
        <v>0.14668500000000001</v>
      </c>
      <c r="J43" s="240"/>
      <c r="K43" s="23">
        <f t="shared" si="1"/>
        <v>204.51988955925964</v>
      </c>
      <c r="L43" s="24"/>
      <c r="M43" s="157"/>
      <c r="N43" s="157"/>
      <c r="O43" s="93">
        <v>0.16500000000000001</v>
      </c>
    </row>
    <row r="44" spans="2:15" x14ac:dyDescent="0.3">
      <c r="B44" s="252"/>
      <c r="C44" s="253"/>
      <c r="D44" s="157"/>
      <c r="E44" s="43">
        <v>5076000</v>
      </c>
      <c r="F44" s="43" t="s">
        <v>445</v>
      </c>
      <c r="G44" s="24">
        <v>1</v>
      </c>
      <c r="H44" s="24">
        <f t="shared" si="4"/>
        <v>0.13335</v>
      </c>
      <c r="I44" s="25">
        <f t="shared" si="0"/>
        <v>0.13335</v>
      </c>
      <c r="J44" s="240"/>
      <c r="K44" s="23">
        <f t="shared" si="1"/>
        <v>224.97187851518561</v>
      </c>
      <c r="L44" s="24"/>
      <c r="M44" s="157">
        <v>30</v>
      </c>
      <c r="N44" s="157"/>
      <c r="O44" s="93">
        <v>0.15</v>
      </c>
    </row>
    <row r="45" spans="2:15" x14ac:dyDescent="0.3">
      <c r="B45" s="252"/>
      <c r="C45" s="253"/>
      <c r="D45" s="157"/>
      <c r="E45" s="24">
        <v>5078001</v>
      </c>
      <c r="F45" s="11" t="s">
        <v>21</v>
      </c>
      <c r="G45" s="24">
        <v>1</v>
      </c>
      <c r="H45" s="24">
        <f t="shared" si="4"/>
        <v>0.13335</v>
      </c>
      <c r="I45" s="25">
        <f t="shared" si="0"/>
        <v>0.13335</v>
      </c>
      <c r="J45" s="240"/>
      <c r="K45" s="23">
        <f t="shared" si="1"/>
        <v>224.97187851518561</v>
      </c>
      <c r="L45" s="24"/>
      <c r="M45" s="157">
        <v>40</v>
      </c>
      <c r="N45" s="157"/>
      <c r="O45" s="93">
        <v>0.15</v>
      </c>
    </row>
    <row r="46" spans="2:15" x14ac:dyDescent="0.3">
      <c r="B46" s="252"/>
      <c r="C46" s="253"/>
      <c r="D46" s="157"/>
      <c r="E46" s="24">
        <v>5072000</v>
      </c>
      <c r="F46" s="11" t="s">
        <v>22</v>
      </c>
      <c r="G46" s="24">
        <v>3</v>
      </c>
      <c r="H46" s="24">
        <f t="shared" si="4"/>
        <v>0.12446000000000002</v>
      </c>
      <c r="I46" s="25">
        <f t="shared" si="0"/>
        <v>0.12446000000000002</v>
      </c>
      <c r="J46" s="240"/>
      <c r="K46" s="23">
        <f t="shared" si="1"/>
        <v>241.04129840912742</v>
      </c>
      <c r="L46" s="24"/>
      <c r="M46" s="157">
        <v>50</v>
      </c>
      <c r="N46" s="157"/>
      <c r="O46" s="93">
        <v>0.14000000000000001</v>
      </c>
    </row>
    <row r="47" spans="2:15" x14ac:dyDescent="0.3">
      <c r="B47" s="246"/>
      <c r="C47" s="247"/>
      <c r="D47" s="247"/>
      <c r="E47" s="247"/>
      <c r="F47" s="247"/>
      <c r="G47" s="248"/>
      <c r="H47" s="24">
        <f>SUM(H6:H46)</f>
        <v>0.99999999999999978</v>
      </c>
      <c r="I47" s="25">
        <f>SUM(I6:I46)</f>
        <v>0.99999999999999978</v>
      </c>
      <c r="J47" s="25">
        <v>1</v>
      </c>
      <c r="K47" s="24"/>
      <c r="L47" s="24"/>
      <c r="M47" s="157"/>
      <c r="N47" s="157"/>
      <c r="O47" s="96"/>
    </row>
  </sheetData>
  <mergeCells count="10">
    <mergeCell ref="B47:G47"/>
    <mergeCell ref="B5:C5"/>
    <mergeCell ref="B6:B20"/>
    <mergeCell ref="C6:C21"/>
    <mergeCell ref="J6:J21"/>
    <mergeCell ref="B22:B46"/>
    <mergeCell ref="C22:C28"/>
    <mergeCell ref="J22:J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1DF5-2058-4325-AD82-6073AB8166B0}">
  <sheetPr codeName="Sheet93"/>
  <dimension ref="B2:R44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1537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57" t="s">
        <v>6</v>
      </c>
      <c r="C4" s="157">
        <v>30</v>
      </c>
    </row>
    <row r="5" spans="2:18" x14ac:dyDescent="0.3">
      <c r="B5" s="249" t="s">
        <v>0</v>
      </c>
      <c r="C5" s="249"/>
      <c r="D5" s="155" t="s">
        <v>45</v>
      </c>
      <c r="E5" s="155" t="s">
        <v>1</v>
      </c>
      <c r="F5" s="155" t="s">
        <v>62</v>
      </c>
      <c r="G5" s="13" t="s">
        <v>26</v>
      </c>
      <c r="H5" s="155" t="s">
        <v>27</v>
      </c>
      <c r="I5" s="155" t="s">
        <v>28</v>
      </c>
      <c r="J5" s="155" t="s">
        <v>43</v>
      </c>
      <c r="K5" s="155" t="s">
        <v>2</v>
      </c>
      <c r="L5" s="155" t="s">
        <v>3</v>
      </c>
      <c r="M5" s="155" t="s">
        <v>44</v>
      </c>
      <c r="N5" s="155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32">
        <v>1005217</v>
      </c>
      <c r="F6" s="24" t="s">
        <v>1546</v>
      </c>
      <c r="G6" s="24">
        <v>1</v>
      </c>
      <c r="H6" s="24">
        <v>6.0000000000000001E-3</v>
      </c>
      <c r="I6" s="25">
        <f>H6</f>
        <v>6.0000000000000001E-3</v>
      </c>
      <c r="J6" s="239">
        <f>SUM(I6:I18)</f>
        <v>0.105</v>
      </c>
      <c r="K6" s="11">
        <f>1/H6*$C$4</f>
        <v>5000</v>
      </c>
      <c r="L6" s="24" t="s">
        <v>1258</v>
      </c>
      <c r="M6" s="157"/>
      <c r="N6" s="157">
        <v>1</v>
      </c>
      <c r="P6"/>
    </row>
    <row r="7" spans="2:18" ht="27.75" customHeight="1" x14ac:dyDescent="0.3">
      <c r="B7" s="250"/>
      <c r="C7" s="244"/>
      <c r="D7" s="126" t="s">
        <v>119</v>
      </c>
      <c r="E7" s="132">
        <v>1005218</v>
      </c>
      <c r="F7" s="24" t="s">
        <v>1547</v>
      </c>
      <c r="G7" s="24">
        <v>1</v>
      </c>
      <c r="H7" s="24">
        <v>6.0000000000000001E-3</v>
      </c>
      <c r="I7" s="25">
        <f t="shared" ref="I7:I43" si="0">H7</f>
        <v>6.0000000000000001E-3</v>
      </c>
      <c r="J7" s="240"/>
      <c r="K7" s="11">
        <f t="shared" ref="K7:K43" si="1">1/H7*$C$4</f>
        <v>5000</v>
      </c>
      <c r="L7" s="24" t="s">
        <v>1258</v>
      </c>
      <c r="M7" s="157"/>
      <c r="N7" s="157">
        <v>1</v>
      </c>
      <c r="Q7"/>
    </row>
    <row r="8" spans="2:18" ht="27.75" customHeight="1" x14ac:dyDescent="0.3">
      <c r="B8" s="250"/>
      <c r="C8" s="244"/>
      <c r="D8" s="126" t="s">
        <v>100</v>
      </c>
      <c r="E8" s="132">
        <v>1050499</v>
      </c>
      <c r="F8" s="24" t="s">
        <v>1548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 t="s">
        <v>1258</v>
      </c>
      <c r="M8" s="157"/>
      <c r="N8" s="157">
        <v>1</v>
      </c>
      <c r="P8"/>
      <c r="Q8"/>
    </row>
    <row r="9" spans="2:18" ht="27.75" customHeight="1" x14ac:dyDescent="0.3">
      <c r="B9" s="250"/>
      <c r="C9" s="244"/>
      <c r="D9" s="126" t="s">
        <v>100</v>
      </c>
      <c r="E9" s="132">
        <v>1051567</v>
      </c>
      <c r="F9" s="24" t="s">
        <v>1549</v>
      </c>
      <c r="G9" s="24">
        <v>1</v>
      </c>
      <c r="H9" s="24">
        <v>5.0000000000000001E-3</v>
      </c>
      <c r="I9" s="25">
        <f t="shared" si="0"/>
        <v>5.0000000000000001E-3</v>
      </c>
      <c r="J9" s="240"/>
      <c r="K9" s="11">
        <f t="shared" si="1"/>
        <v>6000</v>
      </c>
      <c r="L9" s="24" t="s">
        <v>1258</v>
      </c>
      <c r="M9" s="157"/>
      <c r="N9" s="157">
        <v>1</v>
      </c>
      <c r="R9"/>
    </row>
    <row r="10" spans="2:18" ht="27.75" customHeight="1" x14ac:dyDescent="0.3">
      <c r="B10" s="250"/>
      <c r="C10" s="244"/>
      <c r="D10" s="126" t="s">
        <v>105</v>
      </c>
      <c r="E10" s="132">
        <v>1103130</v>
      </c>
      <c r="F10" s="24" t="s">
        <v>1550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57"/>
      <c r="N10" s="157">
        <v>1</v>
      </c>
    </row>
    <row r="11" spans="2:18" ht="27.75" customHeight="1" x14ac:dyDescent="0.3">
      <c r="B11" s="250"/>
      <c r="C11" s="244"/>
      <c r="D11" s="126" t="s">
        <v>107</v>
      </c>
      <c r="E11" s="132">
        <v>1073302</v>
      </c>
      <c r="F11" s="24" t="s">
        <v>1551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 t="s">
        <v>1258</v>
      </c>
      <c r="M11" s="157"/>
      <c r="N11" s="157">
        <v>1</v>
      </c>
    </row>
    <row r="12" spans="2:18" ht="27.75" customHeight="1" x14ac:dyDescent="0.3">
      <c r="B12" s="250"/>
      <c r="C12" s="244"/>
      <c r="D12" s="126" t="s">
        <v>109</v>
      </c>
      <c r="E12" s="132">
        <v>1702858</v>
      </c>
      <c r="F12" s="24" t="s">
        <v>1552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 t="s">
        <v>1258</v>
      </c>
      <c r="M12" s="157"/>
      <c r="N12" s="157">
        <v>1</v>
      </c>
      <c r="Q12"/>
    </row>
    <row r="13" spans="2:18" ht="27.75" customHeight="1" x14ac:dyDescent="0.3">
      <c r="B13" s="250"/>
      <c r="C13" s="244"/>
      <c r="D13" s="126" t="s">
        <v>119</v>
      </c>
      <c r="E13" s="132">
        <v>1005204</v>
      </c>
      <c r="F13" s="24" t="s">
        <v>1575</v>
      </c>
      <c r="G13" s="24">
        <v>1</v>
      </c>
      <c r="H13" s="24">
        <v>8.9999999999999993E-3</v>
      </c>
      <c r="I13" s="25">
        <f t="shared" si="0"/>
        <v>8.9999999999999993E-3</v>
      </c>
      <c r="J13" s="240"/>
      <c r="K13" s="11">
        <f t="shared" si="1"/>
        <v>3333.3333333333335</v>
      </c>
      <c r="L13" s="24"/>
      <c r="M13" s="157"/>
      <c r="N13" s="157">
        <v>1</v>
      </c>
      <c r="P13"/>
      <c r="R13"/>
    </row>
    <row r="14" spans="2:18" ht="27.75" customHeight="1" x14ac:dyDescent="0.3">
      <c r="B14" s="250"/>
      <c r="C14" s="244"/>
      <c r="D14" s="126" t="s">
        <v>100</v>
      </c>
      <c r="E14" s="132">
        <v>1050496</v>
      </c>
      <c r="F14" s="24" t="s">
        <v>1576</v>
      </c>
      <c r="G14" s="24">
        <v>1</v>
      </c>
      <c r="H14" s="24">
        <v>8.9999999999999993E-3</v>
      </c>
      <c r="I14" s="25">
        <f t="shared" si="0"/>
        <v>8.9999999999999993E-3</v>
      </c>
      <c r="J14" s="240"/>
      <c r="K14" s="11">
        <f t="shared" si="1"/>
        <v>3333.3333333333335</v>
      </c>
      <c r="L14" s="24" t="s">
        <v>1579</v>
      </c>
      <c r="M14" s="157"/>
      <c r="N14" s="157">
        <v>1</v>
      </c>
      <c r="O14"/>
      <c r="P14"/>
    </row>
    <row r="15" spans="2:18" ht="27.75" customHeight="1" x14ac:dyDescent="0.3">
      <c r="B15" s="250"/>
      <c r="C15" s="244"/>
      <c r="D15" s="126" t="s">
        <v>100</v>
      </c>
      <c r="E15" s="132">
        <v>1051564</v>
      </c>
      <c r="F15" s="24" t="s">
        <v>1577</v>
      </c>
      <c r="G15" s="24">
        <v>1</v>
      </c>
      <c r="H15" s="24">
        <v>8.0000000000000002E-3</v>
      </c>
      <c r="I15" s="25">
        <f t="shared" si="0"/>
        <v>8.0000000000000002E-3</v>
      </c>
      <c r="J15" s="240"/>
      <c r="K15" s="11">
        <f t="shared" si="1"/>
        <v>3750</v>
      </c>
      <c r="L15" s="24" t="s">
        <v>1579</v>
      </c>
      <c r="M15" s="157"/>
      <c r="N15" s="157">
        <v>1</v>
      </c>
    </row>
    <row r="16" spans="2:18" ht="27.75" customHeight="1" x14ac:dyDescent="0.3">
      <c r="B16" s="156"/>
      <c r="C16" s="244"/>
      <c r="D16" s="126" t="s">
        <v>109</v>
      </c>
      <c r="E16" s="160">
        <v>1702855</v>
      </c>
      <c r="F16" s="24" t="s">
        <v>1578</v>
      </c>
      <c r="G16" s="24">
        <v>1</v>
      </c>
      <c r="H16" s="24">
        <v>8.9999999999999993E-3</v>
      </c>
      <c r="I16" s="25">
        <f t="shared" si="0"/>
        <v>8.9999999999999993E-3</v>
      </c>
      <c r="J16" s="240"/>
      <c r="K16" s="11">
        <f t="shared" si="1"/>
        <v>3333.3333333333335</v>
      </c>
      <c r="L16" s="24"/>
      <c r="M16" s="157"/>
      <c r="N16" s="157">
        <v>1</v>
      </c>
    </row>
    <row r="17" spans="2:17" ht="27.75" customHeight="1" x14ac:dyDescent="0.3">
      <c r="B17" s="156"/>
      <c r="C17" s="244"/>
      <c r="D17" s="126" t="s">
        <v>46</v>
      </c>
      <c r="E17" s="132">
        <v>1005358</v>
      </c>
      <c r="F17" s="24" t="s">
        <v>1593</v>
      </c>
      <c r="G17" s="24">
        <v>1</v>
      </c>
      <c r="H17" s="24">
        <v>1.2E-2</v>
      </c>
      <c r="I17" s="25">
        <f t="shared" si="0"/>
        <v>1.2E-2</v>
      </c>
      <c r="J17" s="240"/>
      <c r="K17" s="11">
        <f t="shared" si="1"/>
        <v>2500</v>
      </c>
      <c r="L17" s="24"/>
      <c r="M17" s="157"/>
      <c r="N17" s="157">
        <v>1</v>
      </c>
      <c r="O17"/>
      <c r="Q17"/>
    </row>
    <row r="18" spans="2:17" ht="27.75" customHeight="1" x14ac:dyDescent="0.3">
      <c r="B18" s="158"/>
      <c r="C18" s="244"/>
      <c r="D18" s="126" t="s">
        <v>116</v>
      </c>
      <c r="E18" s="132">
        <v>1112977</v>
      </c>
      <c r="F18" s="24" t="s">
        <v>1569</v>
      </c>
      <c r="G18" s="24">
        <v>1</v>
      </c>
      <c r="H18" s="24">
        <v>1.2E-2</v>
      </c>
      <c r="I18" s="25">
        <f t="shared" ref="I18" si="2">H18</f>
        <v>1.2E-2</v>
      </c>
      <c r="J18" s="240"/>
      <c r="K18" s="11">
        <f t="shared" ref="K18" si="3">1/H18*$C$4</f>
        <v>2500</v>
      </c>
      <c r="L18" s="24"/>
      <c r="M18" s="159"/>
      <c r="N18" s="159">
        <v>1</v>
      </c>
      <c r="P18"/>
    </row>
    <row r="19" spans="2:17" x14ac:dyDescent="0.3">
      <c r="B19" s="251" t="s">
        <v>42</v>
      </c>
      <c r="C19" s="243" t="s">
        <v>59</v>
      </c>
      <c r="D19" s="157"/>
      <c r="E19" s="24">
        <v>1002186</v>
      </c>
      <c r="F19" s="24" t="s">
        <v>52</v>
      </c>
      <c r="G19" s="24">
        <v>1</v>
      </c>
      <c r="H19" s="24">
        <f t="shared" ref="H19:H43" si="4">$J$19*O19</f>
        <v>4.4749999999999998E-3</v>
      </c>
      <c r="I19" s="25">
        <f t="shared" si="0"/>
        <v>4.4749999999999998E-3</v>
      </c>
      <c r="J19" s="239">
        <f>J44-J6</f>
        <v>0.89500000000000002</v>
      </c>
      <c r="K19" s="23">
        <f t="shared" si="1"/>
        <v>6703.9106145251399</v>
      </c>
      <c r="L19" s="24"/>
      <c r="M19" s="157">
        <v>60</v>
      </c>
      <c r="N19" s="157"/>
      <c r="O19" s="93">
        <v>5.0000000000000001E-3</v>
      </c>
    </row>
    <row r="20" spans="2:17" x14ac:dyDescent="0.3">
      <c r="B20" s="252"/>
      <c r="C20" s="244"/>
      <c r="D20" s="157"/>
      <c r="E20" s="24">
        <v>1012057</v>
      </c>
      <c r="F20" s="24" t="s">
        <v>53</v>
      </c>
      <c r="G20" s="24">
        <v>1</v>
      </c>
      <c r="H20" s="24">
        <f t="shared" si="4"/>
        <v>4.4749999999999998E-3</v>
      </c>
      <c r="I20" s="25">
        <f t="shared" si="0"/>
        <v>4.4749999999999998E-3</v>
      </c>
      <c r="J20" s="240"/>
      <c r="K20" s="23">
        <f t="shared" si="1"/>
        <v>6703.9106145251399</v>
      </c>
      <c r="L20" s="24"/>
      <c r="M20" s="157">
        <v>60</v>
      </c>
      <c r="N20" s="157"/>
      <c r="O20" s="93">
        <v>5.0000000000000001E-3</v>
      </c>
    </row>
    <row r="21" spans="2:17" x14ac:dyDescent="0.3">
      <c r="B21" s="252"/>
      <c r="C21" s="244"/>
      <c r="D21" s="157"/>
      <c r="E21" s="24">
        <v>1022048</v>
      </c>
      <c r="F21" s="24" t="s">
        <v>54</v>
      </c>
      <c r="G21" s="24">
        <v>1</v>
      </c>
      <c r="H21" s="24">
        <f t="shared" si="4"/>
        <v>4.4749999999999998E-3</v>
      </c>
      <c r="I21" s="25">
        <f t="shared" si="0"/>
        <v>4.4749999999999998E-3</v>
      </c>
      <c r="J21" s="240"/>
      <c r="K21" s="23">
        <f t="shared" si="1"/>
        <v>6703.9106145251399</v>
      </c>
      <c r="L21" s="24"/>
      <c r="M21" s="157">
        <v>60</v>
      </c>
      <c r="N21" s="157"/>
      <c r="O21" s="93">
        <v>5.0000000000000001E-3</v>
      </c>
    </row>
    <row r="22" spans="2:17" x14ac:dyDescent="0.3">
      <c r="B22" s="252"/>
      <c r="C22" s="244"/>
      <c r="D22" s="157"/>
      <c r="E22" s="24">
        <v>1102039</v>
      </c>
      <c r="F22" s="24" t="s">
        <v>55</v>
      </c>
      <c r="G22" s="24">
        <v>1</v>
      </c>
      <c r="H22" s="24">
        <f t="shared" si="4"/>
        <v>4.4749999999999998E-3</v>
      </c>
      <c r="I22" s="25">
        <f t="shared" si="0"/>
        <v>4.4749999999999998E-3</v>
      </c>
      <c r="J22" s="240"/>
      <c r="K22" s="23">
        <f t="shared" si="1"/>
        <v>6703.9106145251399</v>
      </c>
      <c r="L22" s="24"/>
      <c r="M22" s="157">
        <v>60</v>
      </c>
      <c r="N22" s="157"/>
      <c r="O22" s="93">
        <v>5.0000000000000001E-3</v>
      </c>
    </row>
    <row r="23" spans="2:17" x14ac:dyDescent="0.3">
      <c r="B23" s="252"/>
      <c r="C23" s="244"/>
      <c r="D23" s="157"/>
      <c r="E23" s="24">
        <v>1082102</v>
      </c>
      <c r="F23" s="24" t="s">
        <v>56</v>
      </c>
      <c r="G23" s="24">
        <v>1</v>
      </c>
      <c r="H23" s="24">
        <f t="shared" si="4"/>
        <v>4.4749999999999998E-3</v>
      </c>
      <c r="I23" s="25">
        <f t="shared" si="0"/>
        <v>4.4749999999999998E-3</v>
      </c>
      <c r="J23" s="240"/>
      <c r="K23" s="23">
        <f t="shared" si="1"/>
        <v>6703.9106145251399</v>
      </c>
      <c r="L23" s="24"/>
      <c r="M23" s="157">
        <v>30</v>
      </c>
      <c r="N23" s="157"/>
      <c r="O23" s="93">
        <v>5.0000000000000001E-3</v>
      </c>
    </row>
    <row r="24" spans="2:17" x14ac:dyDescent="0.3">
      <c r="B24" s="252"/>
      <c r="C24" s="244"/>
      <c r="D24" s="157"/>
      <c r="E24" s="24">
        <v>1072153</v>
      </c>
      <c r="F24" s="24" t="s">
        <v>57</v>
      </c>
      <c r="G24" s="24">
        <v>1</v>
      </c>
      <c r="H24" s="24">
        <f t="shared" si="4"/>
        <v>4.4749999999999998E-3</v>
      </c>
      <c r="I24" s="25">
        <f t="shared" si="0"/>
        <v>4.4749999999999998E-3</v>
      </c>
      <c r="J24" s="240"/>
      <c r="K24" s="23">
        <f t="shared" si="1"/>
        <v>6703.9106145251399</v>
      </c>
      <c r="L24" s="24"/>
      <c r="M24" s="157">
        <v>30</v>
      </c>
      <c r="N24" s="157"/>
      <c r="O24" s="93">
        <v>5.0000000000000001E-3</v>
      </c>
    </row>
    <row r="25" spans="2:17" x14ac:dyDescent="0.3">
      <c r="B25" s="252"/>
      <c r="C25" s="245"/>
      <c r="D25" s="157"/>
      <c r="E25" s="24">
        <v>1032024</v>
      </c>
      <c r="F25" s="24" t="s">
        <v>58</v>
      </c>
      <c r="G25" s="24">
        <v>1</v>
      </c>
      <c r="H25" s="24">
        <f t="shared" si="4"/>
        <v>4.4749999999999998E-3</v>
      </c>
      <c r="I25" s="25">
        <f t="shared" si="0"/>
        <v>4.4749999999999998E-3</v>
      </c>
      <c r="J25" s="240"/>
      <c r="K25" s="23">
        <f t="shared" si="1"/>
        <v>6703.9106145251399</v>
      </c>
      <c r="L25" s="24"/>
      <c r="M25" s="157">
        <v>40</v>
      </c>
      <c r="N25" s="157"/>
      <c r="O25" s="93">
        <v>5.0000000000000001E-3</v>
      </c>
    </row>
    <row r="26" spans="2:17" x14ac:dyDescent="0.3">
      <c r="B26" s="252"/>
      <c r="C26" s="253" t="s">
        <v>25</v>
      </c>
      <c r="D26" s="157"/>
      <c r="E26" s="24">
        <v>5150042</v>
      </c>
      <c r="F26" s="24" t="s">
        <v>9</v>
      </c>
      <c r="G26" s="24">
        <v>1</v>
      </c>
      <c r="H26" s="24">
        <f t="shared" si="4"/>
        <v>1.3424999999999999E-2</v>
      </c>
      <c r="I26" s="25">
        <f t="shared" si="0"/>
        <v>1.3424999999999999E-2</v>
      </c>
      <c r="J26" s="240"/>
      <c r="K26" s="23">
        <f t="shared" si="1"/>
        <v>2234.63687150838</v>
      </c>
      <c r="L26" s="24"/>
      <c r="M26" s="157">
        <v>30</v>
      </c>
      <c r="N26" s="157"/>
      <c r="O26" s="93">
        <v>1.4999999999999999E-2</v>
      </c>
    </row>
    <row r="27" spans="2:17" x14ac:dyDescent="0.3">
      <c r="B27" s="252"/>
      <c r="C27" s="253"/>
      <c r="D27" s="157"/>
      <c r="E27" s="24">
        <v>5150043</v>
      </c>
      <c r="F27" s="24" t="s">
        <v>10</v>
      </c>
      <c r="G27" s="24">
        <v>1</v>
      </c>
      <c r="H27" s="24">
        <f t="shared" si="4"/>
        <v>1.3424999999999999E-2</v>
      </c>
      <c r="I27" s="25">
        <f t="shared" si="0"/>
        <v>1.3424999999999999E-2</v>
      </c>
      <c r="J27" s="240"/>
      <c r="K27" s="23">
        <f t="shared" si="1"/>
        <v>2234.63687150838</v>
      </c>
      <c r="L27" s="24"/>
      <c r="M27" s="157">
        <v>75</v>
      </c>
      <c r="N27" s="6"/>
      <c r="O27" s="93">
        <v>1.4999999999999999E-2</v>
      </c>
    </row>
    <row r="28" spans="2:17" x14ac:dyDescent="0.3">
      <c r="B28" s="252"/>
      <c r="C28" s="253"/>
      <c r="D28" s="157"/>
      <c r="E28" s="24">
        <v>5152049</v>
      </c>
      <c r="F28" s="24" t="s">
        <v>11</v>
      </c>
      <c r="G28" s="24">
        <v>1</v>
      </c>
      <c r="H28" s="24">
        <f t="shared" si="4"/>
        <v>1.3424999999999999E-2</v>
      </c>
      <c r="I28" s="25">
        <f t="shared" si="0"/>
        <v>1.3424999999999999E-2</v>
      </c>
      <c r="J28" s="240"/>
      <c r="K28" s="23">
        <f t="shared" si="1"/>
        <v>2234.63687150838</v>
      </c>
      <c r="L28" s="24"/>
      <c r="M28" s="6">
        <v>30</v>
      </c>
      <c r="N28" s="6"/>
      <c r="O28" s="93">
        <v>1.4999999999999999E-2</v>
      </c>
    </row>
    <row r="29" spans="2:17" x14ac:dyDescent="0.3">
      <c r="B29" s="252"/>
      <c r="C29" s="253"/>
      <c r="D29" s="157"/>
      <c r="E29" s="24">
        <v>5152050</v>
      </c>
      <c r="F29" s="24" t="s">
        <v>12</v>
      </c>
      <c r="G29" s="24">
        <v>1</v>
      </c>
      <c r="H29" s="24">
        <f t="shared" si="4"/>
        <v>1.3424999999999999E-2</v>
      </c>
      <c r="I29" s="25">
        <f t="shared" si="0"/>
        <v>1.3424999999999999E-2</v>
      </c>
      <c r="J29" s="240"/>
      <c r="K29" s="23">
        <f t="shared" si="1"/>
        <v>2234.63687150838</v>
      </c>
      <c r="L29" s="24"/>
      <c r="M29" s="6">
        <v>75</v>
      </c>
      <c r="N29" s="157"/>
      <c r="O29" s="93">
        <v>1.4999999999999999E-2</v>
      </c>
    </row>
    <row r="30" spans="2:17" x14ac:dyDescent="0.3">
      <c r="B30" s="252"/>
      <c r="C30" s="253"/>
      <c r="D30" s="157"/>
      <c r="E30" s="24">
        <v>5153013</v>
      </c>
      <c r="F30" s="24" t="s">
        <v>23</v>
      </c>
      <c r="G30" s="24">
        <v>1</v>
      </c>
      <c r="H30" s="24">
        <f t="shared" si="4"/>
        <v>2.6849999999999999E-2</v>
      </c>
      <c r="I30" s="25">
        <f t="shared" si="0"/>
        <v>2.6849999999999999E-2</v>
      </c>
      <c r="J30" s="240"/>
      <c r="K30" s="23">
        <f t="shared" si="1"/>
        <v>1117.31843575419</v>
      </c>
      <c r="L30" s="24"/>
      <c r="M30" s="157">
        <v>65</v>
      </c>
      <c r="N30" s="157"/>
      <c r="O30" s="93">
        <v>0.03</v>
      </c>
    </row>
    <row r="31" spans="2:17" x14ac:dyDescent="0.3">
      <c r="B31" s="252"/>
      <c r="C31" s="253"/>
      <c r="D31" s="157"/>
      <c r="E31" s="24">
        <v>5151033</v>
      </c>
      <c r="F31" s="24" t="s">
        <v>41</v>
      </c>
      <c r="G31" s="24">
        <v>1</v>
      </c>
      <c r="H31" s="24">
        <f t="shared" si="4"/>
        <v>2.6849999999999999E-2</v>
      </c>
      <c r="I31" s="25">
        <f t="shared" si="0"/>
        <v>2.6849999999999999E-2</v>
      </c>
      <c r="J31" s="240"/>
      <c r="K31" s="23">
        <f t="shared" si="1"/>
        <v>1117.31843575419</v>
      </c>
      <c r="L31" s="24"/>
      <c r="M31" s="157">
        <v>70</v>
      </c>
      <c r="N31" s="157"/>
      <c r="O31" s="93">
        <v>0.03</v>
      </c>
    </row>
    <row r="32" spans="2:17" x14ac:dyDescent="0.3">
      <c r="B32" s="252"/>
      <c r="C32" s="253"/>
      <c r="D32" s="157"/>
      <c r="E32" s="24">
        <v>5152100</v>
      </c>
      <c r="F32" s="24" t="s">
        <v>13</v>
      </c>
      <c r="G32" s="24">
        <v>1</v>
      </c>
      <c r="H32" s="24">
        <f t="shared" si="4"/>
        <v>2.6849999999999999E-2</v>
      </c>
      <c r="I32" s="25">
        <f t="shared" si="0"/>
        <v>2.6849999999999999E-2</v>
      </c>
      <c r="J32" s="240"/>
      <c r="K32" s="23">
        <f t="shared" si="1"/>
        <v>1117.31843575419</v>
      </c>
      <c r="L32" s="24"/>
      <c r="M32" s="157">
        <v>35</v>
      </c>
      <c r="N32" s="6"/>
      <c r="O32" s="93">
        <v>0.03</v>
      </c>
    </row>
    <row r="33" spans="2:15" x14ac:dyDescent="0.3">
      <c r="B33" s="252"/>
      <c r="C33" s="253"/>
      <c r="D33" s="157"/>
      <c r="E33" s="24">
        <v>5152101</v>
      </c>
      <c r="F33" s="24" t="s">
        <v>14</v>
      </c>
      <c r="G33" s="24">
        <v>1</v>
      </c>
      <c r="H33" s="24">
        <f t="shared" si="4"/>
        <v>2.6849999999999999E-2</v>
      </c>
      <c r="I33" s="25">
        <f t="shared" si="0"/>
        <v>2.6849999999999999E-2</v>
      </c>
      <c r="J33" s="240"/>
      <c r="K33" s="23">
        <f t="shared" si="1"/>
        <v>1117.31843575419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157"/>
      <c r="E34" s="24">
        <v>5152102</v>
      </c>
      <c r="F34" s="24" t="s">
        <v>15</v>
      </c>
      <c r="G34" s="24">
        <v>1</v>
      </c>
      <c r="H34" s="24">
        <f t="shared" si="4"/>
        <v>2.6849999999999999E-2</v>
      </c>
      <c r="I34" s="25">
        <f t="shared" si="0"/>
        <v>2.6849999999999999E-2</v>
      </c>
      <c r="J34" s="240"/>
      <c r="K34" s="23">
        <f t="shared" si="1"/>
        <v>1117.31843575419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57"/>
      <c r="E35" s="24">
        <v>5152103</v>
      </c>
      <c r="F35" s="24" t="s">
        <v>16</v>
      </c>
      <c r="G35" s="24">
        <v>1</v>
      </c>
      <c r="H35" s="24">
        <f t="shared" si="4"/>
        <v>2.6849999999999999E-2</v>
      </c>
      <c r="I35" s="25">
        <f t="shared" si="0"/>
        <v>2.6849999999999999E-2</v>
      </c>
      <c r="J35" s="240"/>
      <c r="K35" s="23">
        <f t="shared" si="1"/>
        <v>1117.31843575419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57"/>
      <c r="E36" s="24">
        <v>5152104</v>
      </c>
      <c r="F36" s="24" t="s">
        <v>17</v>
      </c>
      <c r="G36" s="24">
        <v>1</v>
      </c>
      <c r="H36" s="24">
        <f t="shared" si="4"/>
        <v>2.6849999999999999E-2</v>
      </c>
      <c r="I36" s="25">
        <f t="shared" si="0"/>
        <v>2.6849999999999999E-2</v>
      </c>
      <c r="J36" s="240"/>
      <c r="K36" s="23">
        <f t="shared" si="1"/>
        <v>1117.31843575419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57"/>
      <c r="E37" s="24">
        <v>5152105</v>
      </c>
      <c r="F37" s="24" t="s">
        <v>18</v>
      </c>
      <c r="G37" s="11">
        <v>1</v>
      </c>
      <c r="H37" s="24">
        <f t="shared" si="4"/>
        <v>2.6849999999999999E-2</v>
      </c>
      <c r="I37" s="25">
        <f t="shared" si="0"/>
        <v>2.6849999999999999E-2</v>
      </c>
      <c r="J37" s="240"/>
      <c r="K37" s="23">
        <f t="shared" si="1"/>
        <v>1117.31843575419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57"/>
      <c r="E38" s="43">
        <v>5152106</v>
      </c>
      <c r="F38" s="43" t="s">
        <v>19</v>
      </c>
      <c r="G38" s="11">
        <v>1</v>
      </c>
      <c r="H38" s="24">
        <f t="shared" si="4"/>
        <v>2.6849999999999999E-2</v>
      </c>
      <c r="I38" s="25">
        <f t="shared" si="0"/>
        <v>2.6849999999999999E-2</v>
      </c>
      <c r="J38" s="240"/>
      <c r="K38" s="23">
        <f t="shared" si="1"/>
        <v>1117.31843575419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57"/>
      <c r="E39" s="43">
        <v>5152107</v>
      </c>
      <c r="F39" s="43" t="s">
        <v>20</v>
      </c>
      <c r="G39" s="11">
        <v>1</v>
      </c>
      <c r="H39" s="24">
        <f t="shared" si="4"/>
        <v>2.6849999999999999E-2</v>
      </c>
      <c r="I39" s="25">
        <f t="shared" si="0"/>
        <v>2.6849999999999999E-2</v>
      </c>
      <c r="J39" s="240"/>
      <c r="K39" s="23">
        <f t="shared" si="1"/>
        <v>1117.31843575419</v>
      </c>
      <c r="L39" s="24"/>
      <c r="M39" s="6">
        <v>35</v>
      </c>
      <c r="N39" s="157"/>
      <c r="O39" s="93">
        <v>0.03</v>
      </c>
    </row>
    <row r="40" spans="2:15" x14ac:dyDescent="0.3">
      <c r="B40" s="252"/>
      <c r="C40" s="253" t="s">
        <v>8</v>
      </c>
      <c r="D40" s="157"/>
      <c r="E40" s="43">
        <v>5680505</v>
      </c>
      <c r="F40" s="43" t="s">
        <v>986</v>
      </c>
      <c r="G40" s="24">
        <v>1</v>
      </c>
      <c r="H40" s="24">
        <f t="shared" si="4"/>
        <v>0.147675</v>
      </c>
      <c r="I40" s="25">
        <f t="shared" si="0"/>
        <v>0.147675</v>
      </c>
      <c r="J40" s="240"/>
      <c r="K40" s="23">
        <f t="shared" si="1"/>
        <v>203.14880650076182</v>
      </c>
      <c r="L40" s="24"/>
      <c r="M40" s="157"/>
      <c r="N40" s="157"/>
      <c r="O40" s="93">
        <v>0.16500000000000001</v>
      </c>
    </row>
    <row r="41" spans="2:15" x14ac:dyDescent="0.3">
      <c r="B41" s="252"/>
      <c r="C41" s="253"/>
      <c r="D41" s="157"/>
      <c r="E41" s="43">
        <v>5076000</v>
      </c>
      <c r="F41" s="43" t="s">
        <v>445</v>
      </c>
      <c r="G41" s="24">
        <v>1</v>
      </c>
      <c r="H41" s="24">
        <f t="shared" si="4"/>
        <v>0.13425000000000001</v>
      </c>
      <c r="I41" s="25">
        <f t="shared" si="0"/>
        <v>0.13425000000000001</v>
      </c>
      <c r="J41" s="240"/>
      <c r="K41" s="23">
        <f t="shared" si="1"/>
        <v>223.46368715083796</v>
      </c>
      <c r="L41" s="24"/>
      <c r="M41" s="157">
        <v>30</v>
      </c>
      <c r="N41" s="157"/>
      <c r="O41" s="93">
        <v>0.15</v>
      </c>
    </row>
    <row r="42" spans="2:15" x14ac:dyDescent="0.3">
      <c r="B42" s="252"/>
      <c r="C42" s="253"/>
      <c r="D42" s="157"/>
      <c r="E42" s="24">
        <v>5078001</v>
      </c>
      <c r="F42" s="11" t="s">
        <v>21</v>
      </c>
      <c r="G42" s="24">
        <v>1</v>
      </c>
      <c r="H42" s="24">
        <f t="shared" si="4"/>
        <v>0.13425000000000001</v>
      </c>
      <c r="I42" s="25">
        <f t="shared" si="0"/>
        <v>0.13425000000000001</v>
      </c>
      <c r="J42" s="240"/>
      <c r="K42" s="23">
        <f t="shared" si="1"/>
        <v>223.46368715083796</v>
      </c>
      <c r="L42" s="24"/>
      <c r="M42" s="157">
        <v>40</v>
      </c>
      <c r="N42" s="157"/>
      <c r="O42" s="93">
        <v>0.15</v>
      </c>
    </row>
    <row r="43" spans="2:15" x14ac:dyDescent="0.3">
      <c r="B43" s="252"/>
      <c r="C43" s="253"/>
      <c r="D43" s="157"/>
      <c r="E43" s="24">
        <v>5072000</v>
      </c>
      <c r="F43" s="11" t="s">
        <v>22</v>
      </c>
      <c r="G43" s="24">
        <v>3</v>
      </c>
      <c r="H43" s="24">
        <f t="shared" si="4"/>
        <v>0.12530000000000002</v>
      </c>
      <c r="I43" s="25">
        <f t="shared" si="0"/>
        <v>0.12530000000000002</v>
      </c>
      <c r="J43" s="240"/>
      <c r="K43" s="23">
        <f t="shared" si="1"/>
        <v>239.42537909018353</v>
      </c>
      <c r="L43" s="24"/>
      <c r="M43" s="157">
        <v>50</v>
      </c>
      <c r="N43" s="157"/>
      <c r="O43" s="93">
        <v>0.14000000000000001</v>
      </c>
    </row>
    <row r="44" spans="2:15" x14ac:dyDescent="0.3">
      <c r="B44" s="246"/>
      <c r="C44" s="247"/>
      <c r="D44" s="247"/>
      <c r="E44" s="247"/>
      <c r="F44" s="247"/>
      <c r="G44" s="248"/>
      <c r="H44" s="24">
        <f>SUM(H6:H43)</f>
        <v>0.99999999999999978</v>
      </c>
      <c r="I44" s="25">
        <f>SUM(I6:I43)</f>
        <v>0.99999999999999978</v>
      </c>
      <c r="J44" s="25">
        <v>1</v>
      </c>
      <c r="K44" s="24"/>
      <c r="L44" s="24"/>
      <c r="M44" s="157"/>
      <c r="N44" s="157"/>
      <c r="O44" s="96"/>
    </row>
  </sheetData>
  <mergeCells count="10">
    <mergeCell ref="B44:G44"/>
    <mergeCell ref="B5:C5"/>
    <mergeCell ref="B6:B15"/>
    <mergeCell ref="C6:C18"/>
    <mergeCell ref="J6:J18"/>
    <mergeCell ref="B19:B43"/>
    <mergeCell ref="C19:C25"/>
    <mergeCell ref="J19:J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43ADB-1DBD-4264-BAC3-0CC3DF0DA637}">
  <sheetPr codeName="Sheet94"/>
  <dimension ref="B2:S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9" ht="20.25" x14ac:dyDescent="0.3">
      <c r="B2" s="5" t="s">
        <v>1620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9" x14ac:dyDescent="0.3">
      <c r="B4" s="157" t="s">
        <v>6</v>
      </c>
      <c r="C4" s="157">
        <v>30</v>
      </c>
    </row>
    <row r="5" spans="2:19" x14ac:dyDescent="0.3">
      <c r="B5" s="249" t="s">
        <v>0</v>
      </c>
      <c r="C5" s="249"/>
      <c r="D5" s="155" t="s">
        <v>45</v>
      </c>
      <c r="E5" s="155" t="s">
        <v>1</v>
      </c>
      <c r="F5" s="155" t="s">
        <v>62</v>
      </c>
      <c r="G5" s="13" t="s">
        <v>26</v>
      </c>
      <c r="H5" s="155" t="s">
        <v>27</v>
      </c>
      <c r="I5" s="155" t="s">
        <v>28</v>
      </c>
      <c r="J5" s="155" t="s">
        <v>43</v>
      </c>
      <c r="K5" s="155" t="s">
        <v>2</v>
      </c>
      <c r="L5" s="155" t="s">
        <v>3</v>
      </c>
      <c r="M5" s="155" t="s">
        <v>44</v>
      </c>
      <c r="N5" s="155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32">
        <v>1005323</v>
      </c>
      <c r="F6" s="24" t="s">
        <v>1541</v>
      </c>
      <c r="G6" s="24">
        <v>1</v>
      </c>
      <c r="H6" s="24">
        <v>7.0000000000000001E-3</v>
      </c>
      <c r="I6" s="25">
        <f>H6</f>
        <v>7.0000000000000001E-3</v>
      </c>
      <c r="J6" s="239">
        <f>SUM(I6:I19)</f>
        <v>0.10699999999999998</v>
      </c>
      <c r="K6" s="11">
        <f>1/H6*$C$4</f>
        <v>4285.7142857142862</v>
      </c>
      <c r="L6" s="24"/>
      <c r="M6" s="157"/>
      <c r="N6" s="157">
        <v>1</v>
      </c>
      <c r="P6"/>
    </row>
    <row r="7" spans="2:19" ht="27.75" customHeight="1" x14ac:dyDescent="0.3">
      <c r="B7" s="250"/>
      <c r="C7" s="244"/>
      <c r="D7" s="126" t="s">
        <v>100</v>
      </c>
      <c r="E7" s="132">
        <v>1053414</v>
      </c>
      <c r="F7" s="24" t="s">
        <v>1542</v>
      </c>
      <c r="G7" s="24">
        <v>1</v>
      </c>
      <c r="H7" s="24">
        <v>6.0000000000000001E-3</v>
      </c>
      <c r="I7" s="25">
        <f t="shared" ref="I7:I44" si="0">H7</f>
        <v>6.0000000000000001E-3</v>
      </c>
      <c r="J7" s="240"/>
      <c r="K7" s="11">
        <f t="shared" ref="K7:K44" si="1">1/H7*$C$4</f>
        <v>5000</v>
      </c>
      <c r="L7" s="24"/>
      <c r="M7" s="157"/>
      <c r="N7" s="157">
        <v>1</v>
      </c>
      <c r="P7"/>
      <c r="Q7"/>
    </row>
    <row r="8" spans="2:19" ht="27.75" customHeight="1" x14ac:dyDescent="0.3">
      <c r="B8" s="250"/>
      <c r="C8" s="244"/>
      <c r="D8" s="126" t="s">
        <v>100</v>
      </c>
      <c r="E8" s="132">
        <v>1053415</v>
      </c>
      <c r="F8" s="24" t="s">
        <v>1543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57"/>
      <c r="N8" s="157">
        <v>1</v>
      </c>
      <c r="Q8"/>
    </row>
    <row r="9" spans="2:19" ht="27.75" customHeight="1" x14ac:dyDescent="0.3">
      <c r="B9" s="250"/>
      <c r="C9" s="244"/>
      <c r="D9" s="126" t="s">
        <v>107</v>
      </c>
      <c r="E9" s="132">
        <v>1073338</v>
      </c>
      <c r="F9" s="24" t="s">
        <v>1544</v>
      </c>
      <c r="G9" s="24">
        <v>1</v>
      </c>
      <c r="H9" s="24">
        <v>8.9999999999999993E-3</v>
      </c>
      <c r="I9" s="25">
        <f t="shared" si="0"/>
        <v>8.9999999999999993E-3</v>
      </c>
      <c r="J9" s="240"/>
      <c r="K9" s="11">
        <f t="shared" si="1"/>
        <v>3333.3333333333335</v>
      </c>
      <c r="L9" s="24"/>
      <c r="M9" s="157"/>
      <c r="N9" s="157">
        <v>1</v>
      </c>
      <c r="P9"/>
    </row>
    <row r="10" spans="2:19" ht="27.75" customHeight="1" x14ac:dyDescent="0.3">
      <c r="B10" s="250"/>
      <c r="C10" s="244"/>
      <c r="D10" s="126" t="s">
        <v>107</v>
      </c>
      <c r="E10" s="132">
        <v>1073339</v>
      </c>
      <c r="F10" s="24" t="s">
        <v>1545</v>
      </c>
      <c r="G10" s="24">
        <v>1</v>
      </c>
      <c r="H10" s="24">
        <v>8.9999999999999993E-3</v>
      </c>
      <c r="I10" s="25">
        <f t="shared" si="0"/>
        <v>8.9999999999999993E-3</v>
      </c>
      <c r="J10" s="240"/>
      <c r="K10" s="11">
        <f t="shared" si="1"/>
        <v>3333.3333333333335</v>
      </c>
      <c r="L10" s="24"/>
      <c r="M10" s="157"/>
      <c r="N10" s="157">
        <v>1</v>
      </c>
      <c r="Q10"/>
    </row>
    <row r="11" spans="2:19" ht="27.75" customHeight="1" x14ac:dyDescent="0.3">
      <c r="B11" s="250"/>
      <c r="C11" s="244"/>
      <c r="D11" s="126" t="s">
        <v>105</v>
      </c>
      <c r="E11" s="132">
        <v>1103173</v>
      </c>
      <c r="F11" s="24" t="s">
        <v>1623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57"/>
      <c r="N11" s="157">
        <v>1</v>
      </c>
      <c r="S11"/>
    </row>
    <row r="12" spans="2:19" ht="27.75" customHeight="1" x14ac:dyDescent="0.3">
      <c r="B12" s="250"/>
      <c r="C12" s="244"/>
      <c r="D12" s="126" t="s">
        <v>1618</v>
      </c>
      <c r="E12" s="132">
        <v>1702904</v>
      </c>
      <c r="F12" s="24" t="s">
        <v>1619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/>
      <c r="M12" s="164"/>
      <c r="N12" s="164">
        <v>1</v>
      </c>
      <c r="P12"/>
      <c r="Q12"/>
    </row>
    <row r="13" spans="2:19" ht="27.75" customHeight="1" x14ac:dyDescent="0.3">
      <c r="B13" s="250"/>
      <c r="C13" s="244"/>
      <c r="D13" s="126" t="s">
        <v>119</v>
      </c>
      <c r="E13" s="132">
        <v>1005325</v>
      </c>
      <c r="F13" s="24" t="s">
        <v>1594</v>
      </c>
      <c r="G13" s="24">
        <v>1</v>
      </c>
      <c r="H13" s="24">
        <v>7.0000000000000001E-3</v>
      </c>
      <c r="I13" s="25">
        <f t="shared" ref="I13:I17" si="2">H13</f>
        <v>7.0000000000000001E-3</v>
      </c>
      <c r="J13" s="240"/>
      <c r="K13" s="11">
        <f t="shared" ref="K13:K17" si="3">1/H13*$C$4</f>
        <v>4285.7142857142862</v>
      </c>
      <c r="L13" s="24"/>
      <c r="M13" s="163"/>
      <c r="N13" s="163">
        <v>1</v>
      </c>
      <c r="P13"/>
      <c r="Q13"/>
    </row>
    <row r="14" spans="2:19" ht="27.75" customHeight="1" x14ac:dyDescent="0.3">
      <c r="B14" s="250"/>
      <c r="C14" s="244"/>
      <c r="D14" s="126" t="s">
        <v>100</v>
      </c>
      <c r="E14" s="132">
        <v>1053404</v>
      </c>
      <c r="F14" s="24" t="s">
        <v>1595</v>
      </c>
      <c r="G14" s="24">
        <v>1</v>
      </c>
      <c r="H14" s="24">
        <v>6.0000000000000001E-3</v>
      </c>
      <c r="I14" s="25">
        <f t="shared" si="2"/>
        <v>6.0000000000000001E-3</v>
      </c>
      <c r="J14" s="240"/>
      <c r="K14" s="11">
        <f t="shared" si="3"/>
        <v>5000</v>
      </c>
      <c r="L14" s="24"/>
      <c r="M14" s="163"/>
      <c r="N14" s="163">
        <v>1</v>
      </c>
      <c r="O14"/>
      <c r="R14"/>
    </row>
    <row r="15" spans="2:19" ht="27.75" customHeight="1" x14ac:dyDescent="0.3">
      <c r="B15" s="250"/>
      <c r="C15" s="244"/>
      <c r="D15" s="126" t="s">
        <v>105</v>
      </c>
      <c r="E15" s="132">
        <v>1103176</v>
      </c>
      <c r="F15" s="24" t="s">
        <v>1596</v>
      </c>
      <c r="G15" s="24">
        <v>1</v>
      </c>
      <c r="H15" s="24">
        <v>8.0000000000000002E-3</v>
      </c>
      <c r="I15" s="25">
        <f t="shared" si="2"/>
        <v>8.0000000000000002E-3</v>
      </c>
      <c r="J15" s="240"/>
      <c r="K15" s="11">
        <f t="shared" si="3"/>
        <v>3750</v>
      </c>
      <c r="L15" s="24"/>
      <c r="M15" s="163"/>
      <c r="N15" s="163">
        <v>1</v>
      </c>
      <c r="P15"/>
      <c r="Q15"/>
    </row>
    <row r="16" spans="2:19" ht="27.75" customHeight="1" x14ac:dyDescent="0.3">
      <c r="B16" s="250"/>
      <c r="C16" s="244"/>
      <c r="D16" s="126" t="s">
        <v>107</v>
      </c>
      <c r="E16" s="132">
        <v>1073341</v>
      </c>
      <c r="F16" s="24" t="s">
        <v>1598</v>
      </c>
      <c r="G16" s="24">
        <v>1</v>
      </c>
      <c r="H16" s="24">
        <v>8.9999999999999993E-3</v>
      </c>
      <c r="I16" s="25">
        <f t="shared" ref="I16" si="4">H16</f>
        <v>8.9999999999999993E-3</v>
      </c>
      <c r="J16" s="240"/>
      <c r="K16" s="11">
        <f t="shared" ref="K16" si="5">1/H16*$C$4</f>
        <v>3333.3333333333335</v>
      </c>
      <c r="L16" s="24"/>
      <c r="M16" s="163"/>
      <c r="N16" s="163">
        <v>1</v>
      </c>
    </row>
    <row r="17" spans="2:16" ht="27.75" customHeight="1" x14ac:dyDescent="0.3">
      <c r="B17" s="250"/>
      <c r="C17" s="244"/>
      <c r="D17" s="126" t="s">
        <v>109</v>
      </c>
      <c r="E17" s="132">
        <v>1702906</v>
      </c>
      <c r="F17" s="24" t="s">
        <v>1597</v>
      </c>
      <c r="G17" s="24">
        <v>1</v>
      </c>
      <c r="H17" s="24">
        <v>8.0000000000000002E-3</v>
      </c>
      <c r="I17" s="25">
        <f t="shared" si="2"/>
        <v>8.0000000000000002E-3</v>
      </c>
      <c r="J17" s="240"/>
      <c r="K17" s="11">
        <f t="shared" si="3"/>
        <v>3750</v>
      </c>
      <c r="L17" s="24"/>
      <c r="M17" s="163"/>
      <c r="N17" s="163">
        <v>1</v>
      </c>
    </row>
    <row r="18" spans="2:16" ht="27.75" customHeight="1" x14ac:dyDescent="0.3">
      <c r="B18" s="158"/>
      <c r="C18" s="244"/>
      <c r="D18" s="126" t="s">
        <v>1573</v>
      </c>
      <c r="E18" s="132">
        <v>1103104</v>
      </c>
      <c r="F18" s="24" t="s">
        <v>1574</v>
      </c>
      <c r="G18" s="24">
        <v>1</v>
      </c>
      <c r="H18" s="24">
        <v>8.9999999999999993E-3</v>
      </c>
      <c r="I18" s="25">
        <f t="shared" ref="I18" si="6">H18</f>
        <v>8.9999999999999993E-3</v>
      </c>
      <c r="J18" s="240"/>
      <c r="K18" s="11">
        <f t="shared" ref="K18" si="7">1/H18*$C$4</f>
        <v>3333.3333333333335</v>
      </c>
      <c r="L18" s="24"/>
      <c r="M18" s="159"/>
      <c r="N18" s="159">
        <v>1</v>
      </c>
      <c r="P18"/>
    </row>
    <row r="19" spans="2:16" ht="27.75" customHeight="1" x14ac:dyDescent="0.3">
      <c r="B19" s="156"/>
      <c r="C19" s="244"/>
      <c r="D19" s="126" t="s">
        <v>119</v>
      </c>
      <c r="E19" s="132">
        <v>1005320</v>
      </c>
      <c r="F19" s="24" t="s">
        <v>1568</v>
      </c>
      <c r="G19" s="24">
        <v>1</v>
      </c>
      <c r="H19" s="24">
        <v>8.9999999999999993E-3</v>
      </c>
      <c r="I19" s="25">
        <f t="shared" si="0"/>
        <v>8.9999999999999993E-3</v>
      </c>
      <c r="J19" s="240"/>
      <c r="K19" s="11">
        <f t="shared" si="1"/>
        <v>3333.3333333333335</v>
      </c>
      <c r="L19" s="24"/>
      <c r="M19" s="157"/>
      <c r="N19" s="157">
        <v>1</v>
      </c>
    </row>
    <row r="20" spans="2:16" x14ac:dyDescent="0.3">
      <c r="B20" s="251" t="s">
        <v>42</v>
      </c>
      <c r="C20" s="243" t="s">
        <v>59</v>
      </c>
      <c r="D20" s="157"/>
      <c r="E20" s="24">
        <v>1002186</v>
      </c>
      <c r="F20" s="24" t="s">
        <v>52</v>
      </c>
      <c r="G20" s="24">
        <v>1</v>
      </c>
      <c r="H20" s="24">
        <f t="shared" ref="H20:H44" si="8">$J$20*O20</f>
        <v>4.4650000000000002E-3</v>
      </c>
      <c r="I20" s="25">
        <f t="shared" si="0"/>
        <v>4.4650000000000002E-3</v>
      </c>
      <c r="J20" s="239">
        <f>J45-J6</f>
        <v>0.89300000000000002</v>
      </c>
      <c r="K20" s="23">
        <f t="shared" si="1"/>
        <v>6718.9249720044791</v>
      </c>
      <c r="L20" s="24"/>
      <c r="M20" s="157">
        <v>60</v>
      </c>
      <c r="N20" s="157"/>
      <c r="O20" s="93">
        <v>5.0000000000000001E-3</v>
      </c>
    </row>
    <row r="21" spans="2:16" x14ac:dyDescent="0.3">
      <c r="B21" s="252"/>
      <c r="C21" s="244"/>
      <c r="D21" s="157"/>
      <c r="E21" s="24">
        <v>1012057</v>
      </c>
      <c r="F21" s="24" t="s">
        <v>53</v>
      </c>
      <c r="G21" s="24">
        <v>1</v>
      </c>
      <c r="H21" s="24">
        <f t="shared" si="8"/>
        <v>4.4650000000000002E-3</v>
      </c>
      <c r="I21" s="25">
        <f t="shared" si="0"/>
        <v>4.4650000000000002E-3</v>
      </c>
      <c r="J21" s="240"/>
      <c r="K21" s="23">
        <f t="shared" si="1"/>
        <v>6718.9249720044791</v>
      </c>
      <c r="L21" s="24"/>
      <c r="M21" s="157">
        <v>60</v>
      </c>
      <c r="N21" s="157"/>
      <c r="O21" s="93">
        <v>5.0000000000000001E-3</v>
      </c>
    </row>
    <row r="22" spans="2:16" x14ac:dyDescent="0.3">
      <c r="B22" s="252"/>
      <c r="C22" s="244"/>
      <c r="D22" s="157"/>
      <c r="E22" s="24">
        <v>1022048</v>
      </c>
      <c r="F22" s="24" t="s">
        <v>54</v>
      </c>
      <c r="G22" s="24">
        <v>1</v>
      </c>
      <c r="H22" s="24">
        <f t="shared" si="8"/>
        <v>4.4650000000000002E-3</v>
      </c>
      <c r="I22" s="25">
        <f t="shared" si="0"/>
        <v>4.4650000000000002E-3</v>
      </c>
      <c r="J22" s="240"/>
      <c r="K22" s="23">
        <f t="shared" si="1"/>
        <v>6718.9249720044791</v>
      </c>
      <c r="L22" s="24"/>
      <c r="M22" s="157">
        <v>60</v>
      </c>
      <c r="N22" s="157"/>
      <c r="O22" s="93">
        <v>5.0000000000000001E-3</v>
      </c>
    </row>
    <row r="23" spans="2:16" x14ac:dyDescent="0.3">
      <c r="B23" s="252"/>
      <c r="C23" s="244"/>
      <c r="D23" s="157"/>
      <c r="E23" s="24">
        <v>1102039</v>
      </c>
      <c r="F23" s="24" t="s">
        <v>55</v>
      </c>
      <c r="G23" s="24">
        <v>1</v>
      </c>
      <c r="H23" s="24">
        <f t="shared" si="8"/>
        <v>4.4650000000000002E-3</v>
      </c>
      <c r="I23" s="25">
        <f t="shared" si="0"/>
        <v>4.4650000000000002E-3</v>
      </c>
      <c r="J23" s="240"/>
      <c r="K23" s="23">
        <f t="shared" si="1"/>
        <v>6718.9249720044791</v>
      </c>
      <c r="L23" s="24"/>
      <c r="M23" s="157">
        <v>60</v>
      </c>
      <c r="N23" s="157"/>
      <c r="O23" s="93">
        <v>5.0000000000000001E-3</v>
      </c>
    </row>
    <row r="24" spans="2:16" x14ac:dyDescent="0.3">
      <c r="B24" s="252"/>
      <c r="C24" s="244"/>
      <c r="D24" s="157"/>
      <c r="E24" s="24">
        <v>1082102</v>
      </c>
      <c r="F24" s="24" t="s">
        <v>56</v>
      </c>
      <c r="G24" s="24">
        <v>1</v>
      </c>
      <c r="H24" s="24">
        <f t="shared" si="8"/>
        <v>4.4650000000000002E-3</v>
      </c>
      <c r="I24" s="25">
        <f t="shared" si="0"/>
        <v>4.4650000000000002E-3</v>
      </c>
      <c r="J24" s="240"/>
      <c r="K24" s="23">
        <f t="shared" si="1"/>
        <v>6718.9249720044791</v>
      </c>
      <c r="L24" s="24"/>
      <c r="M24" s="157">
        <v>30</v>
      </c>
      <c r="N24" s="157"/>
      <c r="O24" s="93">
        <v>5.0000000000000001E-3</v>
      </c>
    </row>
    <row r="25" spans="2:16" x14ac:dyDescent="0.3">
      <c r="B25" s="252"/>
      <c r="C25" s="244"/>
      <c r="D25" s="157"/>
      <c r="E25" s="24">
        <v>1072153</v>
      </c>
      <c r="F25" s="24" t="s">
        <v>57</v>
      </c>
      <c r="G25" s="24">
        <v>1</v>
      </c>
      <c r="H25" s="24">
        <f t="shared" si="8"/>
        <v>4.4650000000000002E-3</v>
      </c>
      <c r="I25" s="25">
        <f t="shared" si="0"/>
        <v>4.4650000000000002E-3</v>
      </c>
      <c r="J25" s="240"/>
      <c r="K25" s="23">
        <f t="shared" si="1"/>
        <v>6718.9249720044791</v>
      </c>
      <c r="L25" s="24"/>
      <c r="M25" s="157">
        <v>30</v>
      </c>
      <c r="N25" s="157"/>
      <c r="O25" s="93">
        <v>5.0000000000000001E-3</v>
      </c>
    </row>
    <row r="26" spans="2:16" x14ac:dyDescent="0.3">
      <c r="B26" s="252"/>
      <c r="C26" s="245"/>
      <c r="D26" s="157"/>
      <c r="E26" s="24">
        <v>1032024</v>
      </c>
      <c r="F26" s="24" t="s">
        <v>58</v>
      </c>
      <c r="G26" s="24">
        <v>1</v>
      </c>
      <c r="H26" s="24">
        <f t="shared" si="8"/>
        <v>4.4650000000000002E-3</v>
      </c>
      <c r="I26" s="25">
        <f t="shared" si="0"/>
        <v>4.4650000000000002E-3</v>
      </c>
      <c r="J26" s="240"/>
      <c r="K26" s="23">
        <f t="shared" si="1"/>
        <v>6718.9249720044791</v>
      </c>
      <c r="L26" s="24"/>
      <c r="M26" s="157">
        <v>40</v>
      </c>
      <c r="N26" s="157"/>
      <c r="O26" s="93">
        <v>5.0000000000000001E-3</v>
      </c>
    </row>
    <row r="27" spans="2:16" x14ac:dyDescent="0.3">
      <c r="B27" s="252"/>
      <c r="C27" s="253" t="s">
        <v>25</v>
      </c>
      <c r="D27" s="157"/>
      <c r="E27" s="24">
        <v>5150042</v>
      </c>
      <c r="F27" s="24" t="s">
        <v>9</v>
      </c>
      <c r="G27" s="24">
        <v>1</v>
      </c>
      <c r="H27" s="24">
        <f t="shared" si="8"/>
        <v>1.3394999999999999E-2</v>
      </c>
      <c r="I27" s="25">
        <f t="shared" si="0"/>
        <v>1.3394999999999999E-2</v>
      </c>
      <c r="J27" s="240"/>
      <c r="K27" s="23">
        <f t="shared" si="1"/>
        <v>2239.641657334827</v>
      </c>
      <c r="L27" s="24"/>
      <c r="M27" s="157">
        <v>30</v>
      </c>
      <c r="N27" s="157"/>
      <c r="O27" s="93">
        <v>1.4999999999999999E-2</v>
      </c>
    </row>
    <row r="28" spans="2:16" x14ac:dyDescent="0.3">
      <c r="B28" s="252"/>
      <c r="C28" s="253"/>
      <c r="D28" s="157"/>
      <c r="E28" s="24">
        <v>5150043</v>
      </c>
      <c r="F28" s="24" t="s">
        <v>10</v>
      </c>
      <c r="G28" s="24">
        <v>1</v>
      </c>
      <c r="H28" s="24">
        <f t="shared" si="8"/>
        <v>1.3394999999999999E-2</v>
      </c>
      <c r="I28" s="25">
        <f t="shared" si="0"/>
        <v>1.3394999999999999E-2</v>
      </c>
      <c r="J28" s="240"/>
      <c r="K28" s="23">
        <f t="shared" si="1"/>
        <v>2239.641657334827</v>
      </c>
      <c r="L28" s="24"/>
      <c r="M28" s="157">
        <v>75</v>
      </c>
      <c r="N28" s="6"/>
      <c r="O28" s="93">
        <v>1.4999999999999999E-2</v>
      </c>
    </row>
    <row r="29" spans="2:16" x14ac:dyDescent="0.3">
      <c r="B29" s="252"/>
      <c r="C29" s="253"/>
      <c r="D29" s="157"/>
      <c r="E29" s="24">
        <v>5152049</v>
      </c>
      <c r="F29" s="24" t="s">
        <v>11</v>
      </c>
      <c r="G29" s="24">
        <v>1</v>
      </c>
      <c r="H29" s="24">
        <f t="shared" si="8"/>
        <v>1.3394999999999999E-2</v>
      </c>
      <c r="I29" s="25">
        <f t="shared" si="0"/>
        <v>1.3394999999999999E-2</v>
      </c>
      <c r="J29" s="240"/>
      <c r="K29" s="23">
        <f t="shared" si="1"/>
        <v>2239.641657334827</v>
      </c>
      <c r="L29" s="24"/>
      <c r="M29" s="6">
        <v>30</v>
      </c>
      <c r="N29" s="6"/>
      <c r="O29" s="93">
        <v>1.4999999999999999E-2</v>
      </c>
    </row>
    <row r="30" spans="2:16" x14ac:dyDescent="0.3">
      <c r="B30" s="252"/>
      <c r="C30" s="253"/>
      <c r="D30" s="157"/>
      <c r="E30" s="24">
        <v>5152050</v>
      </c>
      <c r="F30" s="24" t="s">
        <v>12</v>
      </c>
      <c r="G30" s="24">
        <v>1</v>
      </c>
      <c r="H30" s="24">
        <f t="shared" si="8"/>
        <v>1.3394999999999999E-2</v>
      </c>
      <c r="I30" s="25">
        <f t="shared" si="0"/>
        <v>1.3394999999999999E-2</v>
      </c>
      <c r="J30" s="240"/>
      <c r="K30" s="23">
        <f t="shared" si="1"/>
        <v>2239.641657334827</v>
      </c>
      <c r="L30" s="24"/>
      <c r="M30" s="6">
        <v>75</v>
      </c>
      <c r="N30" s="157"/>
      <c r="O30" s="93">
        <v>1.4999999999999999E-2</v>
      </c>
    </row>
    <row r="31" spans="2:16" x14ac:dyDescent="0.3">
      <c r="B31" s="252"/>
      <c r="C31" s="253"/>
      <c r="D31" s="157"/>
      <c r="E31" s="24">
        <v>5153013</v>
      </c>
      <c r="F31" s="24" t="s">
        <v>23</v>
      </c>
      <c r="G31" s="24">
        <v>1</v>
      </c>
      <c r="H31" s="24">
        <f t="shared" si="8"/>
        <v>2.6789999999999998E-2</v>
      </c>
      <c r="I31" s="25">
        <f t="shared" si="0"/>
        <v>2.6789999999999998E-2</v>
      </c>
      <c r="J31" s="240"/>
      <c r="K31" s="23">
        <f t="shared" si="1"/>
        <v>1119.8208286674135</v>
      </c>
      <c r="L31" s="24"/>
      <c r="M31" s="157">
        <v>65</v>
      </c>
      <c r="N31" s="157"/>
      <c r="O31" s="93">
        <v>0.03</v>
      </c>
    </row>
    <row r="32" spans="2:16" x14ac:dyDescent="0.3">
      <c r="B32" s="252"/>
      <c r="C32" s="253"/>
      <c r="D32" s="157"/>
      <c r="E32" s="24">
        <v>5151033</v>
      </c>
      <c r="F32" s="24" t="s">
        <v>41</v>
      </c>
      <c r="G32" s="24">
        <v>1</v>
      </c>
      <c r="H32" s="24">
        <f t="shared" si="8"/>
        <v>2.6789999999999998E-2</v>
      </c>
      <c r="I32" s="25">
        <f t="shared" si="0"/>
        <v>2.6789999999999998E-2</v>
      </c>
      <c r="J32" s="240"/>
      <c r="K32" s="23">
        <f t="shared" si="1"/>
        <v>1119.8208286674135</v>
      </c>
      <c r="L32" s="24"/>
      <c r="M32" s="157">
        <v>70</v>
      </c>
      <c r="N32" s="157"/>
      <c r="O32" s="93">
        <v>0.03</v>
      </c>
    </row>
    <row r="33" spans="2:15" x14ac:dyDescent="0.3">
      <c r="B33" s="252"/>
      <c r="C33" s="253"/>
      <c r="D33" s="157"/>
      <c r="E33" s="24">
        <v>5152100</v>
      </c>
      <c r="F33" s="24" t="s">
        <v>13</v>
      </c>
      <c r="G33" s="24">
        <v>1</v>
      </c>
      <c r="H33" s="24">
        <f t="shared" si="8"/>
        <v>2.6789999999999998E-2</v>
      </c>
      <c r="I33" s="25">
        <f t="shared" si="0"/>
        <v>2.6789999999999998E-2</v>
      </c>
      <c r="J33" s="240"/>
      <c r="K33" s="23">
        <f t="shared" si="1"/>
        <v>1119.8208286674135</v>
      </c>
      <c r="L33" s="24"/>
      <c r="M33" s="157">
        <v>35</v>
      </c>
      <c r="N33" s="6"/>
      <c r="O33" s="93">
        <v>0.03</v>
      </c>
    </row>
    <row r="34" spans="2:15" x14ac:dyDescent="0.3">
      <c r="B34" s="252"/>
      <c r="C34" s="253"/>
      <c r="D34" s="157"/>
      <c r="E34" s="24">
        <v>5152101</v>
      </c>
      <c r="F34" s="24" t="s">
        <v>14</v>
      </c>
      <c r="G34" s="24">
        <v>1</v>
      </c>
      <c r="H34" s="24">
        <f t="shared" si="8"/>
        <v>2.6789999999999998E-2</v>
      </c>
      <c r="I34" s="25">
        <f t="shared" si="0"/>
        <v>2.6789999999999998E-2</v>
      </c>
      <c r="J34" s="240"/>
      <c r="K34" s="23">
        <f t="shared" si="1"/>
        <v>1119.8208286674135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57"/>
      <c r="E35" s="24">
        <v>5152102</v>
      </c>
      <c r="F35" s="24" t="s">
        <v>15</v>
      </c>
      <c r="G35" s="24">
        <v>1</v>
      </c>
      <c r="H35" s="24">
        <f t="shared" si="8"/>
        <v>2.6789999999999998E-2</v>
      </c>
      <c r="I35" s="25">
        <f t="shared" si="0"/>
        <v>2.6789999999999998E-2</v>
      </c>
      <c r="J35" s="240"/>
      <c r="K35" s="23">
        <f t="shared" si="1"/>
        <v>1119.8208286674135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57"/>
      <c r="E36" s="24">
        <v>5152103</v>
      </c>
      <c r="F36" s="24" t="s">
        <v>16</v>
      </c>
      <c r="G36" s="24">
        <v>1</v>
      </c>
      <c r="H36" s="24">
        <f t="shared" si="8"/>
        <v>2.6789999999999998E-2</v>
      </c>
      <c r="I36" s="25">
        <f t="shared" si="0"/>
        <v>2.6789999999999998E-2</v>
      </c>
      <c r="J36" s="240"/>
      <c r="K36" s="23">
        <f t="shared" si="1"/>
        <v>1119.8208286674135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57"/>
      <c r="E37" s="24">
        <v>5152104</v>
      </c>
      <c r="F37" s="24" t="s">
        <v>17</v>
      </c>
      <c r="G37" s="24">
        <v>1</v>
      </c>
      <c r="H37" s="24">
        <f t="shared" si="8"/>
        <v>2.6789999999999998E-2</v>
      </c>
      <c r="I37" s="25">
        <f t="shared" si="0"/>
        <v>2.6789999999999998E-2</v>
      </c>
      <c r="J37" s="240"/>
      <c r="K37" s="23">
        <f t="shared" si="1"/>
        <v>1119.8208286674135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57"/>
      <c r="E38" s="24">
        <v>5152105</v>
      </c>
      <c r="F38" s="24" t="s">
        <v>18</v>
      </c>
      <c r="G38" s="11">
        <v>1</v>
      </c>
      <c r="H38" s="24">
        <f t="shared" si="8"/>
        <v>2.6789999999999998E-2</v>
      </c>
      <c r="I38" s="25">
        <f t="shared" si="0"/>
        <v>2.6789999999999998E-2</v>
      </c>
      <c r="J38" s="240"/>
      <c r="K38" s="23">
        <f t="shared" si="1"/>
        <v>1119.8208286674135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57"/>
      <c r="E39" s="43">
        <v>5152106</v>
      </c>
      <c r="F39" s="43" t="s">
        <v>19</v>
      </c>
      <c r="G39" s="11">
        <v>1</v>
      </c>
      <c r="H39" s="24">
        <f t="shared" si="8"/>
        <v>2.6789999999999998E-2</v>
      </c>
      <c r="I39" s="25">
        <f t="shared" si="0"/>
        <v>2.6789999999999998E-2</v>
      </c>
      <c r="J39" s="240"/>
      <c r="K39" s="23">
        <f t="shared" si="1"/>
        <v>1119.8208286674135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57"/>
      <c r="E40" s="43">
        <v>5152107</v>
      </c>
      <c r="F40" s="43" t="s">
        <v>20</v>
      </c>
      <c r="G40" s="11">
        <v>1</v>
      </c>
      <c r="H40" s="24">
        <f t="shared" si="8"/>
        <v>2.6789999999999998E-2</v>
      </c>
      <c r="I40" s="25">
        <f t="shared" si="0"/>
        <v>2.6789999999999998E-2</v>
      </c>
      <c r="J40" s="240"/>
      <c r="K40" s="23">
        <f t="shared" si="1"/>
        <v>1119.8208286674135</v>
      </c>
      <c r="L40" s="24"/>
      <c r="M40" s="6">
        <v>35</v>
      </c>
      <c r="N40" s="157"/>
      <c r="O40" s="93">
        <v>0.03</v>
      </c>
    </row>
    <row r="41" spans="2:15" x14ac:dyDescent="0.3">
      <c r="B41" s="252"/>
      <c r="C41" s="253" t="s">
        <v>8</v>
      </c>
      <c r="D41" s="157"/>
      <c r="E41" s="43">
        <v>5680505</v>
      </c>
      <c r="F41" s="43" t="s">
        <v>986</v>
      </c>
      <c r="G41" s="24">
        <v>1</v>
      </c>
      <c r="H41" s="24">
        <f t="shared" si="8"/>
        <v>0.147345</v>
      </c>
      <c r="I41" s="25">
        <f t="shared" si="0"/>
        <v>0.147345</v>
      </c>
      <c r="J41" s="240"/>
      <c r="K41" s="23">
        <f t="shared" si="1"/>
        <v>203.60378703043878</v>
      </c>
      <c r="L41" s="24"/>
      <c r="M41" s="157"/>
      <c r="N41" s="157"/>
      <c r="O41" s="93">
        <v>0.16500000000000001</v>
      </c>
    </row>
    <row r="42" spans="2:15" x14ac:dyDescent="0.3">
      <c r="B42" s="252"/>
      <c r="C42" s="253"/>
      <c r="D42" s="157"/>
      <c r="E42" s="43">
        <v>5076000</v>
      </c>
      <c r="F42" s="43" t="s">
        <v>445</v>
      </c>
      <c r="G42" s="24">
        <v>1</v>
      </c>
      <c r="H42" s="24">
        <f t="shared" si="8"/>
        <v>0.13394999999999999</v>
      </c>
      <c r="I42" s="25">
        <f t="shared" si="0"/>
        <v>0.13394999999999999</v>
      </c>
      <c r="J42" s="240"/>
      <c r="K42" s="23">
        <f t="shared" si="1"/>
        <v>223.96416573348267</v>
      </c>
      <c r="L42" s="24"/>
      <c r="M42" s="157">
        <v>30</v>
      </c>
      <c r="N42" s="157"/>
      <c r="O42" s="93">
        <v>0.15</v>
      </c>
    </row>
    <row r="43" spans="2:15" x14ac:dyDescent="0.3">
      <c r="B43" s="252"/>
      <c r="C43" s="253"/>
      <c r="D43" s="157"/>
      <c r="E43" s="24">
        <v>5078001</v>
      </c>
      <c r="F43" s="11" t="s">
        <v>21</v>
      </c>
      <c r="G43" s="24">
        <v>1</v>
      </c>
      <c r="H43" s="24">
        <f t="shared" si="8"/>
        <v>0.13394999999999999</v>
      </c>
      <c r="I43" s="25">
        <f t="shared" si="0"/>
        <v>0.13394999999999999</v>
      </c>
      <c r="J43" s="240"/>
      <c r="K43" s="23">
        <f t="shared" si="1"/>
        <v>223.96416573348267</v>
      </c>
      <c r="L43" s="24"/>
      <c r="M43" s="157">
        <v>40</v>
      </c>
      <c r="N43" s="157"/>
      <c r="O43" s="93">
        <v>0.15</v>
      </c>
    </row>
    <row r="44" spans="2:15" x14ac:dyDescent="0.3">
      <c r="B44" s="252"/>
      <c r="C44" s="253"/>
      <c r="D44" s="157"/>
      <c r="E44" s="24">
        <v>5072000</v>
      </c>
      <c r="F44" s="11" t="s">
        <v>22</v>
      </c>
      <c r="G44" s="24">
        <v>3</v>
      </c>
      <c r="H44" s="24">
        <f t="shared" si="8"/>
        <v>0.12502000000000002</v>
      </c>
      <c r="I44" s="25">
        <f t="shared" si="0"/>
        <v>0.12502000000000002</v>
      </c>
      <c r="J44" s="240"/>
      <c r="K44" s="23">
        <f t="shared" si="1"/>
        <v>239.96160614301706</v>
      </c>
      <c r="L44" s="24"/>
      <c r="M44" s="157">
        <v>50</v>
      </c>
      <c r="N44" s="157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0.99999999999999989</v>
      </c>
      <c r="I45" s="25">
        <f>SUM(I6:I44)</f>
        <v>0.99999999999999989</v>
      </c>
      <c r="J45" s="25">
        <v>1</v>
      </c>
      <c r="K45" s="24"/>
      <c r="L45" s="24"/>
      <c r="M45" s="157"/>
      <c r="N45" s="157"/>
      <c r="O45" s="96"/>
    </row>
  </sheetData>
  <mergeCells count="10">
    <mergeCell ref="B45:G45"/>
    <mergeCell ref="B5:C5"/>
    <mergeCell ref="B6:B17"/>
    <mergeCell ref="C6:C19"/>
    <mergeCell ref="J6:J19"/>
    <mergeCell ref="B20:B44"/>
    <mergeCell ref="C20:C26"/>
    <mergeCell ref="J20:J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55EBE-8FFE-4668-8DB1-B013C6D716A5}">
  <sheetPr codeName="Sheet95"/>
  <dimension ref="B2:R44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8" ht="20.25" x14ac:dyDescent="0.3">
      <c r="B2" s="5" t="s">
        <v>1490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8" x14ac:dyDescent="0.3">
      <c r="B4" s="152" t="s">
        <v>6</v>
      </c>
      <c r="C4" s="152">
        <v>30</v>
      </c>
    </row>
    <row r="5" spans="2:18" x14ac:dyDescent="0.3">
      <c r="B5" s="249" t="s">
        <v>0</v>
      </c>
      <c r="C5" s="249"/>
      <c r="D5" s="150" t="s">
        <v>45</v>
      </c>
      <c r="E5" s="150" t="s">
        <v>1</v>
      </c>
      <c r="F5" s="150" t="s">
        <v>62</v>
      </c>
      <c r="G5" s="13" t="s">
        <v>26</v>
      </c>
      <c r="H5" s="150" t="s">
        <v>27</v>
      </c>
      <c r="I5" s="150" t="s">
        <v>28</v>
      </c>
      <c r="J5" s="150" t="s">
        <v>43</v>
      </c>
      <c r="K5" s="150" t="s">
        <v>2</v>
      </c>
      <c r="L5" s="150" t="s">
        <v>3</v>
      </c>
      <c r="M5" s="150" t="s">
        <v>44</v>
      </c>
      <c r="N5" s="150" t="s">
        <v>86</v>
      </c>
    </row>
    <row r="6" spans="2:18" ht="27.75" customHeight="1" x14ac:dyDescent="0.3">
      <c r="B6" s="254" t="s">
        <v>4</v>
      </c>
      <c r="C6" s="243" t="s">
        <v>7</v>
      </c>
      <c r="D6" s="126" t="s">
        <v>119</v>
      </c>
      <c r="E6" s="132">
        <v>1004568</v>
      </c>
      <c r="F6" s="24" t="s">
        <v>1502</v>
      </c>
      <c r="G6" s="24">
        <v>1</v>
      </c>
      <c r="H6" s="24">
        <v>7.0000000000000001E-3</v>
      </c>
      <c r="I6" s="25">
        <f>H6</f>
        <v>7.0000000000000001E-3</v>
      </c>
      <c r="J6" s="239">
        <f>SUM(I6:I18)</f>
        <v>9.7999999999999976E-2</v>
      </c>
      <c r="K6" s="11">
        <f>1/H6*$C$4</f>
        <v>4285.7142857142862</v>
      </c>
      <c r="L6" s="24"/>
      <c r="M6" s="152"/>
      <c r="N6" s="152">
        <v>1</v>
      </c>
      <c r="P6"/>
    </row>
    <row r="7" spans="2:18" ht="27.75" customHeight="1" x14ac:dyDescent="0.3">
      <c r="B7" s="250"/>
      <c r="C7" s="244"/>
      <c r="D7" s="126" t="s">
        <v>100</v>
      </c>
      <c r="E7" s="132">
        <v>1050372</v>
      </c>
      <c r="F7" s="24" t="s">
        <v>1503</v>
      </c>
      <c r="G7" s="24">
        <v>1</v>
      </c>
      <c r="H7" s="24">
        <v>5.0000000000000001E-3</v>
      </c>
      <c r="I7" s="25">
        <f t="shared" ref="I7:I43" si="0">H7</f>
        <v>5.0000000000000001E-3</v>
      </c>
      <c r="J7" s="240"/>
      <c r="K7" s="11">
        <f t="shared" ref="K7:K43" si="1">1/H7*$C$4</f>
        <v>6000</v>
      </c>
      <c r="L7" s="24"/>
      <c r="M7" s="152"/>
      <c r="N7" s="152">
        <v>1</v>
      </c>
      <c r="Q7"/>
    </row>
    <row r="8" spans="2:18" ht="27.75" customHeight="1" x14ac:dyDescent="0.3">
      <c r="B8" s="250"/>
      <c r="C8" s="244"/>
      <c r="D8" s="126" t="s">
        <v>100</v>
      </c>
      <c r="E8" s="132">
        <v>1051441</v>
      </c>
      <c r="F8" s="24" t="s">
        <v>1504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52"/>
      <c r="N8" s="152">
        <v>1</v>
      </c>
      <c r="Q8"/>
    </row>
    <row r="9" spans="2:18" ht="27.75" customHeight="1" x14ac:dyDescent="0.3">
      <c r="B9" s="250"/>
      <c r="C9" s="244"/>
      <c r="D9" s="126" t="s">
        <v>109</v>
      </c>
      <c r="E9" s="132">
        <v>1702607</v>
      </c>
      <c r="F9" s="24" t="s">
        <v>1505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52"/>
      <c r="N9" s="152">
        <v>1</v>
      </c>
    </row>
    <row r="10" spans="2:18" ht="27.75" customHeight="1" x14ac:dyDescent="0.3">
      <c r="B10" s="250"/>
      <c r="C10" s="244"/>
      <c r="D10" s="126" t="s">
        <v>105</v>
      </c>
      <c r="E10" s="132">
        <v>1102844</v>
      </c>
      <c r="F10" s="24" t="s">
        <v>1511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52"/>
      <c r="N10" s="152">
        <v>1</v>
      </c>
    </row>
    <row r="11" spans="2:18" ht="27.75" customHeight="1" x14ac:dyDescent="0.3">
      <c r="B11" s="250"/>
      <c r="C11" s="244"/>
      <c r="D11" s="126" t="s">
        <v>107</v>
      </c>
      <c r="E11" s="132">
        <v>1073079</v>
      </c>
      <c r="F11" s="24" t="s">
        <v>1506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52"/>
      <c r="N11" s="152">
        <v>1</v>
      </c>
    </row>
    <row r="12" spans="2:18" ht="27.75" customHeight="1" x14ac:dyDescent="0.3">
      <c r="B12" s="250"/>
      <c r="C12" s="244"/>
      <c r="D12" s="126" t="s">
        <v>119</v>
      </c>
      <c r="E12" s="132">
        <v>1004977</v>
      </c>
      <c r="F12" s="24" t="s">
        <v>1507</v>
      </c>
      <c r="G12" s="24">
        <v>1</v>
      </c>
      <c r="H12" s="24">
        <v>8.0000000000000002E-3</v>
      </c>
      <c r="I12" s="25">
        <f t="shared" si="0"/>
        <v>8.0000000000000002E-3</v>
      </c>
      <c r="J12" s="240"/>
      <c r="K12" s="11">
        <f t="shared" si="1"/>
        <v>3750</v>
      </c>
      <c r="L12" s="24"/>
      <c r="M12" s="152"/>
      <c r="N12" s="152">
        <v>1</v>
      </c>
      <c r="Q12"/>
    </row>
    <row r="13" spans="2:18" ht="27.75" customHeight="1" x14ac:dyDescent="0.3">
      <c r="B13" s="250"/>
      <c r="C13" s="244"/>
      <c r="D13" s="126" t="s">
        <v>100</v>
      </c>
      <c r="E13" s="132">
        <v>1053192</v>
      </c>
      <c r="F13" s="24" t="s">
        <v>1508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 t="s">
        <v>1535</v>
      </c>
      <c r="M13" s="152"/>
      <c r="N13" s="152">
        <v>1</v>
      </c>
      <c r="R13"/>
    </row>
    <row r="14" spans="2:18" ht="27.75" customHeight="1" x14ac:dyDescent="0.3">
      <c r="B14" s="250"/>
      <c r="C14" s="244"/>
      <c r="D14" s="126" t="s">
        <v>109</v>
      </c>
      <c r="E14" s="132">
        <v>1702772</v>
      </c>
      <c r="F14" s="24" t="s">
        <v>1509</v>
      </c>
      <c r="G14" s="24">
        <v>1</v>
      </c>
      <c r="H14" s="24">
        <v>6.0000000000000001E-3</v>
      </c>
      <c r="I14" s="25">
        <f t="shared" si="0"/>
        <v>6.0000000000000001E-3</v>
      </c>
      <c r="J14" s="240"/>
      <c r="K14" s="11">
        <f t="shared" si="1"/>
        <v>5000</v>
      </c>
      <c r="L14" s="24" t="s">
        <v>1535</v>
      </c>
      <c r="M14" s="152"/>
      <c r="N14" s="152">
        <v>1</v>
      </c>
      <c r="P14"/>
    </row>
    <row r="15" spans="2:18" ht="27.75" customHeight="1" x14ac:dyDescent="0.3">
      <c r="B15" s="250"/>
      <c r="C15" s="244"/>
      <c r="D15" s="126" t="s">
        <v>105</v>
      </c>
      <c r="E15" s="132">
        <v>1103024</v>
      </c>
      <c r="F15" s="24" t="s">
        <v>1510</v>
      </c>
      <c r="G15" s="24">
        <v>1</v>
      </c>
      <c r="H15" s="24">
        <v>8.9999999999999993E-3</v>
      </c>
      <c r="I15" s="25">
        <f t="shared" si="0"/>
        <v>8.9999999999999993E-3</v>
      </c>
      <c r="J15" s="240"/>
      <c r="K15" s="11">
        <f t="shared" si="1"/>
        <v>3333.3333333333335</v>
      </c>
      <c r="L15" s="24"/>
      <c r="M15" s="152"/>
      <c r="N15" s="152">
        <v>1</v>
      </c>
    </row>
    <row r="16" spans="2:18" ht="27.75" customHeight="1" x14ac:dyDescent="0.3">
      <c r="B16" s="151"/>
      <c r="C16" s="244"/>
      <c r="D16" s="126" t="s">
        <v>76</v>
      </c>
      <c r="E16" s="132" t="s">
        <v>1512</v>
      </c>
      <c r="F16" s="24" t="s">
        <v>1513</v>
      </c>
      <c r="G16" s="24">
        <v>1</v>
      </c>
      <c r="H16" s="24">
        <v>0.01</v>
      </c>
      <c r="I16" s="25">
        <f t="shared" si="0"/>
        <v>0.01</v>
      </c>
      <c r="J16" s="240"/>
      <c r="K16" s="11">
        <f t="shared" si="1"/>
        <v>3000</v>
      </c>
      <c r="L16" s="24" t="s">
        <v>1535</v>
      </c>
      <c r="M16" s="152"/>
      <c r="N16" s="152">
        <v>1</v>
      </c>
    </row>
    <row r="17" spans="2:17" ht="27.75" customHeight="1" x14ac:dyDescent="0.3">
      <c r="B17" s="151"/>
      <c r="C17" s="244"/>
      <c r="D17" s="126" t="s">
        <v>122</v>
      </c>
      <c r="E17" s="132">
        <v>1062245</v>
      </c>
      <c r="F17" s="24" t="s">
        <v>1519</v>
      </c>
      <c r="G17" s="24">
        <v>1</v>
      </c>
      <c r="H17" s="24">
        <v>0.01</v>
      </c>
      <c r="I17" s="25">
        <f t="shared" si="0"/>
        <v>0.01</v>
      </c>
      <c r="J17" s="240"/>
      <c r="K17" s="11">
        <f t="shared" ref="K17" si="2">1/H17*$C$4</f>
        <v>3000</v>
      </c>
      <c r="L17" s="24" t="s">
        <v>1535</v>
      </c>
      <c r="M17" s="152"/>
      <c r="N17" s="152">
        <v>1</v>
      </c>
      <c r="Q17"/>
    </row>
    <row r="18" spans="2:17" ht="27.75" customHeight="1" x14ac:dyDescent="0.3">
      <c r="B18" s="151"/>
      <c r="C18" s="244"/>
      <c r="D18" s="126" t="s">
        <v>114</v>
      </c>
      <c r="E18" s="132">
        <v>1012658</v>
      </c>
      <c r="F18" s="24" t="s">
        <v>1518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/>
      <c r="M18" s="152"/>
      <c r="N18" s="152">
        <v>1</v>
      </c>
    </row>
    <row r="19" spans="2:17" x14ac:dyDescent="0.3">
      <c r="B19" s="251" t="s">
        <v>42</v>
      </c>
      <c r="C19" s="243" t="s">
        <v>59</v>
      </c>
      <c r="D19" s="152"/>
      <c r="E19" s="24">
        <v>1002186</v>
      </c>
      <c r="F19" s="24" t="s">
        <v>52</v>
      </c>
      <c r="G19" s="24">
        <v>1</v>
      </c>
      <c r="H19" s="24">
        <f t="shared" ref="H19:H43" si="3">$J$19*O19</f>
        <v>4.5100000000000001E-3</v>
      </c>
      <c r="I19" s="25">
        <f t="shared" si="0"/>
        <v>4.5100000000000001E-3</v>
      </c>
      <c r="J19" s="239">
        <f>J44-J6</f>
        <v>0.90200000000000002</v>
      </c>
      <c r="K19" s="23">
        <f t="shared" si="1"/>
        <v>6651.8847006651886</v>
      </c>
      <c r="L19" s="24"/>
      <c r="M19" s="152">
        <v>60</v>
      </c>
      <c r="N19" s="152"/>
      <c r="O19" s="93">
        <v>5.0000000000000001E-3</v>
      </c>
    </row>
    <row r="20" spans="2:17" x14ac:dyDescent="0.3">
      <c r="B20" s="252"/>
      <c r="C20" s="244"/>
      <c r="D20" s="152"/>
      <c r="E20" s="24">
        <v>1012057</v>
      </c>
      <c r="F20" s="24" t="s">
        <v>53</v>
      </c>
      <c r="G20" s="24">
        <v>1</v>
      </c>
      <c r="H20" s="24">
        <f t="shared" si="3"/>
        <v>4.5100000000000001E-3</v>
      </c>
      <c r="I20" s="25">
        <f t="shared" si="0"/>
        <v>4.5100000000000001E-3</v>
      </c>
      <c r="J20" s="240"/>
      <c r="K20" s="23">
        <f t="shared" si="1"/>
        <v>6651.8847006651886</v>
      </c>
      <c r="L20" s="24"/>
      <c r="M20" s="152">
        <v>60</v>
      </c>
      <c r="N20" s="152"/>
      <c r="O20" s="93">
        <v>5.0000000000000001E-3</v>
      </c>
    </row>
    <row r="21" spans="2:17" x14ac:dyDescent="0.3">
      <c r="B21" s="252"/>
      <c r="C21" s="244"/>
      <c r="D21" s="152"/>
      <c r="E21" s="24">
        <v>1022048</v>
      </c>
      <c r="F21" s="24" t="s">
        <v>54</v>
      </c>
      <c r="G21" s="24">
        <v>1</v>
      </c>
      <c r="H21" s="24">
        <f t="shared" si="3"/>
        <v>4.5100000000000001E-3</v>
      </c>
      <c r="I21" s="25">
        <f t="shared" si="0"/>
        <v>4.5100000000000001E-3</v>
      </c>
      <c r="J21" s="240"/>
      <c r="K21" s="23">
        <f t="shared" si="1"/>
        <v>6651.8847006651886</v>
      </c>
      <c r="L21" s="24"/>
      <c r="M21" s="152">
        <v>60</v>
      </c>
      <c r="N21" s="152"/>
      <c r="O21" s="93">
        <v>5.0000000000000001E-3</v>
      </c>
    </row>
    <row r="22" spans="2:17" x14ac:dyDescent="0.3">
      <c r="B22" s="252"/>
      <c r="C22" s="244"/>
      <c r="D22" s="152"/>
      <c r="E22" s="24">
        <v>1102039</v>
      </c>
      <c r="F22" s="24" t="s">
        <v>55</v>
      </c>
      <c r="G22" s="24">
        <v>1</v>
      </c>
      <c r="H22" s="24">
        <f t="shared" si="3"/>
        <v>4.5100000000000001E-3</v>
      </c>
      <c r="I22" s="25">
        <f t="shared" si="0"/>
        <v>4.5100000000000001E-3</v>
      </c>
      <c r="J22" s="240"/>
      <c r="K22" s="23">
        <f t="shared" si="1"/>
        <v>6651.8847006651886</v>
      </c>
      <c r="L22" s="24"/>
      <c r="M22" s="152">
        <v>60</v>
      </c>
      <c r="N22" s="152"/>
      <c r="O22" s="93">
        <v>5.0000000000000001E-3</v>
      </c>
    </row>
    <row r="23" spans="2:17" x14ac:dyDescent="0.3">
      <c r="B23" s="252"/>
      <c r="C23" s="244"/>
      <c r="D23" s="152"/>
      <c r="E23" s="24">
        <v>1082102</v>
      </c>
      <c r="F23" s="24" t="s">
        <v>56</v>
      </c>
      <c r="G23" s="24">
        <v>1</v>
      </c>
      <c r="H23" s="24">
        <f t="shared" si="3"/>
        <v>4.5100000000000001E-3</v>
      </c>
      <c r="I23" s="25">
        <f t="shared" si="0"/>
        <v>4.5100000000000001E-3</v>
      </c>
      <c r="J23" s="240"/>
      <c r="K23" s="23">
        <f t="shared" si="1"/>
        <v>6651.8847006651886</v>
      </c>
      <c r="L23" s="24"/>
      <c r="M23" s="152">
        <v>30</v>
      </c>
      <c r="N23" s="152"/>
      <c r="O23" s="93">
        <v>5.0000000000000001E-3</v>
      </c>
    </row>
    <row r="24" spans="2:17" x14ac:dyDescent="0.3">
      <c r="B24" s="252"/>
      <c r="C24" s="244"/>
      <c r="D24" s="152"/>
      <c r="E24" s="24">
        <v>1072153</v>
      </c>
      <c r="F24" s="24" t="s">
        <v>57</v>
      </c>
      <c r="G24" s="24">
        <v>1</v>
      </c>
      <c r="H24" s="24">
        <f t="shared" si="3"/>
        <v>4.5100000000000001E-3</v>
      </c>
      <c r="I24" s="25">
        <f t="shared" si="0"/>
        <v>4.5100000000000001E-3</v>
      </c>
      <c r="J24" s="240"/>
      <c r="K24" s="23">
        <f t="shared" si="1"/>
        <v>6651.8847006651886</v>
      </c>
      <c r="L24" s="24"/>
      <c r="M24" s="152">
        <v>30</v>
      </c>
      <c r="N24" s="152"/>
      <c r="O24" s="93">
        <v>5.0000000000000001E-3</v>
      </c>
    </row>
    <row r="25" spans="2:17" x14ac:dyDescent="0.3">
      <c r="B25" s="252"/>
      <c r="C25" s="245"/>
      <c r="D25" s="152"/>
      <c r="E25" s="24">
        <v>1032024</v>
      </c>
      <c r="F25" s="24" t="s">
        <v>58</v>
      </c>
      <c r="G25" s="24">
        <v>1</v>
      </c>
      <c r="H25" s="24">
        <f t="shared" si="3"/>
        <v>4.5100000000000001E-3</v>
      </c>
      <c r="I25" s="25">
        <f t="shared" si="0"/>
        <v>4.5100000000000001E-3</v>
      </c>
      <c r="J25" s="240"/>
      <c r="K25" s="23">
        <f t="shared" si="1"/>
        <v>6651.8847006651886</v>
      </c>
      <c r="L25" s="24"/>
      <c r="M25" s="152">
        <v>40</v>
      </c>
      <c r="N25" s="152"/>
      <c r="O25" s="93">
        <v>5.0000000000000001E-3</v>
      </c>
    </row>
    <row r="26" spans="2:17" x14ac:dyDescent="0.3">
      <c r="B26" s="252"/>
      <c r="C26" s="253" t="s">
        <v>25</v>
      </c>
      <c r="D26" s="152"/>
      <c r="E26" s="24">
        <v>5150042</v>
      </c>
      <c r="F26" s="24" t="s">
        <v>9</v>
      </c>
      <c r="G26" s="24">
        <v>1</v>
      </c>
      <c r="H26" s="24">
        <f t="shared" si="3"/>
        <v>1.353E-2</v>
      </c>
      <c r="I26" s="25">
        <f t="shared" si="0"/>
        <v>1.353E-2</v>
      </c>
      <c r="J26" s="240"/>
      <c r="K26" s="23">
        <f t="shared" si="1"/>
        <v>2217.2949002217292</v>
      </c>
      <c r="L26" s="24"/>
      <c r="M26" s="152">
        <v>30</v>
      </c>
      <c r="N26" s="152"/>
      <c r="O26" s="93">
        <v>1.4999999999999999E-2</v>
      </c>
    </row>
    <row r="27" spans="2:17" x14ac:dyDescent="0.3">
      <c r="B27" s="252"/>
      <c r="C27" s="253"/>
      <c r="D27" s="152"/>
      <c r="E27" s="24">
        <v>5150043</v>
      </c>
      <c r="F27" s="24" t="s">
        <v>10</v>
      </c>
      <c r="G27" s="24">
        <v>1</v>
      </c>
      <c r="H27" s="24">
        <f t="shared" si="3"/>
        <v>1.353E-2</v>
      </c>
      <c r="I27" s="25">
        <f t="shared" si="0"/>
        <v>1.353E-2</v>
      </c>
      <c r="J27" s="240"/>
      <c r="K27" s="23">
        <f t="shared" si="1"/>
        <v>2217.2949002217292</v>
      </c>
      <c r="L27" s="24"/>
      <c r="M27" s="152">
        <v>75</v>
      </c>
      <c r="N27" s="6"/>
      <c r="O27" s="93">
        <v>1.4999999999999999E-2</v>
      </c>
    </row>
    <row r="28" spans="2:17" x14ac:dyDescent="0.3">
      <c r="B28" s="252"/>
      <c r="C28" s="253"/>
      <c r="D28" s="152"/>
      <c r="E28" s="24">
        <v>5152049</v>
      </c>
      <c r="F28" s="24" t="s">
        <v>11</v>
      </c>
      <c r="G28" s="24">
        <v>1</v>
      </c>
      <c r="H28" s="24">
        <f t="shared" si="3"/>
        <v>1.353E-2</v>
      </c>
      <c r="I28" s="25">
        <f t="shared" si="0"/>
        <v>1.353E-2</v>
      </c>
      <c r="J28" s="240"/>
      <c r="K28" s="23">
        <f t="shared" si="1"/>
        <v>2217.2949002217292</v>
      </c>
      <c r="L28" s="24"/>
      <c r="M28" s="6">
        <v>30</v>
      </c>
      <c r="N28" s="6"/>
      <c r="O28" s="93">
        <v>1.4999999999999999E-2</v>
      </c>
    </row>
    <row r="29" spans="2:17" x14ac:dyDescent="0.3">
      <c r="B29" s="252"/>
      <c r="C29" s="253"/>
      <c r="D29" s="152"/>
      <c r="E29" s="24">
        <v>5152050</v>
      </c>
      <c r="F29" s="24" t="s">
        <v>12</v>
      </c>
      <c r="G29" s="24">
        <v>1</v>
      </c>
      <c r="H29" s="24">
        <f t="shared" si="3"/>
        <v>1.353E-2</v>
      </c>
      <c r="I29" s="25">
        <f t="shared" si="0"/>
        <v>1.353E-2</v>
      </c>
      <c r="J29" s="240"/>
      <c r="K29" s="23">
        <f t="shared" si="1"/>
        <v>2217.2949002217292</v>
      </c>
      <c r="L29" s="24"/>
      <c r="M29" s="6">
        <v>75</v>
      </c>
      <c r="N29" s="152"/>
      <c r="O29" s="93">
        <v>1.4999999999999999E-2</v>
      </c>
    </row>
    <row r="30" spans="2:17" x14ac:dyDescent="0.3">
      <c r="B30" s="252"/>
      <c r="C30" s="253"/>
      <c r="D30" s="152"/>
      <c r="E30" s="24">
        <v>5153013</v>
      </c>
      <c r="F30" s="24" t="s">
        <v>23</v>
      </c>
      <c r="G30" s="24">
        <v>1</v>
      </c>
      <c r="H30" s="24">
        <f t="shared" si="3"/>
        <v>2.7060000000000001E-2</v>
      </c>
      <c r="I30" s="25">
        <f t="shared" si="0"/>
        <v>2.7060000000000001E-2</v>
      </c>
      <c r="J30" s="240"/>
      <c r="K30" s="23">
        <f t="shared" si="1"/>
        <v>1108.6474501108646</v>
      </c>
      <c r="L30" s="24"/>
      <c r="M30" s="152">
        <v>65</v>
      </c>
      <c r="N30" s="152"/>
      <c r="O30" s="93">
        <v>0.03</v>
      </c>
    </row>
    <row r="31" spans="2:17" x14ac:dyDescent="0.3">
      <c r="B31" s="252"/>
      <c r="C31" s="253"/>
      <c r="D31" s="152"/>
      <c r="E31" s="24">
        <v>5151033</v>
      </c>
      <c r="F31" s="24" t="s">
        <v>41</v>
      </c>
      <c r="G31" s="24">
        <v>1</v>
      </c>
      <c r="H31" s="24">
        <f t="shared" si="3"/>
        <v>2.7060000000000001E-2</v>
      </c>
      <c r="I31" s="25">
        <f t="shared" si="0"/>
        <v>2.7060000000000001E-2</v>
      </c>
      <c r="J31" s="240"/>
      <c r="K31" s="23">
        <f t="shared" si="1"/>
        <v>1108.6474501108646</v>
      </c>
      <c r="L31" s="24"/>
      <c r="M31" s="152">
        <v>70</v>
      </c>
      <c r="N31" s="152"/>
      <c r="O31" s="93">
        <v>0.03</v>
      </c>
    </row>
    <row r="32" spans="2:17" x14ac:dyDescent="0.3">
      <c r="B32" s="252"/>
      <c r="C32" s="253"/>
      <c r="D32" s="152"/>
      <c r="E32" s="24">
        <v>5152100</v>
      </c>
      <c r="F32" s="24" t="s">
        <v>13</v>
      </c>
      <c r="G32" s="24">
        <v>1</v>
      </c>
      <c r="H32" s="24">
        <f t="shared" si="3"/>
        <v>2.7060000000000001E-2</v>
      </c>
      <c r="I32" s="25">
        <f t="shared" si="0"/>
        <v>2.7060000000000001E-2</v>
      </c>
      <c r="J32" s="240"/>
      <c r="K32" s="23">
        <f t="shared" si="1"/>
        <v>1108.6474501108646</v>
      </c>
      <c r="L32" s="24"/>
      <c r="M32" s="152">
        <v>35</v>
      </c>
      <c r="N32" s="6"/>
      <c r="O32" s="93">
        <v>0.03</v>
      </c>
    </row>
    <row r="33" spans="2:15" x14ac:dyDescent="0.3">
      <c r="B33" s="252"/>
      <c r="C33" s="253"/>
      <c r="D33" s="152"/>
      <c r="E33" s="24">
        <v>5152101</v>
      </c>
      <c r="F33" s="24" t="s">
        <v>14</v>
      </c>
      <c r="G33" s="24">
        <v>1</v>
      </c>
      <c r="H33" s="24">
        <f t="shared" si="3"/>
        <v>2.7060000000000001E-2</v>
      </c>
      <c r="I33" s="25">
        <f t="shared" si="0"/>
        <v>2.7060000000000001E-2</v>
      </c>
      <c r="J33" s="240"/>
      <c r="K33" s="23">
        <f t="shared" si="1"/>
        <v>1108.6474501108646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152"/>
      <c r="E34" s="24">
        <v>5152102</v>
      </c>
      <c r="F34" s="24" t="s">
        <v>15</v>
      </c>
      <c r="G34" s="24">
        <v>1</v>
      </c>
      <c r="H34" s="24">
        <f t="shared" si="3"/>
        <v>2.7060000000000001E-2</v>
      </c>
      <c r="I34" s="25">
        <f t="shared" si="0"/>
        <v>2.7060000000000001E-2</v>
      </c>
      <c r="J34" s="240"/>
      <c r="K34" s="23">
        <f t="shared" si="1"/>
        <v>1108.6474501108646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52"/>
      <c r="E35" s="24">
        <v>5152103</v>
      </c>
      <c r="F35" s="24" t="s">
        <v>16</v>
      </c>
      <c r="G35" s="24">
        <v>1</v>
      </c>
      <c r="H35" s="24">
        <f t="shared" si="3"/>
        <v>2.7060000000000001E-2</v>
      </c>
      <c r="I35" s="25">
        <f t="shared" si="0"/>
        <v>2.7060000000000001E-2</v>
      </c>
      <c r="J35" s="240"/>
      <c r="K35" s="23">
        <f t="shared" si="1"/>
        <v>1108.6474501108646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52"/>
      <c r="E36" s="24">
        <v>5152104</v>
      </c>
      <c r="F36" s="24" t="s">
        <v>17</v>
      </c>
      <c r="G36" s="24">
        <v>1</v>
      </c>
      <c r="H36" s="24">
        <f t="shared" si="3"/>
        <v>2.7060000000000001E-2</v>
      </c>
      <c r="I36" s="25">
        <f t="shared" si="0"/>
        <v>2.7060000000000001E-2</v>
      </c>
      <c r="J36" s="240"/>
      <c r="K36" s="23">
        <f t="shared" si="1"/>
        <v>1108.6474501108646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52"/>
      <c r="E37" s="24">
        <v>5152105</v>
      </c>
      <c r="F37" s="24" t="s">
        <v>18</v>
      </c>
      <c r="G37" s="11">
        <v>1</v>
      </c>
      <c r="H37" s="24">
        <f t="shared" si="3"/>
        <v>2.7060000000000001E-2</v>
      </c>
      <c r="I37" s="25">
        <f t="shared" si="0"/>
        <v>2.7060000000000001E-2</v>
      </c>
      <c r="J37" s="240"/>
      <c r="K37" s="23">
        <f t="shared" si="1"/>
        <v>1108.6474501108646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52"/>
      <c r="E38" s="43">
        <v>5152106</v>
      </c>
      <c r="F38" s="43" t="s">
        <v>19</v>
      </c>
      <c r="G38" s="11">
        <v>1</v>
      </c>
      <c r="H38" s="24">
        <f t="shared" si="3"/>
        <v>2.7060000000000001E-2</v>
      </c>
      <c r="I38" s="25">
        <f t="shared" si="0"/>
        <v>2.7060000000000001E-2</v>
      </c>
      <c r="J38" s="240"/>
      <c r="K38" s="23">
        <f t="shared" si="1"/>
        <v>1108.6474501108646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52"/>
      <c r="E39" s="43">
        <v>5152107</v>
      </c>
      <c r="F39" s="43" t="s">
        <v>20</v>
      </c>
      <c r="G39" s="11">
        <v>1</v>
      </c>
      <c r="H39" s="24">
        <f t="shared" si="3"/>
        <v>2.7060000000000001E-2</v>
      </c>
      <c r="I39" s="25">
        <f t="shared" si="0"/>
        <v>2.7060000000000001E-2</v>
      </c>
      <c r="J39" s="240"/>
      <c r="K39" s="23">
        <f t="shared" si="1"/>
        <v>1108.6474501108646</v>
      </c>
      <c r="L39" s="24"/>
      <c r="M39" s="6">
        <v>35</v>
      </c>
      <c r="N39" s="152"/>
      <c r="O39" s="93">
        <v>0.03</v>
      </c>
    </row>
    <row r="40" spans="2:15" x14ac:dyDescent="0.3">
      <c r="B40" s="252"/>
      <c r="C40" s="253" t="s">
        <v>8</v>
      </c>
      <c r="D40" s="152"/>
      <c r="E40" s="43">
        <v>5680505</v>
      </c>
      <c r="F40" s="43" t="s">
        <v>986</v>
      </c>
      <c r="G40" s="24">
        <v>1</v>
      </c>
      <c r="H40" s="24">
        <f t="shared" si="3"/>
        <v>0.14883000000000002</v>
      </c>
      <c r="I40" s="25">
        <f t="shared" si="0"/>
        <v>0.14883000000000002</v>
      </c>
      <c r="J40" s="240"/>
      <c r="K40" s="23">
        <f t="shared" si="1"/>
        <v>201.57226365652085</v>
      </c>
      <c r="L40" s="24"/>
      <c r="M40" s="152"/>
      <c r="N40" s="152"/>
      <c r="O40" s="93">
        <v>0.16500000000000001</v>
      </c>
    </row>
    <row r="41" spans="2:15" x14ac:dyDescent="0.3">
      <c r="B41" s="252"/>
      <c r="C41" s="253"/>
      <c r="D41" s="152"/>
      <c r="E41" s="43">
        <v>5076000</v>
      </c>
      <c r="F41" s="43" t="s">
        <v>445</v>
      </c>
      <c r="G41" s="24">
        <v>1</v>
      </c>
      <c r="H41" s="24">
        <f t="shared" si="3"/>
        <v>0.1353</v>
      </c>
      <c r="I41" s="25">
        <f t="shared" si="0"/>
        <v>0.1353</v>
      </c>
      <c r="J41" s="240"/>
      <c r="K41" s="23">
        <f t="shared" si="1"/>
        <v>221.72949002217294</v>
      </c>
      <c r="L41" s="24"/>
      <c r="M41" s="152">
        <v>30</v>
      </c>
      <c r="N41" s="152"/>
      <c r="O41" s="93">
        <v>0.15</v>
      </c>
    </row>
    <row r="42" spans="2:15" x14ac:dyDescent="0.3">
      <c r="B42" s="252"/>
      <c r="C42" s="253"/>
      <c r="D42" s="152"/>
      <c r="E42" s="24">
        <v>5078001</v>
      </c>
      <c r="F42" s="11" t="s">
        <v>21</v>
      </c>
      <c r="G42" s="24">
        <v>1</v>
      </c>
      <c r="H42" s="24">
        <f t="shared" si="3"/>
        <v>0.1353</v>
      </c>
      <c r="I42" s="25">
        <f t="shared" si="0"/>
        <v>0.1353</v>
      </c>
      <c r="J42" s="240"/>
      <c r="K42" s="23">
        <f t="shared" si="1"/>
        <v>221.72949002217294</v>
      </c>
      <c r="L42" s="24"/>
      <c r="M42" s="152">
        <v>40</v>
      </c>
      <c r="N42" s="152"/>
      <c r="O42" s="93">
        <v>0.15</v>
      </c>
    </row>
    <row r="43" spans="2:15" x14ac:dyDescent="0.3">
      <c r="B43" s="252"/>
      <c r="C43" s="253"/>
      <c r="D43" s="152"/>
      <c r="E43" s="24">
        <v>5072000</v>
      </c>
      <c r="F43" s="11" t="s">
        <v>22</v>
      </c>
      <c r="G43" s="24">
        <v>3</v>
      </c>
      <c r="H43" s="24">
        <f t="shared" si="3"/>
        <v>0.12628</v>
      </c>
      <c r="I43" s="25">
        <f t="shared" si="0"/>
        <v>0.12628</v>
      </c>
      <c r="J43" s="240"/>
      <c r="K43" s="23">
        <f t="shared" si="1"/>
        <v>237.56731073804244</v>
      </c>
      <c r="L43" s="24"/>
      <c r="M43" s="152">
        <v>50</v>
      </c>
      <c r="N43" s="152"/>
      <c r="O43" s="93">
        <v>0.14000000000000001</v>
      </c>
    </row>
    <row r="44" spans="2:15" x14ac:dyDescent="0.3">
      <c r="B44" s="246"/>
      <c r="C44" s="247"/>
      <c r="D44" s="247"/>
      <c r="E44" s="247"/>
      <c r="F44" s="247"/>
      <c r="G44" s="248"/>
      <c r="H44" s="24">
        <f>SUM(H6:H43)</f>
        <v>0.99999999999999978</v>
      </c>
      <c r="I44" s="25">
        <f>SUM(I6:I43)</f>
        <v>0.99999999999999978</v>
      </c>
      <c r="J44" s="25">
        <v>1</v>
      </c>
      <c r="K44" s="24"/>
      <c r="L44" s="24"/>
      <c r="M44" s="152"/>
      <c r="N44" s="152"/>
      <c r="O44" s="96"/>
    </row>
  </sheetData>
  <mergeCells count="10">
    <mergeCell ref="B44:G44"/>
    <mergeCell ref="B5:C5"/>
    <mergeCell ref="B6:B15"/>
    <mergeCell ref="C6:C18"/>
    <mergeCell ref="J6:J18"/>
    <mergeCell ref="B19:B43"/>
    <mergeCell ref="C19:C25"/>
    <mergeCell ref="J19:J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  <ignoredErrors>
    <ignoredError sqref="E16" numberStoredAsText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3C40A-BA1F-414B-9AA6-7BDAD4EF9E8A}">
  <sheetPr codeName="Sheet96"/>
  <dimension ref="B2:S43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9" ht="20.25" x14ac:dyDescent="0.3">
      <c r="B2" s="5" t="s">
        <v>1489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9" x14ac:dyDescent="0.3">
      <c r="B4" s="152" t="s">
        <v>6</v>
      </c>
      <c r="C4" s="152">
        <v>30</v>
      </c>
    </row>
    <row r="5" spans="2:19" x14ac:dyDescent="0.3">
      <c r="B5" s="249" t="s">
        <v>0</v>
      </c>
      <c r="C5" s="249"/>
      <c r="D5" s="150" t="s">
        <v>45</v>
      </c>
      <c r="E5" s="150" t="s">
        <v>1</v>
      </c>
      <c r="F5" s="150" t="s">
        <v>62</v>
      </c>
      <c r="G5" s="13" t="s">
        <v>26</v>
      </c>
      <c r="H5" s="150" t="s">
        <v>27</v>
      </c>
      <c r="I5" s="150" t="s">
        <v>28</v>
      </c>
      <c r="J5" s="150" t="s">
        <v>43</v>
      </c>
      <c r="K5" s="150" t="s">
        <v>2</v>
      </c>
      <c r="L5" s="150" t="s">
        <v>3</v>
      </c>
      <c r="M5" s="150" t="s">
        <v>44</v>
      </c>
      <c r="N5" s="150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32" t="s">
        <v>1521</v>
      </c>
      <c r="F6" s="24" t="s">
        <v>1520</v>
      </c>
      <c r="G6" s="24">
        <v>1</v>
      </c>
      <c r="H6" s="24">
        <v>8.0000000000000002E-3</v>
      </c>
      <c r="I6" s="25">
        <f>H6</f>
        <v>8.0000000000000002E-3</v>
      </c>
      <c r="J6" s="239">
        <f>SUM(I6:I17)</f>
        <v>9.5999999999999988E-2</v>
      </c>
      <c r="K6" s="11">
        <f>1/H6*$C$4</f>
        <v>3750</v>
      </c>
      <c r="L6" s="24"/>
      <c r="M6" s="152"/>
      <c r="N6" s="152">
        <v>1</v>
      </c>
    </row>
    <row r="7" spans="2:19" ht="27.75" customHeight="1" x14ac:dyDescent="0.3">
      <c r="B7" s="250"/>
      <c r="C7" s="244"/>
      <c r="D7" s="126" t="s">
        <v>100</v>
      </c>
      <c r="E7" s="132">
        <v>1050368</v>
      </c>
      <c r="F7" s="24" t="s">
        <v>1531</v>
      </c>
      <c r="G7" s="24">
        <v>1</v>
      </c>
      <c r="H7" s="24">
        <v>6.0000000000000001E-3</v>
      </c>
      <c r="I7" s="25">
        <f t="shared" ref="I7:I17" si="0">H7</f>
        <v>6.0000000000000001E-3</v>
      </c>
      <c r="J7" s="240"/>
      <c r="K7" s="11">
        <f t="shared" ref="K7:K42" si="1">1/H7*$C$4</f>
        <v>5000</v>
      </c>
      <c r="L7" s="24"/>
      <c r="M7" s="152"/>
      <c r="N7" s="152">
        <v>1</v>
      </c>
      <c r="O7"/>
      <c r="R7"/>
    </row>
    <row r="8" spans="2:19" ht="27.75" customHeight="1" x14ac:dyDescent="0.3">
      <c r="B8" s="250"/>
      <c r="C8" s="244"/>
      <c r="D8" s="126" t="s">
        <v>100</v>
      </c>
      <c r="E8" s="132">
        <v>1051437</v>
      </c>
      <c r="F8" s="24" t="s">
        <v>1532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52"/>
      <c r="N8" s="152">
        <v>1</v>
      </c>
      <c r="P8"/>
      <c r="R8"/>
    </row>
    <row r="9" spans="2:19" ht="27.75" customHeight="1" x14ac:dyDescent="0.3">
      <c r="B9" s="250"/>
      <c r="C9" s="244"/>
      <c r="D9" s="126" t="s">
        <v>107</v>
      </c>
      <c r="E9" s="132">
        <v>1070069</v>
      </c>
      <c r="F9" s="24" t="s">
        <v>1533</v>
      </c>
      <c r="G9" s="24">
        <v>1</v>
      </c>
      <c r="H9" s="24">
        <v>7.0000000000000001E-3</v>
      </c>
      <c r="I9" s="25">
        <f t="shared" si="0"/>
        <v>7.0000000000000001E-3</v>
      </c>
      <c r="J9" s="240"/>
      <c r="K9" s="11">
        <f t="shared" si="1"/>
        <v>4285.7142857142862</v>
      </c>
      <c r="L9" s="24"/>
      <c r="M9" s="152"/>
      <c r="N9" s="152">
        <v>1</v>
      </c>
    </row>
    <row r="10" spans="2:19" ht="27.75" customHeight="1" x14ac:dyDescent="0.3">
      <c r="B10" s="250"/>
      <c r="C10" s="244"/>
      <c r="D10" s="126" t="s">
        <v>107</v>
      </c>
      <c r="E10" s="132">
        <v>1071085</v>
      </c>
      <c r="F10" s="24" t="s">
        <v>1534</v>
      </c>
      <c r="G10" s="24">
        <v>1</v>
      </c>
      <c r="H10" s="24">
        <v>7.0000000000000001E-3</v>
      </c>
      <c r="I10" s="25">
        <f t="shared" si="0"/>
        <v>7.0000000000000001E-3</v>
      </c>
      <c r="J10" s="240"/>
      <c r="K10" s="11">
        <f t="shared" si="1"/>
        <v>4285.7142857142862</v>
      </c>
      <c r="L10" s="24"/>
      <c r="M10" s="152"/>
      <c r="N10" s="152">
        <v>1</v>
      </c>
    </row>
    <row r="11" spans="2:19" ht="27.75" customHeight="1" x14ac:dyDescent="0.3">
      <c r="B11" s="250"/>
      <c r="C11" s="244"/>
      <c r="D11" s="126" t="s">
        <v>105</v>
      </c>
      <c r="E11" s="132">
        <v>1102831</v>
      </c>
      <c r="F11" s="24" t="s">
        <v>1501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52"/>
      <c r="N11" s="152">
        <v>1</v>
      </c>
    </row>
    <row r="12" spans="2:19" ht="27.75" customHeight="1" x14ac:dyDescent="0.3">
      <c r="B12" s="250"/>
      <c r="C12" s="244"/>
      <c r="D12" s="126" t="s">
        <v>109</v>
      </c>
      <c r="E12" s="132">
        <v>1702591</v>
      </c>
      <c r="F12" s="24" t="s">
        <v>1500</v>
      </c>
      <c r="G12" s="24">
        <v>1</v>
      </c>
      <c r="H12" s="24">
        <v>5.0000000000000001E-3</v>
      </c>
      <c r="I12" s="25">
        <f t="shared" si="0"/>
        <v>5.0000000000000001E-3</v>
      </c>
      <c r="J12" s="240"/>
      <c r="K12" s="11">
        <f t="shared" si="1"/>
        <v>6000</v>
      </c>
      <c r="L12" s="24"/>
      <c r="M12" s="152"/>
      <c r="N12" s="152">
        <v>1</v>
      </c>
      <c r="Q12"/>
    </row>
    <row r="13" spans="2:19" ht="27.75" customHeight="1" x14ac:dyDescent="0.3">
      <c r="B13" s="250"/>
      <c r="C13" s="244"/>
      <c r="D13" s="126" t="s">
        <v>119</v>
      </c>
      <c r="E13" s="132">
        <v>1004884</v>
      </c>
      <c r="F13" s="24" t="s">
        <v>1536</v>
      </c>
      <c r="G13" s="24">
        <v>1</v>
      </c>
      <c r="H13" s="24">
        <v>8.9999999999999993E-3</v>
      </c>
      <c r="I13" s="25">
        <f t="shared" si="0"/>
        <v>8.9999999999999993E-3</v>
      </c>
      <c r="J13" s="240"/>
      <c r="K13" s="11">
        <f t="shared" si="1"/>
        <v>3333.3333333333335</v>
      </c>
      <c r="L13" s="24"/>
      <c r="M13" s="152"/>
      <c r="N13" s="152">
        <v>1</v>
      </c>
    </row>
    <row r="14" spans="2:19" ht="27.75" customHeight="1" x14ac:dyDescent="0.3">
      <c r="B14" s="250"/>
      <c r="C14" s="244"/>
      <c r="D14" s="126" t="s">
        <v>100</v>
      </c>
      <c r="E14" s="132">
        <v>1053292</v>
      </c>
      <c r="F14" s="24" t="s">
        <v>1491</v>
      </c>
      <c r="G14" s="24">
        <v>1</v>
      </c>
      <c r="H14" s="24">
        <v>0.01</v>
      </c>
      <c r="I14" s="25">
        <f t="shared" si="0"/>
        <v>0.01</v>
      </c>
      <c r="J14" s="240"/>
      <c r="K14" s="11">
        <f t="shared" ref="K14" si="2">1/H14*$C$4</f>
        <v>3000</v>
      </c>
      <c r="L14" s="24"/>
      <c r="M14" s="152"/>
      <c r="N14" s="152">
        <v>1</v>
      </c>
      <c r="O14"/>
      <c r="P14"/>
      <c r="S14"/>
    </row>
    <row r="15" spans="2:19" ht="27.75" customHeight="1" x14ac:dyDescent="0.3">
      <c r="B15" s="250"/>
      <c r="C15" s="244"/>
      <c r="D15" s="141" t="s">
        <v>109</v>
      </c>
      <c r="E15" s="132">
        <v>1702821</v>
      </c>
      <c r="F15" s="24" t="s">
        <v>1492</v>
      </c>
      <c r="G15" s="24">
        <v>1</v>
      </c>
      <c r="H15" s="24">
        <v>0.01</v>
      </c>
      <c r="I15" s="25">
        <f t="shared" si="0"/>
        <v>0.01</v>
      </c>
      <c r="J15" s="240"/>
      <c r="K15" s="11">
        <f t="shared" si="1"/>
        <v>3000</v>
      </c>
      <c r="L15" s="24"/>
      <c r="M15" s="152"/>
      <c r="N15" s="152">
        <v>1</v>
      </c>
    </row>
    <row r="16" spans="2:19" ht="27.75" customHeight="1" x14ac:dyDescent="0.3">
      <c r="B16" s="151"/>
      <c r="C16" s="244"/>
      <c r="D16" s="141" t="s">
        <v>116</v>
      </c>
      <c r="E16" s="132">
        <v>1115151</v>
      </c>
      <c r="F16" s="24" t="s">
        <v>1516</v>
      </c>
      <c r="G16" s="24">
        <v>1</v>
      </c>
      <c r="H16" s="24">
        <v>0.01</v>
      </c>
      <c r="I16" s="25">
        <f t="shared" si="0"/>
        <v>0.01</v>
      </c>
      <c r="J16" s="240"/>
      <c r="K16" s="11">
        <f t="shared" si="1"/>
        <v>3000</v>
      </c>
      <c r="L16" s="24"/>
      <c r="M16" s="152"/>
      <c r="N16" s="152">
        <v>1</v>
      </c>
    </row>
    <row r="17" spans="2:15" ht="27.75" customHeight="1" x14ac:dyDescent="0.3">
      <c r="B17" s="151"/>
      <c r="C17" s="244"/>
      <c r="D17" s="141" t="s">
        <v>116</v>
      </c>
      <c r="E17" s="132">
        <v>1115062</v>
      </c>
      <c r="F17" s="24" t="s">
        <v>1517</v>
      </c>
      <c r="G17" s="24">
        <v>1</v>
      </c>
      <c r="H17" s="24">
        <v>0.01</v>
      </c>
      <c r="I17" s="25">
        <f t="shared" si="0"/>
        <v>0.01</v>
      </c>
      <c r="J17" s="240"/>
      <c r="K17" s="11">
        <f t="shared" si="1"/>
        <v>3000</v>
      </c>
      <c r="L17" s="24"/>
      <c r="M17" s="152"/>
      <c r="N17" s="152">
        <v>1</v>
      </c>
    </row>
    <row r="18" spans="2:15" x14ac:dyDescent="0.3">
      <c r="B18" s="251" t="s">
        <v>42</v>
      </c>
      <c r="C18" s="243" t="s">
        <v>59</v>
      </c>
      <c r="D18" s="152"/>
      <c r="E18" s="24">
        <v>1002186</v>
      </c>
      <c r="F18" s="24" t="s">
        <v>52</v>
      </c>
      <c r="G18" s="24">
        <v>1</v>
      </c>
      <c r="H18" s="24">
        <f t="shared" ref="H18:H42" si="3">$J$18*O18</f>
        <v>4.5200000000000006E-3</v>
      </c>
      <c r="I18" s="25">
        <f t="shared" ref="I18:I42" si="4">H18</f>
        <v>4.5200000000000006E-3</v>
      </c>
      <c r="J18" s="239">
        <f>J43-J6</f>
        <v>0.90400000000000003</v>
      </c>
      <c r="K18" s="23">
        <f t="shared" si="1"/>
        <v>6637.1681415929197</v>
      </c>
      <c r="L18" s="24"/>
      <c r="M18" s="152">
        <v>60</v>
      </c>
      <c r="N18" s="152"/>
      <c r="O18" s="93">
        <v>5.0000000000000001E-3</v>
      </c>
    </row>
    <row r="19" spans="2:15" x14ac:dyDescent="0.3">
      <c r="B19" s="252"/>
      <c r="C19" s="244"/>
      <c r="D19" s="152"/>
      <c r="E19" s="24">
        <v>1012057</v>
      </c>
      <c r="F19" s="24" t="s">
        <v>53</v>
      </c>
      <c r="G19" s="24">
        <v>1</v>
      </c>
      <c r="H19" s="24">
        <f t="shared" si="3"/>
        <v>4.5200000000000006E-3</v>
      </c>
      <c r="I19" s="25">
        <f t="shared" si="4"/>
        <v>4.5200000000000006E-3</v>
      </c>
      <c r="J19" s="240"/>
      <c r="K19" s="23">
        <f t="shared" si="1"/>
        <v>6637.1681415929197</v>
      </c>
      <c r="L19" s="24"/>
      <c r="M19" s="152">
        <v>60</v>
      </c>
      <c r="N19" s="152"/>
      <c r="O19" s="93">
        <v>5.0000000000000001E-3</v>
      </c>
    </row>
    <row r="20" spans="2:15" x14ac:dyDescent="0.3">
      <c r="B20" s="252"/>
      <c r="C20" s="244"/>
      <c r="D20" s="152"/>
      <c r="E20" s="24">
        <v>1022048</v>
      </c>
      <c r="F20" s="24" t="s">
        <v>54</v>
      </c>
      <c r="G20" s="24">
        <v>1</v>
      </c>
      <c r="H20" s="24">
        <f t="shared" si="3"/>
        <v>4.5200000000000006E-3</v>
      </c>
      <c r="I20" s="25">
        <f t="shared" si="4"/>
        <v>4.5200000000000006E-3</v>
      </c>
      <c r="J20" s="240"/>
      <c r="K20" s="23">
        <f t="shared" si="1"/>
        <v>6637.1681415929197</v>
      </c>
      <c r="L20" s="24"/>
      <c r="M20" s="152">
        <v>60</v>
      </c>
      <c r="N20" s="152"/>
      <c r="O20" s="93">
        <v>5.0000000000000001E-3</v>
      </c>
    </row>
    <row r="21" spans="2:15" x14ac:dyDescent="0.3">
      <c r="B21" s="252"/>
      <c r="C21" s="244"/>
      <c r="D21" s="152"/>
      <c r="E21" s="24">
        <v>1102039</v>
      </c>
      <c r="F21" s="24" t="s">
        <v>55</v>
      </c>
      <c r="G21" s="24">
        <v>1</v>
      </c>
      <c r="H21" s="24">
        <f t="shared" si="3"/>
        <v>4.5200000000000006E-3</v>
      </c>
      <c r="I21" s="25">
        <f t="shared" si="4"/>
        <v>4.5200000000000006E-3</v>
      </c>
      <c r="J21" s="240"/>
      <c r="K21" s="23">
        <f t="shared" si="1"/>
        <v>6637.1681415929197</v>
      </c>
      <c r="L21" s="24"/>
      <c r="M21" s="152">
        <v>60</v>
      </c>
      <c r="N21" s="152"/>
      <c r="O21" s="93">
        <v>5.0000000000000001E-3</v>
      </c>
    </row>
    <row r="22" spans="2:15" x14ac:dyDescent="0.3">
      <c r="B22" s="252"/>
      <c r="C22" s="244"/>
      <c r="D22" s="152"/>
      <c r="E22" s="24">
        <v>1082102</v>
      </c>
      <c r="F22" s="24" t="s">
        <v>56</v>
      </c>
      <c r="G22" s="24">
        <v>1</v>
      </c>
      <c r="H22" s="24">
        <f t="shared" si="3"/>
        <v>4.5200000000000006E-3</v>
      </c>
      <c r="I22" s="25">
        <f t="shared" si="4"/>
        <v>4.5200000000000006E-3</v>
      </c>
      <c r="J22" s="240"/>
      <c r="K22" s="23">
        <f t="shared" si="1"/>
        <v>6637.1681415929197</v>
      </c>
      <c r="L22" s="24"/>
      <c r="M22" s="152">
        <v>30</v>
      </c>
      <c r="N22" s="152"/>
      <c r="O22" s="93">
        <v>5.0000000000000001E-3</v>
      </c>
    </row>
    <row r="23" spans="2:15" x14ac:dyDescent="0.3">
      <c r="B23" s="252"/>
      <c r="C23" s="244"/>
      <c r="D23" s="152"/>
      <c r="E23" s="24">
        <v>1072153</v>
      </c>
      <c r="F23" s="24" t="s">
        <v>57</v>
      </c>
      <c r="G23" s="24">
        <v>1</v>
      </c>
      <c r="H23" s="24">
        <f t="shared" si="3"/>
        <v>4.5200000000000006E-3</v>
      </c>
      <c r="I23" s="25">
        <f t="shared" si="4"/>
        <v>4.5200000000000006E-3</v>
      </c>
      <c r="J23" s="240"/>
      <c r="K23" s="23">
        <f t="shared" si="1"/>
        <v>6637.1681415929197</v>
      </c>
      <c r="L23" s="24"/>
      <c r="M23" s="152">
        <v>30</v>
      </c>
      <c r="N23" s="152"/>
      <c r="O23" s="93">
        <v>5.0000000000000001E-3</v>
      </c>
    </row>
    <row r="24" spans="2:15" x14ac:dyDescent="0.3">
      <c r="B24" s="252"/>
      <c r="C24" s="245"/>
      <c r="D24" s="152"/>
      <c r="E24" s="24">
        <v>1032024</v>
      </c>
      <c r="F24" s="24" t="s">
        <v>58</v>
      </c>
      <c r="G24" s="24">
        <v>1</v>
      </c>
      <c r="H24" s="24">
        <f t="shared" si="3"/>
        <v>4.5200000000000006E-3</v>
      </c>
      <c r="I24" s="25">
        <f t="shared" si="4"/>
        <v>4.5200000000000006E-3</v>
      </c>
      <c r="J24" s="240"/>
      <c r="K24" s="23">
        <f t="shared" si="1"/>
        <v>6637.1681415929197</v>
      </c>
      <c r="L24" s="24"/>
      <c r="M24" s="152">
        <v>40</v>
      </c>
      <c r="N24" s="152"/>
      <c r="O24" s="93">
        <v>5.0000000000000001E-3</v>
      </c>
    </row>
    <row r="25" spans="2:15" x14ac:dyDescent="0.3">
      <c r="B25" s="252"/>
      <c r="C25" s="253" t="s">
        <v>25</v>
      </c>
      <c r="D25" s="152"/>
      <c r="E25" s="24">
        <v>5150042</v>
      </c>
      <c r="F25" s="24" t="s">
        <v>9</v>
      </c>
      <c r="G25" s="24">
        <v>1</v>
      </c>
      <c r="H25" s="24">
        <f t="shared" si="3"/>
        <v>1.3559999999999999E-2</v>
      </c>
      <c r="I25" s="25">
        <f t="shared" si="4"/>
        <v>1.3559999999999999E-2</v>
      </c>
      <c r="J25" s="240"/>
      <c r="K25" s="23">
        <f t="shared" si="1"/>
        <v>2212.3893805309735</v>
      </c>
      <c r="L25" s="24"/>
      <c r="M25" s="152">
        <v>30</v>
      </c>
      <c r="N25" s="152"/>
      <c r="O25" s="93">
        <v>1.4999999999999999E-2</v>
      </c>
    </row>
    <row r="26" spans="2:15" x14ac:dyDescent="0.3">
      <c r="B26" s="252"/>
      <c r="C26" s="253"/>
      <c r="D26" s="152"/>
      <c r="E26" s="24">
        <v>5150043</v>
      </c>
      <c r="F26" s="24" t="s">
        <v>10</v>
      </c>
      <c r="G26" s="24">
        <v>1</v>
      </c>
      <c r="H26" s="24">
        <f t="shared" si="3"/>
        <v>1.3559999999999999E-2</v>
      </c>
      <c r="I26" s="25">
        <f t="shared" si="4"/>
        <v>1.3559999999999999E-2</v>
      </c>
      <c r="J26" s="240"/>
      <c r="K26" s="23">
        <f t="shared" si="1"/>
        <v>2212.3893805309735</v>
      </c>
      <c r="L26" s="24"/>
      <c r="M26" s="152">
        <v>75</v>
      </c>
      <c r="N26" s="6"/>
      <c r="O26" s="93">
        <v>1.4999999999999999E-2</v>
      </c>
    </row>
    <row r="27" spans="2:15" x14ac:dyDescent="0.3">
      <c r="B27" s="252"/>
      <c r="C27" s="253"/>
      <c r="D27" s="152"/>
      <c r="E27" s="24">
        <v>5152049</v>
      </c>
      <c r="F27" s="24" t="s">
        <v>11</v>
      </c>
      <c r="G27" s="24">
        <v>1</v>
      </c>
      <c r="H27" s="24">
        <f t="shared" si="3"/>
        <v>1.3559999999999999E-2</v>
      </c>
      <c r="I27" s="25">
        <f t="shared" si="4"/>
        <v>1.3559999999999999E-2</v>
      </c>
      <c r="J27" s="240"/>
      <c r="K27" s="23">
        <f t="shared" si="1"/>
        <v>2212.3893805309735</v>
      </c>
      <c r="L27" s="24"/>
      <c r="M27" s="6">
        <v>30</v>
      </c>
      <c r="N27" s="6"/>
      <c r="O27" s="93">
        <v>1.4999999999999999E-2</v>
      </c>
    </row>
    <row r="28" spans="2:15" x14ac:dyDescent="0.3">
      <c r="B28" s="252"/>
      <c r="C28" s="253"/>
      <c r="D28" s="152"/>
      <c r="E28" s="24">
        <v>5152050</v>
      </c>
      <c r="F28" s="24" t="s">
        <v>12</v>
      </c>
      <c r="G28" s="24">
        <v>1</v>
      </c>
      <c r="H28" s="24">
        <f t="shared" si="3"/>
        <v>1.3559999999999999E-2</v>
      </c>
      <c r="I28" s="25">
        <f t="shared" si="4"/>
        <v>1.3559999999999999E-2</v>
      </c>
      <c r="J28" s="240"/>
      <c r="K28" s="23">
        <f t="shared" si="1"/>
        <v>2212.3893805309735</v>
      </c>
      <c r="L28" s="24"/>
      <c r="M28" s="6">
        <v>75</v>
      </c>
      <c r="N28" s="152"/>
      <c r="O28" s="93">
        <v>1.4999999999999999E-2</v>
      </c>
    </row>
    <row r="29" spans="2:15" x14ac:dyDescent="0.3">
      <c r="B29" s="252"/>
      <c r="C29" s="253"/>
      <c r="D29" s="152"/>
      <c r="E29" s="24">
        <v>5153013</v>
      </c>
      <c r="F29" s="24" t="s">
        <v>23</v>
      </c>
      <c r="G29" s="24">
        <v>1</v>
      </c>
      <c r="H29" s="24">
        <f t="shared" si="3"/>
        <v>2.7119999999999998E-2</v>
      </c>
      <c r="I29" s="25">
        <f t="shared" si="4"/>
        <v>2.7119999999999998E-2</v>
      </c>
      <c r="J29" s="240"/>
      <c r="K29" s="23">
        <f t="shared" si="1"/>
        <v>1106.1946902654868</v>
      </c>
      <c r="L29" s="24"/>
      <c r="M29" s="152">
        <v>65</v>
      </c>
      <c r="N29" s="152"/>
      <c r="O29" s="93">
        <v>0.03</v>
      </c>
    </row>
    <row r="30" spans="2:15" x14ac:dyDescent="0.3">
      <c r="B30" s="252"/>
      <c r="C30" s="253"/>
      <c r="D30" s="152"/>
      <c r="E30" s="24">
        <v>5151033</v>
      </c>
      <c r="F30" s="24" t="s">
        <v>41</v>
      </c>
      <c r="G30" s="24">
        <v>1</v>
      </c>
      <c r="H30" s="24">
        <f t="shared" si="3"/>
        <v>2.7119999999999998E-2</v>
      </c>
      <c r="I30" s="25">
        <f t="shared" si="4"/>
        <v>2.7119999999999998E-2</v>
      </c>
      <c r="J30" s="240"/>
      <c r="K30" s="23">
        <f t="shared" si="1"/>
        <v>1106.1946902654868</v>
      </c>
      <c r="L30" s="24"/>
      <c r="M30" s="152">
        <v>70</v>
      </c>
      <c r="N30" s="152"/>
      <c r="O30" s="93">
        <v>0.03</v>
      </c>
    </row>
    <row r="31" spans="2:15" x14ac:dyDescent="0.3">
      <c r="B31" s="252"/>
      <c r="C31" s="253"/>
      <c r="D31" s="152"/>
      <c r="E31" s="24">
        <v>5152100</v>
      </c>
      <c r="F31" s="24" t="s">
        <v>13</v>
      </c>
      <c r="G31" s="24">
        <v>1</v>
      </c>
      <c r="H31" s="24">
        <f t="shared" si="3"/>
        <v>2.7119999999999998E-2</v>
      </c>
      <c r="I31" s="25">
        <f t="shared" si="4"/>
        <v>2.7119999999999998E-2</v>
      </c>
      <c r="J31" s="240"/>
      <c r="K31" s="23">
        <f t="shared" si="1"/>
        <v>1106.1946902654868</v>
      </c>
      <c r="L31" s="24"/>
      <c r="M31" s="152">
        <v>35</v>
      </c>
      <c r="N31" s="6"/>
      <c r="O31" s="93">
        <v>0.03</v>
      </c>
    </row>
    <row r="32" spans="2:15" x14ac:dyDescent="0.3">
      <c r="B32" s="252"/>
      <c r="C32" s="253"/>
      <c r="D32" s="152"/>
      <c r="E32" s="24">
        <v>5152101</v>
      </c>
      <c r="F32" s="24" t="s">
        <v>14</v>
      </c>
      <c r="G32" s="24">
        <v>1</v>
      </c>
      <c r="H32" s="24">
        <f t="shared" si="3"/>
        <v>2.7119999999999998E-2</v>
      </c>
      <c r="I32" s="25">
        <f t="shared" si="4"/>
        <v>2.7119999999999998E-2</v>
      </c>
      <c r="J32" s="240"/>
      <c r="K32" s="23">
        <f t="shared" si="1"/>
        <v>1106.1946902654868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152"/>
      <c r="E33" s="24">
        <v>5152102</v>
      </c>
      <c r="F33" s="24" t="s">
        <v>15</v>
      </c>
      <c r="G33" s="24">
        <v>1</v>
      </c>
      <c r="H33" s="24">
        <f t="shared" si="3"/>
        <v>2.7119999999999998E-2</v>
      </c>
      <c r="I33" s="25">
        <f t="shared" si="4"/>
        <v>2.7119999999999998E-2</v>
      </c>
      <c r="J33" s="240"/>
      <c r="K33" s="23">
        <f t="shared" si="1"/>
        <v>1106.1946902654868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152"/>
      <c r="E34" s="24">
        <v>5152103</v>
      </c>
      <c r="F34" s="24" t="s">
        <v>16</v>
      </c>
      <c r="G34" s="24">
        <v>1</v>
      </c>
      <c r="H34" s="24">
        <f t="shared" si="3"/>
        <v>2.7119999999999998E-2</v>
      </c>
      <c r="I34" s="25">
        <f t="shared" si="4"/>
        <v>2.7119999999999998E-2</v>
      </c>
      <c r="J34" s="240"/>
      <c r="K34" s="23">
        <f t="shared" si="1"/>
        <v>1106.1946902654868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52"/>
      <c r="E35" s="24">
        <v>5152104</v>
      </c>
      <c r="F35" s="24" t="s">
        <v>17</v>
      </c>
      <c r="G35" s="24">
        <v>1</v>
      </c>
      <c r="H35" s="24">
        <f t="shared" si="3"/>
        <v>2.7119999999999998E-2</v>
      </c>
      <c r="I35" s="25">
        <f t="shared" si="4"/>
        <v>2.7119999999999998E-2</v>
      </c>
      <c r="J35" s="240"/>
      <c r="K35" s="23">
        <f t="shared" si="1"/>
        <v>1106.1946902654868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52"/>
      <c r="E36" s="24">
        <v>5152105</v>
      </c>
      <c r="F36" s="24" t="s">
        <v>18</v>
      </c>
      <c r="G36" s="11">
        <v>1</v>
      </c>
      <c r="H36" s="24">
        <f t="shared" si="3"/>
        <v>2.7119999999999998E-2</v>
      </c>
      <c r="I36" s="25">
        <f t="shared" si="4"/>
        <v>2.7119999999999998E-2</v>
      </c>
      <c r="J36" s="240"/>
      <c r="K36" s="23">
        <f t="shared" si="1"/>
        <v>1106.1946902654868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52"/>
      <c r="E37" s="43">
        <v>5152106</v>
      </c>
      <c r="F37" s="43" t="s">
        <v>19</v>
      </c>
      <c r="G37" s="11">
        <v>1</v>
      </c>
      <c r="H37" s="24">
        <f t="shared" si="3"/>
        <v>2.7119999999999998E-2</v>
      </c>
      <c r="I37" s="25">
        <f t="shared" si="4"/>
        <v>2.7119999999999998E-2</v>
      </c>
      <c r="J37" s="240"/>
      <c r="K37" s="23">
        <f t="shared" si="1"/>
        <v>1106.1946902654868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52"/>
      <c r="E38" s="43">
        <v>5152107</v>
      </c>
      <c r="F38" s="43" t="s">
        <v>20</v>
      </c>
      <c r="G38" s="11">
        <v>1</v>
      </c>
      <c r="H38" s="24">
        <f t="shared" si="3"/>
        <v>2.7119999999999998E-2</v>
      </c>
      <c r="I38" s="25">
        <f t="shared" si="4"/>
        <v>2.7119999999999998E-2</v>
      </c>
      <c r="J38" s="240"/>
      <c r="K38" s="23">
        <f t="shared" si="1"/>
        <v>1106.1946902654868</v>
      </c>
      <c r="L38" s="24"/>
      <c r="M38" s="6">
        <v>35</v>
      </c>
      <c r="N38" s="152"/>
      <c r="O38" s="93">
        <v>0.03</v>
      </c>
    </row>
    <row r="39" spans="2:15" x14ac:dyDescent="0.3">
      <c r="B39" s="252"/>
      <c r="C39" s="253" t="s">
        <v>8</v>
      </c>
      <c r="D39" s="152"/>
      <c r="E39" s="43">
        <v>5680505</v>
      </c>
      <c r="F39" s="43" t="s">
        <v>986</v>
      </c>
      <c r="G39" s="24">
        <v>1</v>
      </c>
      <c r="H39" s="24">
        <f t="shared" si="3"/>
        <v>0.14916000000000001</v>
      </c>
      <c r="I39" s="25">
        <f t="shared" si="4"/>
        <v>0.14916000000000001</v>
      </c>
      <c r="J39" s="240"/>
      <c r="K39" s="23">
        <f t="shared" si="1"/>
        <v>201.12630732099757</v>
      </c>
      <c r="L39" s="24"/>
      <c r="M39" s="152"/>
      <c r="N39" s="152"/>
      <c r="O39" s="93">
        <v>0.16500000000000001</v>
      </c>
    </row>
    <row r="40" spans="2:15" x14ac:dyDescent="0.3">
      <c r="B40" s="252"/>
      <c r="C40" s="253"/>
      <c r="D40" s="152"/>
      <c r="E40" s="43">
        <v>5076000</v>
      </c>
      <c r="F40" s="43" t="s">
        <v>445</v>
      </c>
      <c r="G40" s="24">
        <v>1</v>
      </c>
      <c r="H40" s="24">
        <f t="shared" si="3"/>
        <v>0.1356</v>
      </c>
      <c r="I40" s="25">
        <f t="shared" si="4"/>
        <v>0.1356</v>
      </c>
      <c r="J40" s="240"/>
      <c r="K40" s="23">
        <f t="shared" si="1"/>
        <v>221.23893805309737</v>
      </c>
      <c r="L40" s="24"/>
      <c r="M40" s="152">
        <v>30</v>
      </c>
      <c r="N40" s="152"/>
      <c r="O40" s="93">
        <v>0.15</v>
      </c>
    </row>
    <row r="41" spans="2:15" x14ac:dyDescent="0.3">
      <c r="B41" s="252"/>
      <c r="C41" s="253"/>
      <c r="D41" s="152"/>
      <c r="E41" s="24">
        <v>5078001</v>
      </c>
      <c r="F41" s="11" t="s">
        <v>21</v>
      </c>
      <c r="G41" s="24">
        <v>1</v>
      </c>
      <c r="H41" s="24">
        <f t="shared" si="3"/>
        <v>0.1356</v>
      </c>
      <c r="I41" s="25">
        <f t="shared" si="4"/>
        <v>0.1356</v>
      </c>
      <c r="J41" s="240"/>
      <c r="K41" s="23">
        <f t="shared" si="1"/>
        <v>221.23893805309737</v>
      </c>
      <c r="L41" s="24"/>
      <c r="M41" s="152">
        <v>40</v>
      </c>
      <c r="N41" s="152"/>
      <c r="O41" s="93">
        <v>0.15</v>
      </c>
    </row>
    <row r="42" spans="2:15" x14ac:dyDescent="0.3">
      <c r="B42" s="252"/>
      <c r="C42" s="253"/>
      <c r="D42" s="152"/>
      <c r="E42" s="24">
        <v>5072000</v>
      </c>
      <c r="F42" s="11" t="s">
        <v>22</v>
      </c>
      <c r="G42" s="24">
        <v>3</v>
      </c>
      <c r="H42" s="24">
        <f t="shared" si="3"/>
        <v>0.12656000000000001</v>
      </c>
      <c r="I42" s="25">
        <f t="shared" si="4"/>
        <v>0.12656000000000001</v>
      </c>
      <c r="J42" s="240"/>
      <c r="K42" s="23">
        <f t="shared" si="1"/>
        <v>237.0417193426043</v>
      </c>
      <c r="L42" s="24"/>
      <c r="M42" s="152">
        <v>50</v>
      </c>
      <c r="N42" s="152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0.99999999999999978</v>
      </c>
      <c r="I43" s="25">
        <f>SUM(I6:I42)</f>
        <v>0.99999999999999978</v>
      </c>
      <c r="J43" s="25">
        <v>1</v>
      </c>
      <c r="K43" s="24"/>
      <c r="L43" s="24"/>
      <c r="M43" s="152"/>
      <c r="N43" s="152"/>
      <c r="O43" s="96"/>
    </row>
  </sheetData>
  <mergeCells count="10">
    <mergeCell ref="B43:G43"/>
    <mergeCell ref="B5:C5"/>
    <mergeCell ref="B6:B15"/>
    <mergeCell ref="C6:C17"/>
    <mergeCell ref="J6:J17"/>
    <mergeCell ref="B18:B42"/>
    <mergeCell ref="C18:C24"/>
    <mergeCell ref="J18:J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  <ignoredErrors>
    <ignoredError sqref="E6" numberStoredAsText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4ED46-A3A8-4577-8ED0-5BC5A000EDE2}">
  <sheetPr codeName="Sheet97"/>
  <dimension ref="B2:S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9" ht="20.25" x14ac:dyDescent="0.3">
      <c r="B2" s="5" t="s">
        <v>1488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9" x14ac:dyDescent="0.3">
      <c r="B4" s="152" t="s">
        <v>6</v>
      </c>
      <c r="C4" s="152">
        <v>30</v>
      </c>
    </row>
    <row r="5" spans="2:19" x14ac:dyDescent="0.3">
      <c r="B5" s="249" t="s">
        <v>0</v>
      </c>
      <c r="C5" s="249"/>
      <c r="D5" s="150" t="s">
        <v>45</v>
      </c>
      <c r="E5" s="150" t="s">
        <v>1</v>
      </c>
      <c r="F5" s="150" t="s">
        <v>62</v>
      </c>
      <c r="G5" s="13" t="s">
        <v>26</v>
      </c>
      <c r="H5" s="150" t="s">
        <v>27</v>
      </c>
      <c r="I5" s="150" t="s">
        <v>28</v>
      </c>
      <c r="J5" s="150" t="s">
        <v>43</v>
      </c>
      <c r="K5" s="150" t="s">
        <v>2</v>
      </c>
      <c r="L5" s="150" t="s">
        <v>3</v>
      </c>
      <c r="M5" s="150" t="s">
        <v>44</v>
      </c>
      <c r="N5" s="150" t="s">
        <v>86</v>
      </c>
    </row>
    <row r="6" spans="2:19" ht="27.75" customHeight="1" x14ac:dyDescent="0.3">
      <c r="B6" s="254" t="s">
        <v>4</v>
      </c>
      <c r="C6" s="243" t="s">
        <v>7</v>
      </c>
      <c r="D6" s="126" t="s">
        <v>119</v>
      </c>
      <c r="E6" s="132">
        <v>1005231</v>
      </c>
      <c r="F6" s="24" t="s">
        <v>1493</v>
      </c>
      <c r="G6" s="24">
        <v>1</v>
      </c>
      <c r="H6" s="24">
        <v>6.0000000000000001E-3</v>
      </c>
      <c r="I6" s="25">
        <f>H6</f>
        <v>6.0000000000000001E-3</v>
      </c>
      <c r="J6" s="239">
        <f>SUM(I6:I19)</f>
        <v>9.9999999999999992E-2</v>
      </c>
      <c r="K6" s="11">
        <f>1/H6*$C$4</f>
        <v>5000</v>
      </c>
      <c r="L6" s="24"/>
      <c r="M6" s="152"/>
      <c r="N6" s="152">
        <v>1</v>
      </c>
    </row>
    <row r="7" spans="2:19" ht="27.75" customHeight="1" x14ac:dyDescent="0.3">
      <c r="B7" s="250"/>
      <c r="C7" s="244"/>
      <c r="D7" s="126" t="s">
        <v>119</v>
      </c>
      <c r="E7" s="132">
        <v>1005232</v>
      </c>
      <c r="F7" s="24" t="s">
        <v>1494</v>
      </c>
      <c r="G7" s="24">
        <v>1</v>
      </c>
      <c r="H7" s="24">
        <v>6.0000000000000001E-3</v>
      </c>
      <c r="I7" s="25">
        <f t="shared" ref="I7:I44" si="0">H7</f>
        <v>6.0000000000000001E-3</v>
      </c>
      <c r="J7" s="240"/>
      <c r="K7" s="11">
        <f t="shared" ref="K7:K44" si="1">1/H7*$C$4</f>
        <v>5000</v>
      </c>
      <c r="L7" s="24"/>
      <c r="M7" s="152"/>
      <c r="N7" s="152">
        <v>1</v>
      </c>
      <c r="O7"/>
      <c r="R7"/>
    </row>
    <row r="8" spans="2:19" ht="27.75" customHeight="1" x14ac:dyDescent="0.3">
      <c r="B8" s="250"/>
      <c r="C8" s="244"/>
      <c r="D8" s="126" t="s">
        <v>100</v>
      </c>
      <c r="E8" s="132">
        <v>1053351</v>
      </c>
      <c r="F8" s="24" t="s">
        <v>1495</v>
      </c>
      <c r="G8" s="24">
        <v>1</v>
      </c>
      <c r="H8" s="24">
        <v>4.0000000000000001E-3</v>
      </c>
      <c r="I8" s="25">
        <f t="shared" si="0"/>
        <v>4.0000000000000001E-3</v>
      </c>
      <c r="J8" s="240"/>
      <c r="K8" s="11">
        <f t="shared" si="1"/>
        <v>7500</v>
      </c>
      <c r="L8" s="24"/>
      <c r="M8" s="152"/>
      <c r="N8" s="152">
        <v>1</v>
      </c>
    </row>
    <row r="9" spans="2:19" ht="27.75" customHeight="1" x14ac:dyDescent="0.3">
      <c r="B9" s="250"/>
      <c r="C9" s="244"/>
      <c r="D9" s="126" t="s">
        <v>100</v>
      </c>
      <c r="E9" s="132">
        <v>1053352</v>
      </c>
      <c r="F9" s="24" t="s">
        <v>1496</v>
      </c>
      <c r="G9" s="24">
        <v>1</v>
      </c>
      <c r="H9" s="24">
        <v>4.0000000000000001E-3</v>
      </c>
      <c r="I9" s="25">
        <f t="shared" si="0"/>
        <v>4.0000000000000001E-3</v>
      </c>
      <c r="J9" s="240"/>
      <c r="K9" s="11">
        <f t="shared" si="1"/>
        <v>7500</v>
      </c>
      <c r="L9" s="24"/>
      <c r="M9" s="152"/>
      <c r="N9" s="152">
        <v>1</v>
      </c>
      <c r="Q9"/>
    </row>
    <row r="10" spans="2:19" ht="27.75" customHeight="1" x14ac:dyDescent="0.3">
      <c r="B10" s="250"/>
      <c r="C10" s="244"/>
      <c r="D10" s="126" t="s">
        <v>105</v>
      </c>
      <c r="E10" s="132">
        <v>1103138</v>
      </c>
      <c r="F10" s="24" t="s">
        <v>1497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52"/>
      <c r="N10" s="152">
        <v>1</v>
      </c>
    </row>
    <row r="11" spans="2:19" ht="27.75" customHeight="1" x14ac:dyDescent="0.3">
      <c r="B11" s="250"/>
      <c r="C11" s="244"/>
      <c r="D11" s="126" t="s">
        <v>107</v>
      </c>
      <c r="E11" s="132">
        <v>1073308</v>
      </c>
      <c r="F11" s="24" t="s">
        <v>1498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52"/>
      <c r="N11" s="152">
        <v>1</v>
      </c>
      <c r="O11"/>
      <c r="S11"/>
    </row>
    <row r="12" spans="2:19" ht="27.75" customHeight="1" x14ac:dyDescent="0.3">
      <c r="B12" s="250"/>
      <c r="C12" s="244"/>
      <c r="D12" s="126" t="s">
        <v>109</v>
      </c>
      <c r="E12" s="132">
        <v>1702865</v>
      </c>
      <c r="F12" s="24" t="s">
        <v>1499</v>
      </c>
      <c r="G12" s="24">
        <v>1</v>
      </c>
      <c r="H12" s="24">
        <v>5.0000000000000001E-3</v>
      </c>
      <c r="I12" s="25">
        <f t="shared" si="0"/>
        <v>5.0000000000000001E-3</v>
      </c>
      <c r="J12" s="240"/>
      <c r="K12" s="11">
        <f t="shared" si="1"/>
        <v>6000</v>
      </c>
      <c r="L12" s="24"/>
      <c r="M12" s="152"/>
      <c r="N12" s="152">
        <v>1</v>
      </c>
      <c r="O12"/>
      <c r="R12"/>
    </row>
    <row r="13" spans="2:19" ht="27.75" customHeight="1" x14ac:dyDescent="0.3">
      <c r="B13" s="250"/>
      <c r="C13" s="244"/>
      <c r="D13" s="126" t="s">
        <v>119</v>
      </c>
      <c r="E13" s="132" t="s">
        <v>1522</v>
      </c>
      <c r="F13" s="24" t="s">
        <v>1523</v>
      </c>
      <c r="G13" s="24">
        <v>1</v>
      </c>
      <c r="H13" s="24">
        <v>8.9999999999999993E-3</v>
      </c>
      <c r="I13" s="25">
        <f t="shared" si="0"/>
        <v>8.9999999999999993E-3</v>
      </c>
      <c r="J13" s="240"/>
      <c r="K13" s="11">
        <f t="shared" si="1"/>
        <v>3333.3333333333335</v>
      </c>
      <c r="L13" s="24" t="s">
        <v>1535</v>
      </c>
      <c r="M13" s="152"/>
      <c r="N13" s="152">
        <v>1</v>
      </c>
      <c r="P13"/>
    </row>
    <row r="14" spans="2:19" ht="27.75" customHeight="1" x14ac:dyDescent="0.3">
      <c r="B14" s="250"/>
      <c r="C14" s="244"/>
      <c r="D14" s="126" t="s">
        <v>100</v>
      </c>
      <c r="E14" s="132" t="s">
        <v>1524</v>
      </c>
      <c r="F14" s="24" t="s">
        <v>1525</v>
      </c>
      <c r="G14" s="24">
        <v>1</v>
      </c>
      <c r="H14" s="24">
        <v>8.0000000000000002E-3</v>
      </c>
      <c r="I14" s="25">
        <f t="shared" si="0"/>
        <v>8.0000000000000002E-3</v>
      </c>
      <c r="J14" s="240"/>
      <c r="K14" s="11">
        <f t="shared" si="1"/>
        <v>3750</v>
      </c>
      <c r="L14" s="24" t="s">
        <v>1535</v>
      </c>
      <c r="M14" s="152"/>
      <c r="N14" s="152">
        <v>1</v>
      </c>
    </row>
    <row r="15" spans="2:19" ht="27.75" customHeight="1" x14ac:dyDescent="0.3">
      <c r="B15" s="250"/>
      <c r="C15" s="244"/>
      <c r="D15" s="126" t="s">
        <v>100</v>
      </c>
      <c r="E15" s="132" t="s">
        <v>1526</v>
      </c>
      <c r="F15" s="24" t="s">
        <v>1525</v>
      </c>
      <c r="G15" s="24">
        <v>1</v>
      </c>
      <c r="H15" s="24">
        <v>8.0000000000000002E-3</v>
      </c>
      <c r="I15" s="25">
        <f t="shared" si="0"/>
        <v>8.0000000000000002E-3</v>
      </c>
      <c r="J15" s="240"/>
      <c r="K15" s="11">
        <f t="shared" si="1"/>
        <v>3750</v>
      </c>
      <c r="L15" s="24" t="s">
        <v>1535</v>
      </c>
      <c r="M15" s="152"/>
      <c r="N15" s="152">
        <v>1</v>
      </c>
      <c r="R15"/>
    </row>
    <row r="16" spans="2:19" ht="27.75" customHeight="1" x14ac:dyDescent="0.3">
      <c r="B16" s="151"/>
      <c r="C16" s="244"/>
      <c r="D16" s="126" t="s">
        <v>107</v>
      </c>
      <c r="E16" s="132" t="s">
        <v>1527</v>
      </c>
      <c r="F16" s="24" t="s">
        <v>1528</v>
      </c>
      <c r="G16" s="24">
        <v>1</v>
      </c>
      <c r="H16" s="24">
        <v>8.9999999999999993E-3</v>
      </c>
      <c r="I16" s="25">
        <f t="shared" si="0"/>
        <v>8.9999999999999993E-3</v>
      </c>
      <c r="J16" s="240"/>
      <c r="K16" s="11">
        <f t="shared" si="1"/>
        <v>3333.3333333333335</v>
      </c>
      <c r="L16" s="24" t="s">
        <v>1535</v>
      </c>
      <c r="M16" s="152"/>
      <c r="N16" s="152">
        <v>1</v>
      </c>
      <c r="R16"/>
    </row>
    <row r="17" spans="2:17" ht="27.75" customHeight="1" x14ac:dyDescent="0.3">
      <c r="B17" s="151"/>
      <c r="C17" s="244"/>
      <c r="D17" s="126" t="s">
        <v>109</v>
      </c>
      <c r="E17" s="132" t="s">
        <v>1529</v>
      </c>
      <c r="F17" s="24" t="s">
        <v>1530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 t="s">
        <v>1535</v>
      </c>
      <c r="M17" s="152"/>
      <c r="N17" s="152">
        <v>1</v>
      </c>
    </row>
    <row r="18" spans="2:17" ht="27.75" customHeight="1" x14ac:dyDescent="0.3">
      <c r="B18" s="151"/>
      <c r="C18" s="244"/>
      <c r="D18" s="126" t="s">
        <v>80</v>
      </c>
      <c r="E18" s="132">
        <v>1012682</v>
      </c>
      <c r="F18" s="24" t="s">
        <v>1514</v>
      </c>
      <c r="G18" s="24">
        <v>1</v>
      </c>
      <c r="H18" s="24">
        <v>1.2E-2</v>
      </c>
      <c r="I18" s="25">
        <f t="shared" si="0"/>
        <v>1.2E-2</v>
      </c>
      <c r="J18" s="240"/>
      <c r="K18" s="11">
        <f t="shared" si="1"/>
        <v>2500</v>
      </c>
      <c r="L18" s="24"/>
      <c r="M18" s="152"/>
      <c r="N18" s="152">
        <v>1</v>
      </c>
      <c r="Q18"/>
    </row>
    <row r="19" spans="2:17" ht="27.75" customHeight="1" x14ac:dyDescent="0.3">
      <c r="B19" s="151"/>
      <c r="C19" s="244"/>
      <c r="D19" s="126" t="s">
        <v>78</v>
      </c>
      <c r="E19" s="132">
        <v>1702848</v>
      </c>
      <c r="F19" s="24" t="s">
        <v>1515</v>
      </c>
      <c r="G19" s="24">
        <v>1</v>
      </c>
      <c r="H19" s="24">
        <v>6.0000000000000001E-3</v>
      </c>
      <c r="I19" s="25">
        <f t="shared" si="0"/>
        <v>6.0000000000000001E-3</v>
      </c>
      <c r="J19" s="240"/>
      <c r="K19" s="11">
        <f t="shared" ref="K19" si="2">1/H19*$C$4</f>
        <v>5000</v>
      </c>
      <c r="L19" s="24"/>
      <c r="M19" s="152"/>
      <c r="N19" s="152">
        <v>1</v>
      </c>
      <c r="Q19"/>
    </row>
    <row r="20" spans="2:17" x14ac:dyDescent="0.3">
      <c r="B20" s="251" t="s">
        <v>42</v>
      </c>
      <c r="C20" s="243" t="s">
        <v>59</v>
      </c>
      <c r="D20" s="152"/>
      <c r="E20" s="24">
        <v>1002186</v>
      </c>
      <c r="F20" s="24" t="s">
        <v>52</v>
      </c>
      <c r="G20" s="24">
        <v>1</v>
      </c>
      <c r="H20" s="24">
        <f t="shared" ref="H20:H44" si="3">$J$20*O20</f>
        <v>4.5000000000000005E-3</v>
      </c>
      <c r="I20" s="25">
        <f t="shared" si="0"/>
        <v>4.5000000000000005E-3</v>
      </c>
      <c r="J20" s="239">
        <f>J45-J6</f>
        <v>0.9</v>
      </c>
      <c r="K20" s="23">
        <f t="shared" si="1"/>
        <v>6666.6666666666661</v>
      </c>
      <c r="L20" s="24"/>
      <c r="M20" s="152">
        <v>60</v>
      </c>
      <c r="N20" s="152"/>
      <c r="O20" s="93">
        <v>5.0000000000000001E-3</v>
      </c>
    </row>
    <row r="21" spans="2:17" x14ac:dyDescent="0.3">
      <c r="B21" s="252"/>
      <c r="C21" s="244"/>
      <c r="D21" s="152"/>
      <c r="E21" s="24">
        <v>1012057</v>
      </c>
      <c r="F21" s="24" t="s">
        <v>53</v>
      </c>
      <c r="G21" s="24">
        <v>1</v>
      </c>
      <c r="H21" s="24">
        <f t="shared" si="3"/>
        <v>4.5000000000000005E-3</v>
      </c>
      <c r="I21" s="25">
        <f t="shared" si="0"/>
        <v>4.5000000000000005E-3</v>
      </c>
      <c r="J21" s="240"/>
      <c r="K21" s="23">
        <f t="shared" si="1"/>
        <v>6666.6666666666661</v>
      </c>
      <c r="L21" s="24"/>
      <c r="M21" s="152">
        <v>60</v>
      </c>
      <c r="N21" s="152"/>
      <c r="O21" s="93">
        <v>5.0000000000000001E-3</v>
      </c>
    </row>
    <row r="22" spans="2:17" x14ac:dyDescent="0.3">
      <c r="B22" s="252"/>
      <c r="C22" s="244"/>
      <c r="D22" s="152"/>
      <c r="E22" s="24">
        <v>1022048</v>
      </c>
      <c r="F22" s="24" t="s">
        <v>54</v>
      </c>
      <c r="G22" s="24">
        <v>1</v>
      </c>
      <c r="H22" s="24">
        <f t="shared" si="3"/>
        <v>4.5000000000000005E-3</v>
      </c>
      <c r="I22" s="25">
        <f t="shared" si="0"/>
        <v>4.5000000000000005E-3</v>
      </c>
      <c r="J22" s="240"/>
      <c r="K22" s="23">
        <f t="shared" si="1"/>
        <v>6666.6666666666661</v>
      </c>
      <c r="L22" s="24"/>
      <c r="M22" s="152">
        <v>60</v>
      </c>
      <c r="N22" s="152"/>
      <c r="O22" s="93">
        <v>5.0000000000000001E-3</v>
      </c>
    </row>
    <row r="23" spans="2:17" x14ac:dyDescent="0.3">
      <c r="B23" s="252"/>
      <c r="C23" s="244"/>
      <c r="D23" s="152"/>
      <c r="E23" s="24">
        <v>1102039</v>
      </c>
      <c r="F23" s="24" t="s">
        <v>55</v>
      </c>
      <c r="G23" s="24">
        <v>1</v>
      </c>
      <c r="H23" s="24">
        <f t="shared" si="3"/>
        <v>4.5000000000000005E-3</v>
      </c>
      <c r="I23" s="25">
        <f t="shared" si="0"/>
        <v>4.5000000000000005E-3</v>
      </c>
      <c r="J23" s="240"/>
      <c r="K23" s="23">
        <f t="shared" si="1"/>
        <v>6666.6666666666661</v>
      </c>
      <c r="L23" s="24"/>
      <c r="M23" s="152">
        <v>60</v>
      </c>
      <c r="N23" s="152"/>
      <c r="O23" s="93">
        <v>5.0000000000000001E-3</v>
      </c>
    </row>
    <row r="24" spans="2:17" x14ac:dyDescent="0.3">
      <c r="B24" s="252"/>
      <c r="C24" s="244"/>
      <c r="D24" s="152"/>
      <c r="E24" s="24">
        <v>1082102</v>
      </c>
      <c r="F24" s="24" t="s">
        <v>56</v>
      </c>
      <c r="G24" s="24">
        <v>1</v>
      </c>
      <c r="H24" s="24">
        <f t="shared" si="3"/>
        <v>4.5000000000000005E-3</v>
      </c>
      <c r="I24" s="25">
        <f t="shared" si="0"/>
        <v>4.5000000000000005E-3</v>
      </c>
      <c r="J24" s="240"/>
      <c r="K24" s="23">
        <f t="shared" si="1"/>
        <v>6666.6666666666661</v>
      </c>
      <c r="L24" s="24"/>
      <c r="M24" s="152">
        <v>30</v>
      </c>
      <c r="N24" s="152"/>
      <c r="O24" s="93">
        <v>5.0000000000000001E-3</v>
      </c>
    </row>
    <row r="25" spans="2:17" x14ac:dyDescent="0.3">
      <c r="B25" s="252"/>
      <c r="C25" s="244"/>
      <c r="D25" s="152"/>
      <c r="E25" s="24">
        <v>1072153</v>
      </c>
      <c r="F25" s="24" t="s">
        <v>57</v>
      </c>
      <c r="G25" s="24">
        <v>1</v>
      </c>
      <c r="H25" s="24">
        <f t="shared" si="3"/>
        <v>4.5000000000000005E-3</v>
      </c>
      <c r="I25" s="25">
        <f t="shared" si="0"/>
        <v>4.5000000000000005E-3</v>
      </c>
      <c r="J25" s="240"/>
      <c r="K25" s="23">
        <f t="shared" si="1"/>
        <v>6666.6666666666661</v>
      </c>
      <c r="L25" s="24"/>
      <c r="M25" s="152">
        <v>30</v>
      </c>
      <c r="N25" s="152"/>
      <c r="O25" s="93">
        <v>5.0000000000000001E-3</v>
      </c>
    </row>
    <row r="26" spans="2:17" x14ac:dyDescent="0.3">
      <c r="B26" s="252"/>
      <c r="C26" s="245"/>
      <c r="D26" s="152"/>
      <c r="E26" s="24">
        <v>1032024</v>
      </c>
      <c r="F26" s="24" t="s">
        <v>58</v>
      </c>
      <c r="G26" s="24">
        <v>1</v>
      </c>
      <c r="H26" s="24">
        <f t="shared" si="3"/>
        <v>4.5000000000000005E-3</v>
      </c>
      <c r="I26" s="25">
        <f t="shared" si="0"/>
        <v>4.5000000000000005E-3</v>
      </c>
      <c r="J26" s="240"/>
      <c r="K26" s="23">
        <f t="shared" si="1"/>
        <v>6666.6666666666661</v>
      </c>
      <c r="L26" s="24"/>
      <c r="M26" s="152">
        <v>40</v>
      </c>
      <c r="N26" s="152"/>
      <c r="O26" s="93">
        <v>5.0000000000000001E-3</v>
      </c>
    </row>
    <row r="27" spans="2:17" x14ac:dyDescent="0.3">
      <c r="B27" s="252"/>
      <c r="C27" s="253" t="s">
        <v>25</v>
      </c>
      <c r="D27" s="152"/>
      <c r="E27" s="24">
        <v>5150042</v>
      </c>
      <c r="F27" s="24" t="s">
        <v>9</v>
      </c>
      <c r="G27" s="24">
        <v>1</v>
      </c>
      <c r="H27" s="24">
        <f t="shared" si="3"/>
        <v>1.35E-2</v>
      </c>
      <c r="I27" s="25">
        <f t="shared" si="0"/>
        <v>1.35E-2</v>
      </c>
      <c r="J27" s="240"/>
      <c r="K27" s="23">
        <f t="shared" si="1"/>
        <v>2222.2222222222222</v>
      </c>
      <c r="L27" s="24"/>
      <c r="M27" s="152">
        <v>30</v>
      </c>
      <c r="N27" s="152"/>
      <c r="O27" s="93">
        <v>1.4999999999999999E-2</v>
      </c>
    </row>
    <row r="28" spans="2:17" x14ac:dyDescent="0.3">
      <c r="B28" s="252"/>
      <c r="C28" s="253"/>
      <c r="D28" s="152"/>
      <c r="E28" s="24">
        <v>5150043</v>
      </c>
      <c r="F28" s="24" t="s">
        <v>10</v>
      </c>
      <c r="G28" s="24">
        <v>1</v>
      </c>
      <c r="H28" s="24">
        <f t="shared" si="3"/>
        <v>1.35E-2</v>
      </c>
      <c r="I28" s="25">
        <f t="shared" si="0"/>
        <v>1.35E-2</v>
      </c>
      <c r="J28" s="240"/>
      <c r="K28" s="23">
        <f t="shared" si="1"/>
        <v>2222.2222222222222</v>
      </c>
      <c r="L28" s="24"/>
      <c r="M28" s="152">
        <v>75</v>
      </c>
      <c r="N28" s="6"/>
      <c r="O28" s="93">
        <v>1.4999999999999999E-2</v>
      </c>
    </row>
    <row r="29" spans="2:17" x14ac:dyDescent="0.3">
      <c r="B29" s="252"/>
      <c r="C29" s="253"/>
      <c r="D29" s="152"/>
      <c r="E29" s="24">
        <v>5152049</v>
      </c>
      <c r="F29" s="24" t="s">
        <v>11</v>
      </c>
      <c r="G29" s="24">
        <v>1</v>
      </c>
      <c r="H29" s="24">
        <f t="shared" si="3"/>
        <v>1.35E-2</v>
      </c>
      <c r="I29" s="25">
        <f t="shared" si="0"/>
        <v>1.35E-2</v>
      </c>
      <c r="J29" s="240"/>
      <c r="K29" s="23">
        <f t="shared" si="1"/>
        <v>2222.2222222222222</v>
      </c>
      <c r="L29" s="24"/>
      <c r="M29" s="6">
        <v>30</v>
      </c>
      <c r="N29" s="6"/>
      <c r="O29" s="93">
        <v>1.4999999999999999E-2</v>
      </c>
    </row>
    <row r="30" spans="2:17" x14ac:dyDescent="0.3">
      <c r="B30" s="252"/>
      <c r="C30" s="253"/>
      <c r="D30" s="152"/>
      <c r="E30" s="24">
        <v>5152050</v>
      </c>
      <c r="F30" s="24" t="s">
        <v>12</v>
      </c>
      <c r="G30" s="24">
        <v>1</v>
      </c>
      <c r="H30" s="24">
        <f t="shared" si="3"/>
        <v>1.35E-2</v>
      </c>
      <c r="I30" s="25">
        <f t="shared" si="0"/>
        <v>1.35E-2</v>
      </c>
      <c r="J30" s="240"/>
      <c r="K30" s="23">
        <f t="shared" si="1"/>
        <v>2222.2222222222222</v>
      </c>
      <c r="L30" s="24"/>
      <c r="M30" s="6">
        <v>75</v>
      </c>
      <c r="N30" s="152"/>
      <c r="O30" s="93">
        <v>1.4999999999999999E-2</v>
      </c>
    </row>
    <row r="31" spans="2:17" x14ac:dyDescent="0.3">
      <c r="B31" s="252"/>
      <c r="C31" s="253"/>
      <c r="D31" s="152"/>
      <c r="E31" s="24">
        <v>5153013</v>
      </c>
      <c r="F31" s="24" t="s">
        <v>23</v>
      </c>
      <c r="G31" s="24">
        <v>1</v>
      </c>
      <c r="H31" s="24">
        <f t="shared" si="3"/>
        <v>2.7E-2</v>
      </c>
      <c r="I31" s="25">
        <f t="shared" si="0"/>
        <v>2.7E-2</v>
      </c>
      <c r="J31" s="240"/>
      <c r="K31" s="23">
        <f t="shared" si="1"/>
        <v>1111.1111111111111</v>
      </c>
      <c r="L31" s="24"/>
      <c r="M31" s="152">
        <v>65</v>
      </c>
      <c r="N31" s="152"/>
      <c r="O31" s="93">
        <v>0.03</v>
      </c>
    </row>
    <row r="32" spans="2:17" x14ac:dyDescent="0.3">
      <c r="B32" s="252"/>
      <c r="C32" s="253"/>
      <c r="D32" s="152"/>
      <c r="E32" s="24">
        <v>5151033</v>
      </c>
      <c r="F32" s="24" t="s">
        <v>41</v>
      </c>
      <c r="G32" s="24">
        <v>1</v>
      </c>
      <c r="H32" s="24">
        <f t="shared" si="3"/>
        <v>2.7E-2</v>
      </c>
      <c r="I32" s="25">
        <f t="shared" si="0"/>
        <v>2.7E-2</v>
      </c>
      <c r="J32" s="240"/>
      <c r="K32" s="23">
        <f t="shared" si="1"/>
        <v>1111.1111111111111</v>
      </c>
      <c r="L32" s="24"/>
      <c r="M32" s="152">
        <v>70</v>
      </c>
      <c r="N32" s="152"/>
      <c r="O32" s="93">
        <v>0.03</v>
      </c>
    </row>
    <row r="33" spans="2:15" x14ac:dyDescent="0.3">
      <c r="B33" s="252"/>
      <c r="C33" s="253"/>
      <c r="D33" s="152"/>
      <c r="E33" s="24">
        <v>5152100</v>
      </c>
      <c r="F33" s="24" t="s">
        <v>13</v>
      </c>
      <c r="G33" s="24">
        <v>1</v>
      </c>
      <c r="H33" s="24">
        <f t="shared" si="3"/>
        <v>2.7E-2</v>
      </c>
      <c r="I33" s="25">
        <f t="shared" si="0"/>
        <v>2.7E-2</v>
      </c>
      <c r="J33" s="240"/>
      <c r="K33" s="23">
        <f t="shared" si="1"/>
        <v>1111.1111111111111</v>
      </c>
      <c r="L33" s="24"/>
      <c r="M33" s="152">
        <v>35</v>
      </c>
      <c r="N33" s="6"/>
      <c r="O33" s="93">
        <v>0.03</v>
      </c>
    </row>
    <row r="34" spans="2:15" x14ac:dyDescent="0.3">
      <c r="B34" s="252"/>
      <c r="C34" s="253"/>
      <c r="D34" s="152"/>
      <c r="E34" s="24">
        <v>5152101</v>
      </c>
      <c r="F34" s="24" t="s">
        <v>14</v>
      </c>
      <c r="G34" s="24">
        <v>1</v>
      </c>
      <c r="H34" s="24">
        <f t="shared" si="3"/>
        <v>2.7E-2</v>
      </c>
      <c r="I34" s="25">
        <f t="shared" si="0"/>
        <v>2.7E-2</v>
      </c>
      <c r="J34" s="240"/>
      <c r="K34" s="23">
        <f t="shared" si="1"/>
        <v>1111.1111111111111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52"/>
      <c r="E35" s="24">
        <v>5152102</v>
      </c>
      <c r="F35" s="24" t="s">
        <v>15</v>
      </c>
      <c r="G35" s="24">
        <v>1</v>
      </c>
      <c r="H35" s="24">
        <f t="shared" si="3"/>
        <v>2.7E-2</v>
      </c>
      <c r="I35" s="25">
        <f t="shared" si="0"/>
        <v>2.7E-2</v>
      </c>
      <c r="J35" s="240"/>
      <c r="K35" s="23">
        <f t="shared" si="1"/>
        <v>1111.1111111111111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52"/>
      <c r="E36" s="24">
        <v>5152103</v>
      </c>
      <c r="F36" s="24" t="s">
        <v>16</v>
      </c>
      <c r="G36" s="24">
        <v>1</v>
      </c>
      <c r="H36" s="24">
        <f t="shared" si="3"/>
        <v>2.7E-2</v>
      </c>
      <c r="I36" s="25">
        <f t="shared" si="0"/>
        <v>2.7E-2</v>
      </c>
      <c r="J36" s="240"/>
      <c r="K36" s="23">
        <f t="shared" si="1"/>
        <v>1111.1111111111111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52"/>
      <c r="E37" s="24">
        <v>5152104</v>
      </c>
      <c r="F37" s="24" t="s">
        <v>17</v>
      </c>
      <c r="G37" s="24">
        <v>1</v>
      </c>
      <c r="H37" s="24">
        <f t="shared" si="3"/>
        <v>2.7E-2</v>
      </c>
      <c r="I37" s="25">
        <f t="shared" si="0"/>
        <v>2.7E-2</v>
      </c>
      <c r="J37" s="240"/>
      <c r="K37" s="23">
        <f t="shared" si="1"/>
        <v>1111.1111111111111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52"/>
      <c r="E38" s="24">
        <v>5152105</v>
      </c>
      <c r="F38" s="24" t="s">
        <v>18</v>
      </c>
      <c r="G38" s="11">
        <v>1</v>
      </c>
      <c r="H38" s="24">
        <f t="shared" si="3"/>
        <v>2.7E-2</v>
      </c>
      <c r="I38" s="25">
        <f t="shared" si="0"/>
        <v>2.7E-2</v>
      </c>
      <c r="J38" s="240"/>
      <c r="K38" s="23">
        <f t="shared" si="1"/>
        <v>1111.1111111111111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52"/>
      <c r="E39" s="43">
        <v>5152106</v>
      </c>
      <c r="F39" s="43" t="s">
        <v>19</v>
      </c>
      <c r="G39" s="11">
        <v>1</v>
      </c>
      <c r="H39" s="24">
        <f t="shared" si="3"/>
        <v>2.7E-2</v>
      </c>
      <c r="I39" s="25">
        <f t="shared" si="0"/>
        <v>2.7E-2</v>
      </c>
      <c r="J39" s="240"/>
      <c r="K39" s="23">
        <f t="shared" si="1"/>
        <v>1111.1111111111111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52"/>
      <c r="E40" s="43">
        <v>5152107</v>
      </c>
      <c r="F40" s="43" t="s">
        <v>20</v>
      </c>
      <c r="G40" s="11">
        <v>1</v>
      </c>
      <c r="H40" s="24">
        <f t="shared" si="3"/>
        <v>2.7E-2</v>
      </c>
      <c r="I40" s="25">
        <f t="shared" si="0"/>
        <v>2.7E-2</v>
      </c>
      <c r="J40" s="240"/>
      <c r="K40" s="23">
        <f t="shared" si="1"/>
        <v>1111.1111111111111</v>
      </c>
      <c r="L40" s="24"/>
      <c r="M40" s="6">
        <v>35</v>
      </c>
      <c r="N40" s="152"/>
      <c r="O40" s="93">
        <v>0.03</v>
      </c>
    </row>
    <row r="41" spans="2:15" x14ac:dyDescent="0.3">
      <c r="B41" s="252"/>
      <c r="C41" s="253" t="s">
        <v>8</v>
      </c>
      <c r="D41" s="152"/>
      <c r="E41" s="43">
        <v>5680505</v>
      </c>
      <c r="F41" s="43" t="s">
        <v>986</v>
      </c>
      <c r="G41" s="24">
        <v>1</v>
      </c>
      <c r="H41" s="24">
        <f t="shared" si="3"/>
        <v>0.14850000000000002</v>
      </c>
      <c r="I41" s="25">
        <f t="shared" si="0"/>
        <v>0.14850000000000002</v>
      </c>
      <c r="J41" s="240"/>
      <c r="K41" s="23">
        <f t="shared" si="1"/>
        <v>202.02020202020199</v>
      </c>
      <c r="L41" s="24"/>
      <c r="M41" s="152"/>
      <c r="N41" s="152"/>
      <c r="O41" s="93">
        <v>0.16500000000000001</v>
      </c>
    </row>
    <row r="42" spans="2:15" x14ac:dyDescent="0.3">
      <c r="B42" s="252"/>
      <c r="C42" s="253"/>
      <c r="D42" s="152"/>
      <c r="E42" s="43">
        <v>5076000</v>
      </c>
      <c r="F42" s="43" t="s">
        <v>445</v>
      </c>
      <c r="G42" s="24">
        <v>1</v>
      </c>
      <c r="H42" s="24">
        <f t="shared" si="3"/>
        <v>0.13500000000000001</v>
      </c>
      <c r="I42" s="25">
        <f t="shared" si="0"/>
        <v>0.13500000000000001</v>
      </c>
      <c r="J42" s="240"/>
      <c r="K42" s="23">
        <f t="shared" si="1"/>
        <v>222.2222222222222</v>
      </c>
      <c r="L42" s="24"/>
      <c r="M42" s="152">
        <v>30</v>
      </c>
      <c r="N42" s="152"/>
      <c r="O42" s="93">
        <v>0.15</v>
      </c>
    </row>
    <row r="43" spans="2:15" x14ac:dyDescent="0.3">
      <c r="B43" s="252"/>
      <c r="C43" s="253"/>
      <c r="D43" s="152"/>
      <c r="E43" s="24">
        <v>5078001</v>
      </c>
      <c r="F43" s="11" t="s">
        <v>21</v>
      </c>
      <c r="G43" s="24">
        <v>1</v>
      </c>
      <c r="H43" s="24">
        <f t="shared" si="3"/>
        <v>0.13500000000000001</v>
      </c>
      <c r="I43" s="25">
        <f t="shared" si="0"/>
        <v>0.13500000000000001</v>
      </c>
      <c r="J43" s="240"/>
      <c r="K43" s="23">
        <f t="shared" si="1"/>
        <v>222.2222222222222</v>
      </c>
      <c r="L43" s="24"/>
      <c r="M43" s="152">
        <v>40</v>
      </c>
      <c r="N43" s="152"/>
      <c r="O43" s="93">
        <v>0.15</v>
      </c>
    </row>
    <row r="44" spans="2:15" x14ac:dyDescent="0.3">
      <c r="B44" s="252"/>
      <c r="C44" s="253"/>
      <c r="D44" s="152"/>
      <c r="E44" s="24">
        <v>5072000</v>
      </c>
      <c r="F44" s="11" t="s">
        <v>22</v>
      </c>
      <c r="G44" s="24">
        <v>3</v>
      </c>
      <c r="H44" s="24">
        <f t="shared" si="3"/>
        <v>0.12600000000000003</v>
      </c>
      <c r="I44" s="25">
        <f t="shared" si="0"/>
        <v>0.12600000000000003</v>
      </c>
      <c r="J44" s="240"/>
      <c r="K44" s="23">
        <f t="shared" si="1"/>
        <v>238.09523809523805</v>
      </c>
      <c r="L44" s="24"/>
      <c r="M44" s="152">
        <v>50</v>
      </c>
      <c r="N44" s="152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1.0000000000000004</v>
      </c>
      <c r="I45" s="25">
        <f>SUM(I6:I44)</f>
        <v>1.0000000000000004</v>
      </c>
      <c r="J45" s="25">
        <v>1</v>
      </c>
      <c r="K45" s="24"/>
      <c r="L45" s="24"/>
      <c r="M45" s="152"/>
      <c r="N45" s="152"/>
      <c r="O45" s="96"/>
    </row>
  </sheetData>
  <mergeCells count="10">
    <mergeCell ref="B45:G45"/>
    <mergeCell ref="B5:C5"/>
    <mergeCell ref="B6:B15"/>
    <mergeCell ref="C6:C19"/>
    <mergeCell ref="J6:J19"/>
    <mergeCell ref="B20:B44"/>
    <mergeCell ref="C20:C26"/>
    <mergeCell ref="J20:J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  <ignoredErrors>
    <ignoredError sqref="E13:E17" numberStoredAsText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89077-0DF4-42DB-A0DE-A4F90AF581EB}">
  <sheetPr codeName="Sheet98"/>
  <dimension ref="B2:O46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1444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35" t="s">
        <v>6</v>
      </c>
      <c r="C4" s="135">
        <v>30</v>
      </c>
    </row>
    <row r="5" spans="2:14" x14ac:dyDescent="0.3">
      <c r="B5" s="249" t="s">
        <v>0</v>
      </c>
      <c r="C5" s="249"/>
      <c r="D5" s="133" t="s">
        <v>45</v>
      </c>
      <c r="E5" s="133" t="s">
        <v>1</v>
      </c>
      <c r="F5" s="133" t="s">
        <v>62</v>
      </c>
      <c r="G5" s="13" t="s">
        <v>26</v>
      </c>
      <c r="H5" s="133" t="s">
        <v>27</v>
      </c>
      <c r="I5" s="133" t="s">
        <v>28</v>
      </c>
      <c r="J5" s="133" t="s">
        <v>43</v>
      </c>
      <c r="K5" s="133" t="s">
        <v>2</v>
      </c>
      <c r="L5" s="133" t="s">
        <v>3</v>
      </c>
      <c r="M5" s="133" t="s">
        <v>44</v>
      </c>
      <c r="N5" s="133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132">
        <v>1005193</v>
      </c>
      <c r="F6" s="24" t="s">
        <v>1457</v>
      </c>
      <c r="G6" s="24">
        <v>1</v>
      </c>
      <c r="H6" s="24">
        <v>6.0000000000000001E-3</v>
      </c>
      <c r="I6" s="25">
        <f>H6</f>
        <v>6.0000000000000001E-3</v>
      </c>
      <c r="J6" s="239">
        <f>SUM(I6:I20)</f>
        <v>0.10400000000000001</v>
      </c>
      <c r="K6" s="11">
        <f>1/H6*$C$4</f>
        <v>5000</v>
      </c>
      <c r="L6" s="24"/>
      <c r="M6" s="135"/>
      <c r="N6" s="135">
        <v>1</v>
      </c>
    </row>
    <row r="7" spans="2:14" ht="27.75" customHeight="1" x14ac:dyDescent="0.3">
      <c r="B7" s="250"/>
      <c r="C7" s="244"/>
      <c r="D7" s="126" t="s">
        <v>100</v>
      </c>
      <c r="E7" s="132">
        <v>1050495</v>
      </c>
      <c r="F7" s="24" t="s">
        <v>1458</v>
      </c>
      <c r="G7" s="24">
        <v>1</v>
      </c>
      <c r="H7" s="24">
        <v>5.0000000000000001E-3</v>
      </c>
      <c r="I7" s="25">
        <f t="shared" ref="I7:I45" si="0">H7</f>
        <v>5.0000000000000001E-3</v>
      </c>
      <c r="J7" s="240"/>
      <c r="K7" s="11">
        <f t="shared" ref="K7:K45" si="1">1/H7*$C$4</f>
        <v>6000</v>
      </c>
      <c r="L7" s="24"/>
      <c r="M7" s="135"/>
      <c r="N7" s="135">
        <v>1</v>
      </c>
    </row>
    <row r="8" spans="2:14" ht="27.75" customHeight="1" x14ac:dyDescent="0.3">
      <c r="B8" s="250"/>
      <c r="C8" s="244"/>
      <c r="D8" s="126" t="s">
        <v>100</v>
      </c>
      <c r="E8" s="132">
        <v>1051563</v>
      </c>
      <c r="F8" s="24" t="s">
        <v>1458</v>
      </c>
      <c r="G8" s="24">
        <v>1</v>
      </c>
      <c r="H8" s="24">
        <v>4.0000000000000001E-3</v>
      </c>
      <c r="I8" s="25">
        <f t="shared" si="0"/>
        <v>4.0000000000000001E-3</v>
      </c>
      <c r="J8" s="240"/>
      <c r="K8" s="11">
        <f t="shared" si="1"/>
        <v>7500</v>
      </c>
      <c r="L8" s="24"/>
      <c r="M8" s="135"/>
      <c r="N8" s="135">
        <v>1</v>
      </c>
    </row>
    <row r="9" spans="2:14" ht="27.75" customHeight="1" x14ac:dyDescent="0.3">
      <c r="B9" s="250"/>
      <c r="C9" s="244"/>
      <c r="D9" s="126" t="s">
        <v>105</v>
      </c>
      <c r="E9" s="132">
        <v>1103118</v>
      </c>
      <c r="F9" s="24" t="s">
        <v>1459</v>
      </c>
      <c r="G9" s="24">
        <v>1</v>
      </c>
      <c r="H9" s="24">
        <v>8.0000000000000002E-3</v>
      </c>
      <c r="I9" s="25">
        <f t="shared" si="0"/>
        <v>8.0000000000000002E-3</v>
      </c>
      <c r="J9" s="240"/>
      <c r="K9" s="11">
        <f t="shared" si="1"/>
        <v>3750</v>
      </c>
      <c r="L9" s="24"/>
      <c r="M9" s="135"/>
      <c r="N9" s="135">
        <v>1</v>
      </c>
    </row>
    <row r="10" spans="2:14" ht="27.75" customHeight="1" x14ac:dyDescent="0.3">
      <c r="B10" s="250"/>
      <c r="C10" s="244"/>
      <c r="D10" s="126" t="s">
        <v>107</v>
      </c>
      <c r="E10" s="132">
        <v>1073298</v>
      </c>
      <c r="F10" s="24" t="s">
        <v>1460</v>
      </c>
      <c r="G10" s="24">
        <v>1</v>
      </c>
      <c r="H10" s="24">
        <v>7.0000000000000001E-3</v>
      </c>
      <c r="I10" s="25">
        <f t="shared" si="0"/>
        <v>7.0000000000000001E-3</v>
      </c>
      <c r="J10" s="240"/>
      <c r="K10" s="11">
        <f t="shared" si="1"/>
        <v>4285.7142857142862</v>
      </c>
      <c r="L10" s="24"/>
      <c r="M10" s="135"/>
      <c r="N10" s="135">
        <v>1</v>
      </c>
    </row>
    <row r="11" spans="2:14" ht="27.75" customHeight="1" x14ac:dyDescent="0.3">
      <c r="B11" s="250"/>
      <c r="C11" s="244"/>
      <c r="D11" s="126" t="s">
        <v>109</v>
      </c>
      <c r="E11" s="132" t="s">
        <v>1461</v>
      </c>
      <c r="F11" s="24" t="s">
        <v>1462</v>
      </c>
      <c r="G11" s="24">
        <v>1</v>
      </c>
      <c r="H11" s="24">
        <v>4.0000000000000001E-3</v>
      </c>
      <c r="I11" s="25">
        <f t="shared" si="0"/>
        <v>4.0000000000000001E-3</v>
      </c>
      <c r="J11" s="240"/>
      <c r="K11" s="11">
        <f t="shared" si="1"/>
        <v>7500</v>
      </c>
      <c r="L11" s="24"/>
      <c r="M11" s="135"/>
      <c r="N11" s="135">
        <v>1</v>
      </c>
    </row>
    <row r="12" spans="2:14" ht="27.75" customHeight="1" x14ac:dyDescent="0.3">
      <c r="B12" s="250"/>
      <c r="C12" s="244"/>
      <c r="D12" s="126" t="s">
        <v>119</v>
      </c>
      <c r="E12" s="132">
        <v>1005041</v>
      </c>
      <c r="F12" s="24" t="s">
        <v>1463</v>
      </c>
      <c r="G12" s="24">
        <v>1</v>
      </c>
      <c r="H12" s="24">
        <v>8.0000000000000002E-3</v>
      </c>
      <c r="I12" s="25">
        <f t="shared" si="0"/>
        <v>8.0000000000000002E-3</v>
      </c>
      <c r="J12" s="240"/>
      <c r="K12" s="11">
        <f t="shared" si="1"/>
        <v>3750</v>
      </c>
      <c r="L12" s="24"/>
      <c r="M12" s="135"/>
      <c r="N12" s="135">
        <v>1</v>
      </c>
    </row>
    <row r="13" spans="2:14" ht="27.75" customHeight="1" x14ac:dyDescent="0.3">
      <c r="B13" s="250"/>
      <c r="C13" s="244"/>
      <c r="D13" s="126" t="s">
        <v>100</v>
      </c>
      <c r="E13" s="132">
        <v>1053239</v>
      </c>
      <c r="F13" s="24" t="s">
        <v>1464</v>
      </c>
      <c r="G13" s="24">
        <v>1</v>
      </c>
      <c r="H13" s="24">
        <v>8.0000000000000002E-3</v>
      </c>
      <c r="I13" s="25">
        <f t="shared" si="0"/>
        <v>8.0000000000000002E-3</v>
      </c>
      <c r="J13" s="240"/>
      <c r="K13" s="11">
        <f t="shared" si="1"/>
        <v>3750</v>
      </c>
      <c r="L13" s="24"/>
      <c r="M13" s="135"/>
      <c r="N13" s="135">
        <v>1</v>
      </c>
    </row>
    <row r="14" spans="2:14" ht="27.75" customHeight="1" x14ac:dyDescent="0.3">
      <c r="B14" s="250"/>
      <c r="C14" s="244"/>
      <c r="D14" s="126" t="s">
        <v>109</v>
      </c>
      <c r="E14" s="132">
        <v>1702793</v>
      </c>
      <c r="F14" s="24" t="s">
        <v>1465</v>
      </c>
      <c r="G14" s="24">
        <v>1</v>
      </c>
      <c r="H14" s="24">
        <v>7.0000000000000001E-3</v>
      </c>
      <c r="I14" s="25">
        <f t="shared" si="0"/>
        <v>7.0000000000000001E-3</v>
      </c>
      <c r="J14" s="240"/>
      <c r="K14" s="11">
        <f t="shared" si="1"/>
        <v>4285.7142857142862</v>
      </c>
      <c r="L14" s="24"/>
      <c r="M14" s="135"/>
      <c r="N14" s="135">
        <v>1</v>
      </c>
    </row>
    <row r="15" spans="2:14" ht="27.75" customHeight="1" x14ac:dyDescent="0.3">
      <c r="B15" s="250"/>
      <c r="C15" s="244"/>
      <c r="D15" s="126" t="s">
        <v>119</v>
      </c>
      <c r="E15" s="132">
        <v>1005042</v>
      </c>
      <c r="F15" s="24" t="s">
        <v>1466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/>
      <c r="M15" s="135"/>
      <c r="N15" s="135">
        <v>1</v>
      </c>
    </row>
    <row r="16" spans="2:14" ht="27.75" customHeight="1" x14ac:dyDescent="0.3">
      <c r="B16" s="134"/>
      <c r="C16" s="244"/>
      <c r="D16" s="126" t="s">
        <v>100</v>
      </c>
      <c r="E16" s="132">
        <v>1053240</v>
      </c>
      <c r="F16" s="24" t="s">
        <v>1467</v>
      </c>
      <c r="G16" s="24">
        <v>1</v>
      </c>
      <c r="H16" s="24">
        <v>7.0000000000000001E-3</v>
      </c>
      <c r="I16" s="25">
        <f t="shared" si="0"/>
        <v>7.0000000000000001E-3</v>
      </c>
      <c r="J16" s="240"/>
      <c r="K16" s="11">
        <f t="shared" si="1"/>
        <v>4285.7142857142862</v>
      </c>
      <c r="L16" s="24"/>
      <c r="M16" s="135"/>
      <c r="N16" s="135">
        <v>1</v>
      </c>
    </row>
    <row r="17" spans="2:15" ht="27.75" customHeight="1" x14ac:dyDescent="0.3">
      <c r="B17" s="134"/>
      <c r="C17" s="244"/>
      <c r="D17" s="126" t="s">
        <v>109</v>
      </c>
      <c r="E17" s="132">
        <v>1702794</v>
      </c>
      <c r="F17" s="24" t="s">
        <v>1468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/>
      <c r="M17" s="135"/>
      <c r="N17" s="135">
        <v>1</v>
      </c>
    </row>
    <row r="18" spans="2:15" ht="27.75" customHeight="1" x14ac:dyDescent="0.3">
      <c r="B18" s="136"/>
      <c r="C18" s="244"/>
      <c r="D18" s="141" t="s">
        <v>1479</v>
      </c>
      <c r="E18" s="132">
        <v>1012641</v>
      </c>
      <c r="F18" s="125" t="s">
        <v>1480</v>
      </c>
      <c r="G18" s="24">
        <v>1</v>
      </c>
      <c r="H18" s="24">
        <v>7.0000000000000001E-3</v>
      </c>
      <c r="I18" s="25">
        <f t="shared" ref="I18" si="2">H18</f>
        <v>7.0000000000000001E-3</v>
      </c>
      <c r="J18" s="240"/>
      <c r="K18" s="11">
        <f t="shared" ref="K18" si="3">1/H18*$C$4</f>
        <v>4285.7142857142862</v>
      </c>
      <c r="L18" s="24"/>
      <c r="M18" s="137"/>
      <c r="N18" s="137">
        <v>1</v>
      </c>
    </row>
    <row r="19" spans="2:15" ht="27.75" customHeight="1" x14ac:dyDescent="0.3">
      <c r="B19" s="134"/>
      <c r="C19" s="244"/>
      <c r="D19" s="141" t="s">
        <v>51</v>
      </c>
      <c r="E19" s="132">
        <v>1115053</v>
      </c>
      <c r="F19" s="125" t="s">
        <v>1469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35"/>
      <c r="N19" s="135">
        <v>1</v>
      </c>
    </row>
    <row r="20" spans="2:15" ht="27.75" customHeight="1" x14ac:dyDescent="0.3">
      <c r="B20" s="134"/>
      <c r="C20" s="245"/>
      <c r="D20" s="141" t="s">
        <v>51</v>
      </c>
      <c r="E20" s="132">
        <v>1115142</v>
      </c>
      <c r="F20" s="125" t="s">
        <v>1470</v>
      </c>
      <c r="G20" s="24">
        <v>1</v>
      </c>
      <c r="H20" s="24">
        <v>0.01</v>
      </c>
      <c r="I20" s="25">
        <f t="shared" si="0"/>
        <v>0.01</v>
      </c>
      <c r="J20" s="241"/>
      <c r="K20" s="11">
        <f t="shared" si="1"/>
        <v>3000</v>
      </c>
      <c r="L20" s="24"/>
      <c r="M20" s="135"/>
      <c r="N20" s="135">
        <v>1</v>
      </c>
    </row>
    <row r="21" spans="2:15" x14ac:dyDescent="0.3">
      <c r="B21" s="251" t="s">
        <v>42</v>
      </c>
      <c r="C21" s="243" t="s">
        <v>59</v>
      </c>
      <c r="D21" s="135"/>
      <c r="E21" s="24">
        <v>1002186</v>
      </c>
      <c r="F21" s="24" t="s">
        <v>52</v>
      </c>
      <c r="G21" s="24">
        <v>1</v>
      </c>
      <c r="H21" s="24">
        <f t="shared" ref="H21:H45" si="4">$J$21*O21</f>
        <v>4.4800000000000005E-3</v>
      </c>
      <c r="I21" s="25">
        <f>H21</f>
        <v>4.4800000000000005E-3</v>
      </c>
      <c r="J21" s="239">
        <f>J46-J6</f>
        <v>0.89600000000000002</v>
      </c>
      <c r="K21" s="23">
        <f t="shared" si="1"/>
        <v>6696.4285714285706</v>
      </c>
      <c r="L21" s="24"/>
      <c r="M21" s="135">
        <v>60</v>
      </c>
      <c r="N21" s="135"/>
      <c r="O21" s="93">
        <v>5.0000000000000001E-3</v>
      </c>
    </row>
    <row r="22" spans="2:15" x14ac:dyDescent="0.3">
      <c r="B22" s="252"/>
      <c r="C22" s="244"/>
      <c r="D22" s="135"/>
      <c r="E22" s="24">
        <v>1012057</v>
      </c>
      <c r="F22" s="24" t="s">
        <v>53</v>
      </c>
      <c r="G22" s="24">
        <v>1</v>
      </c>
      <c r="H22" s="24">
        <f t="shared" si="4"/>
        <v>4.4800000000000005E-3</v>
      </c>
      <c r="I22" s="25">
        <f t="shared" si="0"/>
        <v>4.4800000000000005E-3</v>
      </c>
      <c r="J22" s="240"/>
      <c r="K22" s="23">
        <f t="shared" si="1"/>
        <v>6696.4285714285706</v>
      </c>
      <c r="L22" s="24"/>
      <c r="M22" s="135">
        <v>60</v>
      </c>
      <c r="N22" s="135"/>
      <c r="O22" s="93">
        <v>5.0000000000000001E-3</v>
      </c>
    </row>
    <row r="23" spans="2:15" x14ac:dyDescent="0.3">
      <c r="B23" s="252"/>
      <c r="C23" s="244"/>
      <c r="D23" s="135"/>
      <c r="E23" s="24">
        <v>1022048</v>
      </c>
      <c r="F23" s="24" t="s">
        <v>54</v>
      </c>
      <c r="G23" s="24">
        <v>1</v>
      </c>
      <c r="H23" s="24">
        <f t="shared" si="4"/>
        <v>4.4800000000000005E-3</v>
      </c>
      <c r="I23" s="25">
        <f t="shared" si="0"/>
        <v>4.4800000000000005E-3</v>
      </c>
      <c r="J23" s="240"/>
      <c r="K23" s="23">
        <f t="shared" si="1"/>
        <v>6696.4285714285706</v>
      </c>
      <c r="L23" s="24"/>
      <c r="M23" s="135">
        <v>60</v>
      </c>
      <c r="N23" s="135"/>
      <c r="O23" s="93">
        <v>5.0000000000000001E-3</v>
      </c>
    </row>
    <row r="24" spans="2:15" x14ac:dyDescent="0.3">
      <c r="B24" s="252"/>
      <c r="C24" s="244"/>
      <c r="D24" s="135"/>
      <c r="E24" s="24">
        <v>1102039</v>
      </c>
      <c r="F24" s="24" t="s">
        <v>55</v>
      </c>
      <c r="G24" s="24">
        <v>1</v>
      </c>
      <c r="H24" s="24">
        <f t="shared" si="4"/>
        <v>4.4800000000000005E-3</v>
      </c>
      <c r="I24" s="25">
        <f t="shared" si="0"/>
        <v>4.4800000000000005E-3</v>
      </c>
      <c r="J24" s="240"/>
      <c r="K24" s="23">
        <f t="shared" si="1"/>
        <v>6696.4285714285706</v>
      </c>
      <c r="L24" s="24"/>
      <c r="M24" s="135">
        <v>60</v>
      </c>
      <c r="N24" s="135"/>
      <c r="O24" s="93">
        <v>5.0000000000000001E-3</v>
      </c>
    </row>
    <row r="25" spans="2:15" x14ac:dyDescent="0.3">
      <c r="B25" s="252"/>
      <c r="C25" s="244"/>
      <c r="D25" s="135"/>
      <c r="E25" s="24">
        <v>1082102</v>
      </c>
      <c r="F25" s="24" t="s">
        <v>56</v>
      </c>
      <c r="G25" s="24">
        <v>1</v>
      </c>
      <c r="H25" s="24">
        <f t="shared" si="4"/>
        <v>4.4800000000000005E-3</v>
      </c>
      <c r="I25" s="25">
        <f t="shared" si="0"/>
        <v>4.4800000000000005E-3</v>
      </c>
      <c r="J25" s="240"/>
      <c r="K25" s="23">
        <f t="shared" si="1"/>
        <v>6696.4285714285706</v>
      </c>
      <c r="L25" s="24"/>
      <c r="M25" s="135">
        <v>30</v>
      </c>
      <c r="N25" s="135"/>
      <c r="O25" s="93">
        <v>5.0000000000000001E-3</v>
      </c>
    </row>
    <row r="26" spans="2:15" x14ac:dyDescent="0.3">
      <c r="B26" s="252"/>
      <c r="C26" s="244"/>
      <c r="D26" s="135"/>
      <c r="E26" s="24">
        <v>1072153</v>
      </c>
      <c r="F26" s="24" t="s">
        <v>57</v>
      </c>
      <c r="G26" s="24">
        <v>1</v>
      </c>
      <c r="H26" s="24">
        <f t="shared" si="4"/>
        <v>4.4800000000000005E-3</v>
      </c>
      <c r="I26" s="25">
        <f t="shared" si="0"/>
        <v>4.4800000000000005E-3</v>
      </c>
      <c r="J26" s="240"/>
      <c r="K26" s="23">
        <f t="shared" si="1"/>
        <v>6696.4285714285706</v>
      </c>
      <c r="L26" s="24"/>
      <c r="M26" s="135">
        <v>30</v>
      </c>
      <c r="N26" s="135"/>
      <c r="O26" s="93">
        <v>5.0000000000000001E-3</v>
      </c>
    </row>
    <row r="27" spans="2:15" x14ac:dyDescent="0.3">
      <c r="B27" s="252"/>
      <c r="C27" s="245"/>
      <c r="D27" s="135"/>
      <c r="E27" s="24">
        <v>1032024</v>
      </c>
      <c r="F27" s="24" t="s">
        <v>58</v>
      </c>
      <c r="G27" s="24">
        <v>1</v>
      </c>
      <c r="H27" s="24">
        <f t="shared" si="4"/>
        <v>4.4800000000000005E-3</v>
      </c>
      <c r="I27" s="25">
        <f t="shared" si="0"/>
        <v>4.4800000000000005E-3</v>
      </c>
      <c r="J27" s="240"/>
      <c r="K27" s="23">
        <f t="shared" si="1"/>
        <v>6696.4285714285706</v>
      </c>
      <c r="L27" s="24"/>
      <c r="M27" s="135">
        <v>40</v>
      </c>
      <c r="N27" s="135"/>
      <c r="O27" s="93">
        <v>5.0000000000000001E-3</v>
      </c>
    </row>
    <row r="28" spans="2:15" x14ac:dyDescent="0.3">
      <c r="B28" s="252"/>
      <c r="C28" s="253" t="s">
        <v>25</v>
      </c>
      <c r="D28" s="135"/>
      <c r="E28" s="24">
        <v>5150042</v>
      </c>
      <c r="F28" s="24" t="s">
        <v>9</v>
      </c>
      <c r="G28" s="24">
        <v>1</v>
      </c>
      <c r="H28" s="24">
        <f t="shared" si="4"/>
        <v>1.3440000000000001E-2</v>
      </c>
      <c r="I28" s="25">
        <f t="shared" si="0"/>
        <v>1.3440000000000001E-2</v>
      </c>
      <c r="J28" s="240"/>
      <c r="K28" s="23">
        <f t="shared" si="1"/>
        <v>2232.1428571428569</v>
      </c>
      <c r="L28" s="24"/>
      <c r="M28" s="135">
        <v>30</v>
      </c>
      <c r="N28" s="135"/>
      <c r="O28" s="93">
        <v>1.4999999999999999E-2</v>
      </c>
    </row>
    <row r="29" spans="2:15" x14ac:dyDescent="0.3">
      <c r="B29" s="252"/>
      <c r="C29" s="253"/>
      <c r="D29" s="135"/>
      <c r="E29" s="24">
        <v>5150043</v>
      </c>
      <c r="F29" s="24" t="s">
        <v>10</v>
      </c>
      <c r="G29" s="24">
        <v>1</v>
      </c>
      <c r="H29" s="24">
        <f t="shared" si="4"/>
        <v>1.3440000000000001E-2</v>
      </c>
      <c r="I29" s="25">
        <f t="shared" si="0"/>
        <v>1.3440000000000001E-2</v>
      </c>
      <c r="J29" s="240"/>
      <c r="K29" s="23">
        <f t="shared" si="1"/>
        <v>2232.1428571428569</v>
      </c>
      <c r="L29" s="24"/>
      <c r="M29" s="135">
        <v>75</v>
      </c>
      <c r="N29" s="6"/>
      <c r="O29" s="93">
        <v>1.4999999999999999E-2</v>
      </c>
    </row>
    <row r="30" spans="2:15" x14ac:dyDescent="0.3">
      <c r="B30" s="252"/>
      <c r="C30" s="253"/>
      <c r="D30" s="135"/>
      <c r="E30" s="24">
        <v>5152049</v>
      </c>
      <c r="F30" s="24" t="s">
        <v>11</v>
      </c>
      <c r="G30" s="24">
        <v>1</v>
      </c>
      <c r="H30" s="24">
        <f t="shared" si="4"/>
        <v>1.3440000000000001E-2</v>
      </c>
      <c r="I30" s="25">
        <f t="shared" si="0"/>
        <v>1.3440000000000001E-2</v>
      </c>
      <c r="J30" s="240"/>
      <c r="K30" s="23">
        <f t="shared" si="1"/>
        <v>2232.1428571428569</v>
      </c>
      <c r="L30" s="24"/>
      <c r="M30" s="6">
        <v>30</v>
      </c>
      <c r="N30" s="6"/>
      <c r="O30" s="93">
        <v>1.4999999999999999E-2</v>
      </c>
    </row>
    <row r="31" spans="2:15" x14ac:dyDescent="0.3">
      <c r="B31" s="252"/>
      <c r="C31" s="253"/>
      <c r="D31" s="135"/>
      <c r="E31" s="24">
        <v>5152050</v>
      </c>
      <c r="F31" s="24" t="s">
        <v>12</v>
      </c>
      <c r="G31" s="24">
        <v>1</v>
      </c>
      <c r="H31" s="24">
        <f t="shared" si="4"/>
        <v>1.3440000000000001E-2</v>
      </c>
      <c r="I31" s="25">
        <f t="shared" si="0"/>
        <v>1.3440000000000001E-2</v>
      </c>
      <c r="J31" s="240"/>
      <c r="K31" s="23">
        <f t="shared" si="1"/>
        <v>2232.1428571428569</v>
      </c>
      <c r="L31" s="24"/>
      <c r="M31" s="6">
        <v>75</v>
      </c>
      <c r="N31" s="135"/>
      <c r="O31" s="93">
        <v>1.4999999999999999E-2</v>
      </c>
    </row>
    <row r="32" spans="2:15" x14ac:dyDescent="0.3">
      <c r="B32" s="252"/>
      <c r="C32" s="253"/>
      <c r="D32" s="135"/>
      <c r="E32" s="24">
        <v>5153013</v>
      </c>
      <c r="F32" s="24" t="s">
        <v>23</v>
      </c>
      <c r="G32" s="24">
        <v>1</v>
      </c>
      <c r="H32" s="24">
        <f t="shared" si="4"/>
        <v>2.6880000000000001E-2</v>
      </c>
      <c r="I32" s="25">
        <f t="shared" si="0"/>
        <v>2.6880000000000001E-2</v>
      </c>
      <c r="J32" s="240"/>
      <c r="K32" s="23">
        <f t="shared" si="1"/>
        <v>1116.0714285714284</v>
      </c>
      <c r="L32" s="24"/>
      <c r="M32" s="135">
        <v>65</v>
      </c>
      <c r="N32" s="135"/>
      <c r="O32" s="93">
        <v>0.03</v>
      </c>
    </row>
    <row r="33" spans="2:15" x14ac:dyDescent="0.3">
      <c r="B33" s="252"/>
      <c r="C33" s="253"/>
      <c r="D33" s="135"/>
      <c r="E33" s="24">
        <v>5151033</v>
      </c>
      <c r="F33" s="24" t="s">
        <v>41</v>
      </c>
      <c r="G33" s="24">
        <v>1</v>
      </c>
      <c r="H33" s="24">
        <f t="shared" si="4"/>
        <v>2.6880000000000001E-2</v>
      </c>
      <c r="I33" s="25">
        <f t="shared" si="0"/>
        <v>2.6880000000000001E-2</v>
      </c>
      <c r="J33" s="240"/>
      <c r="K33" s="23">
        <f t="shared" si="1"/>
        <v>1116.0714285714284</v>
      </c>
      <c r="L33" s="24"/>
      <c r="M33" s="135">
        <v>70</v>
      </c>
      <c r="N33" s="135"/>
      <c r="O33" s="93">
        <v>0.03</v>
      </c>
    </row>
    <row r="34" spans="2:15" x14ac:dyDescent="0.3">
      <c r="B34" s="252"/>
      <c r="C34" s="253"/>
      <c r="D34" s="135"/>
      <c r="E34" s="24">
        <v>5152100</v>
      </c>
      <c r="F34" s="24" t="s">
        <v>13</v>
      </c>
      <c r="G34" s="24">
        <v>1</v>
      </c>
      <c r="H34" s="24">
        <f t="shared" si="4"/>
        <v>2.6880000000000001E-2</v>
      </c>
      <c r="I34" s="25">
        <f t="shared" si="0"/>
        <v>2.6880000000000001E-2</v>
      </c>
      <c r="J34" s="240"/>
      <c r="K34" s="23">
        <f t="shared" si="1"/>
        <v>1116.0714285714284</v>
      </c>
      <c r="L34" s="24"/>
      <c r="M34" s="135">
        <v>35</v>
      </c>
      <c r="N34" s="6"/>
      <c r="O34" s="93">
        <v>0.03</v>
      </c>
    </row>
    <row r="35" spans="2:15" x14ac:dyDescent="0.3">
      <c r="B35" s="252"/>
      <c r="C35" s="253"/>
      <c r="D35" s="135"/>
      <c r="E35" s="24">
        <v>5152101</v>
      </c>
      <c r="F35" s="24" t="s">
        <v>14</v>
      </c>
      <c r="G35" s="24">
        <v>1</v>
      </c>
      <c r="H35" s="24">
        <f t="shared" si="4"/>
        <v>2.6880000000000001E-2</v>
      </c>
      <c r="I35" s="25">
        <f t="shared" si="0"/>
        <v>2.6880000000000001E-2</v>
      </c>
      <c r="J35" s="240"/>
      <c r="K35" s="23">
        <f t="shared" si="1"/>
        <v>1116.0714285714284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35"/>
      <c r="E36" s="24">
        <v>5152102</v>
      </c>
      <c r="F36" s="24" t="s">
        <v>15</v>
      </c>
      <c r="G36" s="24">
        <v>1</v>
      </c>
      <c r="H36" s="24">
        <f t="shared" si="4"/>
        <v>2.6880000000000001E-2</v>
      </c>
      <c r="I36" s="25">
        <f t="shared" si="0"/>
        <v>2.6880000000000001E-2</v>
      </c>
      <c r="J36" s="240"/>
      <c r="K36" s="23">
        <f t="shared" si="1"/>
        <v>1116.0714285714284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35"/>
      <c r="E37" s="24">
        <v>5152103</v>
      </c>
      <c r="F37" s="24" t="s">
        <v>16</v>
      </c>
      <c r="G37" s="24">
        <v>1</v>
      </c>
      <c r="H37" s="24">
        <f t="shared" si="4"/>
        <v>2.6880000000000001E-2</v>
      </c>
      <c r="I37" s="25">
        <f t="shared" si="0"/>
        <v>2.6880000000000001E-2</v>
      </c>
      <c r="J37" s="240"/>
      <c r="K37" s="23">
        <f t="shared" si="1"/>
        <v>1116.0714285714284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35"/>
      <c r="E38" s="24">
        <v>5152104</v>
      </c>
      <c r="F38" s="24" t="s">
        <v>17</v>
      </c>
      <c r="G38" s="24">
        <v>1</v>
      </c>
      <c r="H38" s="24">
        <f t="shared" si="4"/>
        <v>2.6880000000000001E-2</v>
      </c>
      <c r="I38" s="25">
        <f t="shared" si="0"/>
        <v>2.6880000000000001E-2</v>
      </c>
      <c r="J38" s="240"/>
      <c r="K38" s="23">
        <f t="shared" si="1"/>
        <v>1116.0714285714284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35"/>
      <c r="E39" s="24">
        <v>5152105</v>
      </c>
      <c r="F39" s="24" t="s">
        <v>18</v>
      </c>
      <c r="G39" s="11">
        <v>1</v>
      </c>
      <c r="H39" s="24">
        <f t="shared" si="4"/>
        <v>2.6880000000000001E-2</v>
      </c>
      <c r="I39" s="25">
        <f t="shared" si="0"/>
        <v>2.6880000000000001E-2</v>
      </c>
      <c r="J39" s="240"/>
      <c r="K39" s="23">
        <f t="shared" si="1"/>
        <v>1116.0714285714284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35"/>
      <c r="E40" s="43">
        <v>5152106</v>
      </c>
      <c r="F40" s="43" t="s">
        <v>19</v>
      </c>
      <c r="G40" s="11">
        <v>1</v>
      </c>
      <c r="H40" s="24">
        <f t="shared" si="4"/>
        <v>2.6880000000000001E-2</v>
      </c>
      <c r="I40" s="25">
        <f t="shared" si="0"/>
        <v>2.6880000000000001E-2</v>
      </c>
      <c r="J40" s="240"/>
      <c r="K40" s="23">
        <f t="shared" si="1"/>
        <v>1116.0714285714284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135"/>
      <c r="E41" s="43">
        <v>5152107</v>
      </c>
      <c r="F41" s="43" t="s">
        <v>20</v>
      </c>
      <c r="G41" s="11">
        <v>1</v>
      </c>
      <c r="H41" s="24">
        <f t="shared" si="4"/>
        <v>2.6880000000000001E-2</v>
      </c>
      <c r="I41" s="25">
        <f t="shared" si="0"/>
        <v>2.6880000000000001E-2</v>
      </c>
      <c r="J41" s="240"/>
      <c r="K41" s="23">
        <f t="shared" si="1"/>
        <v>1116.0714285714284</v>
      </c>
      <c r="L41" s="24"/>
      <c r="M41" s="6">
        <v>35</v>
      </c>
      <c r="N41" s="135"/>
      <c r="O41" s="93">
        <v>0.03</v>
      </c>
    </row>
    <row r="42" spans="2:15" x14ac:dyDescent="0.3">
      <c r="B42" s="252"/>
      <c r="C42" s="253" t="s">
        <v>8</v>
      </c>
      <c r="D42" s="135"/>
      <c r="E42" s="43">
        <v>5680505</v>
      </c>
      <c r="F42" s="43" t="s">
        <v>986</v>
      </c>
      <c r="G42" s="24">
        <v>1</v>
      </c>
      <c r="H42" s="24">
        <f t="shared" si="4"/>
        <v>0.14784</v>
      </c>
      <c r="I42" s="25">
        <f t="shared" si="0"/>
        <v>0.14784</v>
      </c>
      <c r="J42" s="240"/>
      <c r="K42" s="23">
        <f t="shared" si="1"/>
        <v>202.92207792207793</v>
      </c>
      <c r="L42" s="24"/>
      <c r="M42" s="135"/>
      <c r="N42" s="135"/>
      <c r="O42" s="93">
        <v>0.16500000000000001</v>
      </c>
    </row>
    <row r="43" spans="2:15" x14ac:dyDescent="0.3">
      <c r="B43" s="252"/>
      <c r="C43" s="253"/>
      <c r="D43" s="135"/>
      <c r="E43" s="43">
        <v>5076000</v>
      </c>
      <c r="F43" s="43" t="s">
        <v>445</v>
      </c>
      <c r="G43" s="24">
        <v>1</v>
      </c>
      <c r="H43" s="24">
        <f t="shared" si="4"/>
        <v>0.13439999999999999</v>
      </c>
      <c r="I43" s="25">
        <f t="shared" si="0"/>
        <v>0.13439999999999999</v>
      </c>
      <c r="J43" s="240"/>
      <c r="K43" s="23">
        <f t="shared" si="1"/>
        <v>223.21428571428572</v>
      </c>
      <c r="L43" s="24"/>
      <c r="M43" s="135">
        <v>30</v>
      </c>
      <c r="N43" s="135"/>
      <c r="O43" s="93">
        <v>0.15</v>
      </c>
    </row>
    <row r="44" spans="2:15" x14ac:dyDescent="0.3">
      <c r="B44" s="252"/>
      <c r="C44" s="253"/>
      <c r="D44" s="135"/>
      <c r="E44" s="24">
        <v>5078001</v>
      </c>
      <c r="F44" s="11" t="s">
        <v>21</v>
      </c>
      <c r="G44" s="24">
        <v>1</v>
      </c>
      <c r="H44" s="24">
        <f t="shared" si="4"/>
        <v>0.13439999999999999</v>
      </c>
      <c r="I44" s="25">
        <f t="shared" si="0"/>
        <v>0.13439999999999999</v>
      </c>
      <c r="J44" s="240"/>
      <c r="K44" s="23">
        <f t="shared" si="1"/>
        <v>223.21428571428572</v>
      </c>
      <c r="L44" s="24"/>
      <c r="M44" s="135">
        <v>40</v>
      </c>
      <c r="N44" s="135"/>
      <c r="O44" s="93">
        <v>0.15</v>
      </c>
    </row>
    <row r="45" spans="2:15" x14ac:dyDescent="0.3">
      <c r="B45" s="252"/>
      <c r="C45" s="253"/>
      <c r="D45" s="135"/>
      <c r="E45" s="24">
        <v>5072000</v>
      </c>
      <c r="F45" s="11" t="s">
        <v>22</v>
      </c>
      <c r="G45" s="24">
        <v>3</v>
      </c>
      <c r="H45" s="24">
        <f t="shared" si="4"/>
        <v>0.12544000000000002</v>
      </c>
      <c r="I45" s="25">
        <f t="shared" si="0"/>
        <v>0.12544000000000002</v>
      </c>
      <c r="J45" s="240"/>
      <c r="K45" s="23">
        <f t="shared" si="1"/>
        <v>239.15816326530609</v>
      </c>
      <c r="L45" s="24"/>
      <c r="M45" s="135">
        <v>50</v>
      </c>
      <c r="N45" s="135"/>
      <c r="O45" s="93">
        <v>0.14000000000000001</v>
      </c>
    </row>
    <row r="46" spans="2:15" x14ac:dyDescent="0.3">
      <c r="B46" s="246"/>
      <c r="C46" s="247"/>
      <c r="D46" s="247"/>
      <c r="E46" s="247"/>
      <c r="F46" s="247"/>
      <c r="G46" s="248"/>
      <c r="H46" s="24">
        <f>SUM(H6:H45)</f>
        <v>1.0000000000000002</v>
      </c>
      <c r="I46" s="25">
        <f>SUM(I6:I45)</f>
        <v>1.0000000000000002</v>
      </c>
      <c r="J46" s="25">
        <v>1</v>
      </c>
      <c r="K46" s="24"/>
      <c r="L46" s="24"/>
      <c r="M46" s="135"/>
      <c r="N46" s="135"/>
      <c r="O46" s="96"/>
    </row>
  </sheetData>
  <mergeCells count="10">
    <mergeCell ref="B46:G46"/>
    <mergeCell ref="B5:C5"/>
    <mergeCell ref="B6:B15"/>
    <mergeCell ref="C6:C20"/>
    <mergeCell ref="J6:J20"/>
    <mergeCell ref="B21:B45"/>
    <mergeCell ref="C21:C27"/>
    <mergeCell ref="J21:J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  <ignoredErrors>
    <ignoredError sqref="E11" numberStoredAsText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A45A-194B-4EF9-84FC-29F3DB9B9545}">
  <sheetPr codeName="Sheet99"/>
  <dimension ref="B2:O52"/>
  <sheetViews>
    <sheetView topLeftCell="A1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1443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35" t="s">
        <v>6</v>
      </c>
      <c r="C4" s="135">
        <v>30</v>
      </c>
    </row>
    <row r="5" spans="2:14" x14ac:dyDescent="0.3">
      <c r="B5" s="249" t="s">
        <v>0</v>
      </c>
      <c r="C5" s="249"/>
      <c r="D5" s="133" t="s">
        <v>45</v>
      </c>
      <c r="E5" s="133" t="s">
        <v>1</v>
      </c>
      <c r="F5" s="133" t="s">
        <v>62</v>
      </c>
      <c r="G5" s="13" t="s">
        <v>26</v>
      </c>
      <c r="H5" s="133" t="s">
        <v>27</v>
      </c>
      <c r="I5" s="133" t="s">
        <v>28</v>
      </c>
      <c r="J5" s="133" t="s">
        <v>43</v>
      </c>
      <c r="K5" s="133" t="s">
        <v>2</v>
      </c>
      <c r="L5" s="133" t="s">
        <v>3</v>
      </c>
      <c r="M5" s="133" t="s">
        <v>44</v>
      </c>
      <c r="N5" s="133" t="s">
        <v>86</v>
      </c>
    </row>
    <row r="6" spans="2:14" ht="27.75" customHeight="1" x14ac:dyDescent="0.3">
      <c r="B6" s="254" t="s">
        <v>4</v>
      </c>
      <c r="C6" s="243" t="s">
        <v>7</v>
      </c>
      <c r="D6" s="141" t="s">
        <v>78</v>
      </c>
      <c r="E6" s="125">
        <v>1702894</v>
      </c>
      <c r="F6" s="125" t="s">
        <v>1445</v>
      </c>
      <c r="G6" s="24">
        <v>1</v>
      </c>
      <c r="H6" s="24">
        <v>4.0000000000000001E-3</v>
      </c>
      <c r="I6" s="25">
        <f>H6</f>
        <v>4.0000000000000001E-3</v>
      </c>
      <c r="J6" s="239">
        <f>SUM(I6:I26)</f>
        <v>0.12700000000000006</v>
      </c>
      <c r="K6" s="11">
        <f>1/H6*$C$4</f>
        <v>7500</v>
      </c>
      <c r="L6" s="24"/>
      <c r="M6" s="135"/>
      <c r="N6" s="135">
        <v>1</v>
      </c>
    </row>
    <row r="7" spans="2:14" ht="27.75" customHeight="1" x14ac:dyDescent="0.3">
      <c r="B7" s="250"/>
      <c r="C7" s="244"/>
      <c r="D7" s="141" t="s">
        <v>46</v>
      </c>
      <c r="E7" s="125">
        <v>1005314</v>
      </c>
      <c r="F7" s="125" t="s">
        <v>1446</v>
      </c>
      <c r="G7" s="24">
        <v>1</v>
      </c>
      <c r="H7" s="24">
        <v>6.0000000000000001E-3</v>
      </c>
      <c r="I7" s="25">
        <f t="shared" ref="I7:I51" si="0">H7</f>
        <v>6.0000000000000001E-3</v>
      </c>
      <c r="J7" s="240"/>
      <c r="K7" s="11">
        <f t="shared" ref="K7:K51" si="1">1/H7*$C$4</f>
        <v>5000</v>
      </c>
      <c r="L7" s="24"/>
      <c r="M7" s="135"/>
      <c r="N7" s="135">
        <v>1</v>
      </c>
    </row>
    <row r="8" spans="2:14" ht="27.75" customHeight="1" x14ac:dyDescent="0.3">
      <c r="B8" s="250"/>
      <c r="C8" s="244"/>
      <c r="D8" s="141" t="s">
        <v>47</v>
      </c>
      <c r="E8" s="125">
        <v>1053403</v>
      </c>
      <c r="F8" s="125" t="s">
        <v>1447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35"/>
      <c r="N8" s="135">
        <v>1</v>
      </c>
    </row>
    <row r="9" spans="2:14" ht="27.75" customHeight="1" x14ac:dyDescent="0.3">
      <c r="B9" s="250"/>
      <c r="C9" s="244"/>
      <c r="D9" s="141" t="s">
        <v>49</v>
      </c>
      <c r="E9" s="125">
        <v>1082735</v>
      </c>
      <c r="F9" s="125" t="s">
        <v>1448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35"/>
      <c r="N9" s="135">
        <v>1</v>
      </c>
    </row>
    <row r="10" spans="2:14" ht="27.75" customHeight="1" x14ac:dyDescent="0.3">
      <c r="B10" s="250"/>
      <c r="C10" s="244"/>
      <c r="D10" s="141" t="s">
        <v>78</v>
      </c>
      <c r="E10" s="132">
        <v>1702896</v>
      </c>
      <c r="F10" s="125" t="s">
        <v>1449</v>
      </c>
      <c r="G10" s="24">
        <v>1</v>
      </c>
      <c r="H10" s="24">
        <v>4.0000000000000001E-3</v>
      </c>
      <c r="I10" s="25">
        <f t="shared" si="0"/>
        <v>4.0000000000000001E-3</v>
      </c>
      <c r="J10" s="240"/>
      <c r="K10" s="11">
        <f t="shared" si="1"/>
        <v>7500</v>
      </c>
      <c r="L10" s="24"/>
      <c r="M10" s="135"/>
      <c r="N10" s="135">
        <v>1</v>
      </c>
    </row>
    <row r="11" spans="2:14" ht="27.75" customHeight="1" x14ac:dyDescent="0.3">
      <c r="B11" s="250"/>
      <c r="C11" s="244"/>
      <c r="D11" s="141" t="s">
        <v>46</v>
      </c>
      <c r="E11" s="132">
        <v>1005316</v>
      </c>
      <c r="F11" s="125" t="s">
        <v>1450</v>
      </c>
      <c r="G11" s="24">
        <v>1</v>
      </c>
      <c r="H11" s="24">
        <v>6.0000000000000001E-3</v>
      </c>
      <c r="I11" s="25">
        <f t="shared" si="0"/>
        <v>6.0000000000000001E-3</v>
      </c>
      <c r="J11" s="240"/>
      <c r="K11" s="11">
        <f t="shared" si="1"/>
        <v>5000</v>
      </c>
      <c r="L11" s="24"/>
      <c r="M11" s="135"/>
      <c r="N11" s="135">
        <v>1</v>
      </c>
    </row>
    <row r="12" spans="2:14" ht="27.75" customHeight="1" x14ac:dyDescent="0.3">
      <c r="B12" s="250"/>
      <c r="C12" s="244"/>
      <c r="D12" s="141" t="s">
        <v>47</v>
      </c>
      <c r="E12" s="132">
        <v>1053405</v>
      </c>
      <c r="F12" s="125" t="s">
        <v>1451</v>
      </c>
      <c r="G12" s="24">
        <v>1</v>
      </c>
      <c r="H12" s="24">
        <v>5.0000000000000001E-3</v>
      </c>
      <c r="I12" s="25">
        <f t="shared" si="0"/>
        <v>5.0000000000000001E-3</v>
      </c>
      <c r="J12" s="240"/>
      <c r="K12" s="11">
        <f t="shared" si="1"/>
        <v>6000</v>
      </c>
      <c r="L12" s="24"/>
      <c r="M12" s="135"/>
      <c r="N12" s="135">
        <v>1</v>
      </c>
    </row>
    <row r="13" spans="2:14" ht="27.75" customHeight="1" x14ac:dyDescent="0.3">
      <c r="B13" s="250"/>
      <c r="C13" s="244"/>
      <c r="D13" s="141" t="s">
        <v>49</v>
      </c>
      <c r="E13" s="132">
        <v>1082737</v>
      </c>
      <c r="F13" s="125" t="s">
        <v>1452</v>
      </c>
      <c r="G13" s="24">
        <v>1</v>
      </c>
      <c r="H13" s="24">
        <v>6.0000000000000001E-3</v>
      </c>
      <c r="I13" s="25">
        <f t="shared" si="0"/>
        <v>6.0000000000000001E-3</v>
      </c>
      <c r="J13" s="240"/>
      <c r="K13" s="11">
        <f t="shared" si="1"/>
        <v>5000</v>
      </c>
      <c r="L13" s="24"/>
      <c r="M13" s="135"/>
      <c r="N13" s="135">
        <v>1</v>
      </c>
    </row>
    <row r="14" spans="2:14" ht="27.75" customHeight="1" x14ac:dyDescent="0.3">
      <c r="B14" s="250"/>
      <c r="C14" s="244"/>
      <c r="D14" s="141" t="s">
        <v>78</v>
      </c>
      <c r="E14" s="132">
        <v>1702897</v>
      </c>
      <c r="F14" s="125" t="s">
        <v>1453</v>
      </c>
      <c r="G14" s="24">
        <v>1</v>
      </c>
      <c r="H14" s="24">
        <v>4.0000000000000001E-3</v>
      </c>
      <c r="I14" s="25">
        <f t="shared" si="0"/>
        <v>4.0000000000000001E-3</v>
      </c>
      <c r="J14" s="240"/>
      <c r="K14" s="11">
        <f t="shared" si="1"/>
        <v>7500</v>
      </c>
      <c r="L14" s="24"/>
      <c r="M14" s="135"/>
      <c r="N14" s="135">
        <v>1</v>
      </c>
    </row>
    <row r="15" spans="2:14" ht="27.75" customHeight="1" x14ac:dyDescent="0.3">
      <c r="B15" s="250"/>
      <c r="C15" s="244"/>
      <c r="D15" s="141" t="s">
        <v>46</v>
      </c>
      <c r="E15" s="132">
        <v>1005317</v>
      </c>
      <c r="F15" s="125" t="s">
        <v>1454</v>
      </c>
      <c r="G15" s="24">
        <v>1</v>
      </c>
      <c r="H15" s="24">
        <v>6.0000000000000001E-3</v>
      </c>
      <c r="I15" s="25">
        <f t="shared" si="0"/>
        <v>6.0000000000000001E-3</v>
      </c>
      <c r="J15" s="240"/>
      <c r="K15" s="11">
        <f t="shared" si="1"/>
        <v>5000</v>
      </c>
      <c r="L15" s="24"/>
      <c r="M15" s="135"/>
      <c r="N15" s="135">
        <v>1</v>
      </c>
    </row>
    <row r="16" spans="2:14" ht="27.75" customHeight="1" x14ac:dyDescent="0.3">
      <c r="B16" s="134"/>
      <c r="C16" s="244"/>
      <c r="D16" s="141" t="s">
        <v>47</v>
      </c>
      <c r="E16" s="132">
        <v>1053406</v>
      </c>
      <c r="F16" s="125" t="s">
        <v>1455</v>
      </c>
      <c r="G16" s="24">
        <v>1</v>
      </c>
      <c r="H16" s="24">
        <v>5.0000000000000001E-3</v>
      </c>
      <c r="I16" s="25">
        <f t="shared" si="0"/>
        <v>5.0000000000000001E-3</v>
      </c>
      <c r="J16" s="240"/>
      <c r="K16" s="11">
        <f t="shared" si="1"/>
        <v>6000</v>
      </c>
      <c r="L16" s="24"/>
      <c r="M16" s="135"/>
      <c r="N16" s="135">
        <v>1</v>
      </c>
    </row>
    <row r="17" spans="2:15" ht="27.75" customHeight="1" x14ac:dyDescent="0.3">
      <c r="B17" s="134"/>
      <c r="C17" s="244"/>
      <c r="D17" s="141" t="s">
        <v>49</v>
      </c>
      <c r="E17" s="132">
        <v>1082738</v>
      </c>
      <c r="F17" s="125" t="s">
        <v>1456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/>
      <c r="M17" s="135"/>
      <c r="N17" s="135">
        <v>1</v>
      </c>
    </row>
    <row r="18" spans="2:15" ht="27.75" customHeight="1" x14ac:dyDescent="0.3">
      <c r="B18" s="139"/>
      <c r="C18" s="244"/>
      <c r="D18" s="126" t="s">
        <v>1487</v>
      </c>
      <c r="E18" s="132">
        <v>1115164</v>
      </c>
      <c r="F18" s="24" t="s">
        <v>1485</v>
      </c>
      <c r="G18" s="24">
        <v>1</v>
      </c>
      <c r="H18" s="24">
        <v>7.0000000000000001E-3</v>
      </c>
      <c r="I18" s="25">
        <f t="shared" si="0"/>
        <v>7.0000000000000001E-3</v>
      </c>
      <c r="J18" s="240"/>
      <c r="K18" s="11">
        <f t="shared" si="1"/>
        <v>4285.7142857142862</v>
      </c>
      <c r="L18" s="24"/>
      <c r="M18" s="140"/>
      <c r="N18" s="140">
        <v>1</v>
      </c>
    </row>
    <row r="19" spans="2:15" ht="27.75" customHeight="1" x14ac:dyDescent="0.3">
      <c r="B19" s="139"/>
      <c r="C19" s="244"/>
      <c r="D19" s="126" t="s">
        <v>1487</v>
      </c>
      <c r="E19" s="132">
        <v>1115075</v>
      </c>
      <c r="F19" s="24" t="s">
        <v>1482</v>
      </c>
      <c r="G19" s="24">
        <v>1</v>
      </c>
      <c r="H19" s="24">
        <v>7.0000000000000001E-3</v>
      </c>
      <c r="I19" s="25">
        <f t="shared" si="0"/>
        <v>7.0000000000000001E-3</v>
      </c>
      <c r="J19" s="240"/>
      <c r="K19" s="11">
        <f t="shared" ref="K19" si="2">1/H19*$C$4</f>
        <v>4285.7142857142862</v>
      </c>
      <c r="L19" s="24"/>
      <c r="M19" s="140"/>
      <c r="N19" s="140">
        <v>1</v>
      </c>
    </row>
    <row r="20" spans="2:15" ht="27.75" customHeight="1" x14ac:dyDescent="0.3">
      <c r="B20" s="139"/>
      <c r="C20" s="244"/>
      <c r="D20" s="126" t="s">
        <v>1487</v>
      </c>
      <c r="E20" s="132">
        <v>1115165</v>
      </c>
      <c r="F20" s="24" t="s">
        <v>1486</v>
      </c>
      <c r="G20" s="24">
        <v>1</v>
      </c>
      <c r="H20" s="24">
        <v>7.0000000000000001E-3</v>
      </c>
      <c r="I20" s="25">
        <f t="shared" si="0"/>
        <v>7.0000000000000001E-3</v>
      </c>
      <c r="J20" s="240"/>
      <c r="K20" s="11">
        <f t="shared" si="1"/>
        <v>4285.7142857142862</v>
      </c>
      <c r="L20" s="24"/>
      <c r="M20" s="140"/>
      <c r="N20" s="140">
        <v>1</v>
      </c>
    </row>
    <row r="21" spans="2:15" ht="27.75" customHeight="1" x14ac:dyDescent="0.3">
      <c r="B21" s="139"/>
      <c r="C21" s="244"/>
      <c r="D21" s="126" t="s">
        <v>1487</v>
      </c>
      <c r="E21" s="132">
        <v>1115076</v>
      </c>
      <c r="F21" s="24" t="s">
        <v>1483</v>
      </c>
      <c r="G21" s="24">
        <v>1</v>
      </c>
      <c r="H21" s="24">
        <v>7.0000000000000001E-3</v>
      </c>
      <c r="I21" s="25">
        <f t="shared" si="0"/>
        <v>7.0000000000000001E-3</v>
      </c>
      <c r="J21" s="240"/>
      <c r="K21" s="11">
        <f t="shared" ref="K21" si="3">1/H21*$C$4</f>
        <v>4285.7142857142862</v>
      </c>
      <c r="L21" s="24"/>
      <c r="M21" s="140"/>
      <c r="N21" s="140">
        <v>1</v>
      </c>
    </row>
    <row r="22" spans="2:15" ht="27.75" customHeight="1" x14ac:dyDescent="0.3">
      <c r="B22" s="139"/>
      <c r="C22" s="244"/>
      <c r="D22" s="126" t="s">
        <v>1487</v>
      </c>
      <c r="E22" s="132">
        <v>1115167</v>
      </c>
      <c r="F22" s="24" t="s">
        <v>1481</v>
      </c>
      <c r="G22" s="24">
        <v>1</v>
      </c>
      <c r="H22" s="24">
        <v>7.0000000000000001E-3</v>
      </c>
      <c r="I22" s="25">
        <f t="shared" si="0"/>
        <v>7.0000000000000001E-3</v>
      </c>
      <c r="J22" s="240"/>
      <c r="K22" s="11">
        <f t="shared" si="1"/>
        <v>4285.7142857142862</v>
      </c>
      <c r="L22" s="24"/>
      <c r="M22" s="140"/>
      <c r="N22" s="140">
        <v>1</v>
      </c>
    </row>
    <row r="23" spans="2:15" ht="27.75" customHeight="1" x14ac:dyDescent="0.3">
      <c r="B23" s="139"/>
      <c r="C23" s="244"/>
      <c r="D23" s="126" t="s">
        <v>1487</v>
      </c>
      <c r="E23" s="132">
        <v>1115078</v>
      </c>
      <c r="F23" s="24" t="s">
        <v>1484</v>
      </c>
      <c r="G23" s="24">
        <v>1</v>
      </c>
      <c r="H23" s="24">
        <v>7.0000000000000001E-3</v>
      </c>
      <c r="I23" s="25">
        <f t="shared" si="0"/>
        <v>7.0000000000000001E-3</v>
      </c>
      <c r="J23" s="240"/>
      <c r="K23" s="11">
        <f t="shared" ref="K23" si="4">1/H23*$C$4</f>
        <v>4285.7142857142862</v>
      </c>
      <c r="L23" s="24"/>
      <c r="M23" s="140"/>
      <c r="N23" s="140">
        <v>1</v>
      </c>
    </row>
    <row r="24" spans="2:15" ht="27.75" customHeight="1" x14ac:dyDescent="0.3">
      <c r="B24" s="136"/>
      <c r="C24" s="244"/>
      <c r="D24" s="126" t="s">
        <v>119</v>
      </c>
      <c r="E24" s="132">
        <v>1004969</v>
      </c>
      <c r="F24" s="24" t="s">
        <v>1476</v>
      </c>
      <c r="G24" s="24">
        <v>1</v>
      </c>
      <c r="H24" s="24">
        <v>7.0000000000000001E-3</v>
      </c>
      <c r="I24" s="25">
        <f t="shared" si="0"/>
        <v>7.0000000000000001E-3</v>
      </c>
      <c r="J24" s="240"/>
      <c r="K24" s="11">
        <f t="shared" si="1"/>
        <v>4285.7142857142862</v>
      </c>
      <c r="L24" s="24"/>
      <c r="M24" s="137"/>
      <c r="N24" s="137">
        <v>1</v>
      </c>
    </row>
    <row r="25" spans="2:15" ht="27.75" customHeight="1" x14ac:dyDescent="0.3">
      <c r="B25" s="136"/>
      <c r="C25" s="244"/>
      <c r="D25" s="126" t="s">
        <v>100</v>
      </c>
      <c r="E25" s="132">
        <v>1053186</v>
      </c>
      <c r="F25" s="24" t="s">
        <v>1477</v>
      </c>
      <c r="G25" s="24">
        <v>1</v>
      </c>
      <c r="H25" s="24">
        <v>7.0000000000000001E-3</v>
      </c>
      <c r="I25" s="25">
        <f t="shared" si="0"/>
        <v>7.0000000000000001E-3</v>
      </c>
      <c r="J25" s="240"/>
      <c r="K25" s="11">
        <f t="shared" si="1"/>
        <v>4285.7142857142862</v>
      </c>
      <c r="L25" s="24"/>
      <c r="M25" s="137"/>
      <c r="N25" s="137">
        <v>1</v>
      </c>
    </row>
    <row r="26" spans="2:15" ht="27.75" customHeight="1" x14ac:dyDescent="0.3">
      <c r="B26" s="136"/>
      <c r="C26" s="244"/>
      <c r="D26" s="126" t="s">
        <v>124</v>
      </c>
      <c r="E26" s="132">
        <v>1082721</v>
      </c>
      <c r="F26" s="24" t="s">
        <v>1478</v>
      </c>
      <c r="G26" s="24">
        <v>1</v>
      </c>
      <c r="H26" s="24">
        <v>8.0000000000000002E-3</v>
      </c>
      <c r="I26" s="25">
        <f t="shared" si="0"/>
        <v>8.0000000000000002E-3</v>
      </c>
      <c r="J26" s="240"/>
      <c r="K26" s="11">
        <f t="shared" ref="K26" si="5">1/H26*$C$4</f>
        <v>3750</v>
      </c>
      <c r="L26" s="24"/>
      <c r="M26" s="137"/>
      <c r="N26" s="137">
        <v>1</v>
      </c>
    </row>
    <row r="27" spans="2:15" x14ac:dyDescent="0.3">
      <c r="B27" s="251" t="s">
        <v>42</v>
      </c>
      <c r="C27" s="243" t="s">
        <v>59</v>
      </c>
      <c r="D27" s="135"/>
      <c r="E27" s="24">
        <v>1002186</v>
      </c>
      <c r="F27" s="24" t="s">
        <v>52</v>
      </c>
      <c r="G27" s="24">
        <v>1</v>
      </c>
      <c r="H27" s="24">
        <f t="shared" ref="H27:H51" si="6">$J$27*O27</f>
        <v>4.365E-3</v>
      </c>
      <c r="I27" s="25">
        <f t="shared" si="0"/>
        <v>4.365E-3</v>
      </c>
      <c r="J27" s="239">
        <f>J52-J6</f>
        <v>0.873</v>
      </c>
      <c r="K27" s="23">
        <f t="shared" si="1"/>
        <v>6872.8522336769765</v>
      </c>
      <c r="L27" s="24"/>
      <c r="M27" s="135">
        <v>60</v>
      </c>
      <c r="N27" s="135"/>
      <c r="O27" s="93">
        <v>5.0000000000000001E-3</v>
      </c>
    </row>
    <row r="28" spans="2:15" x14ac:dyDescent="0.3">
      <c r="B28" s="252"/>
      <c r="C28" s="244"/>
      <c r="D28" s="135"/>
      <c r="E28" s="24">
        <v>1012057</v>
      </c>
      <c r="F28" s="24" t="s">
        <v>53</v>
      </c>
      <c r="G28" s="24">
        <v>1</v>
      </c>
      <c r="H28" s="24">
        <f t="shared" si="6"/>
        <v>4.365E-3</v>
      </c>
      <c r="I28" s="25">
        <f t="shared" si="0"/>
        <v>4.365E-3</v>
      </c>
      <c r="J28" s="240"/>
      <c r="K28" s="23">
        <f t="shared" si="1"/>
        <v>6872.8522336769765</v>
      </c>
      <c r="L28" s="24"/>
      <c r="M28" s="135">
        <v>60</v>
      </c>
      <c r="N28" s="135"/>
      <c r="O28" s="93">
        <v>5.0000000000000001E-3</v>
      </c>
    </row>
    <row r="29" spans="2:15" x14ac:dyDescent="0.3">
      <c r="B29" s="252"/>
      <c r="C29" s="244"/>
      <c r="D29" s="135"/>
      <c r="E29" s="24">
        <v>1022048</v>
      </c>
      <c r="F29" s="24" t="s">
        <v>54</v>
      </c>
      <c r="G29" s="24">
        <v>1</v>
      </c>
      <c r="H29" s="24">
        <f t="shared" si="6"/>
        <v>4.365E-3</v>
      </c>
      <c r="I29" s="25">
        <f t="shared" si="0"/>
        <v>4.365E-3</v>
      </c>
      <c r="J29" s="240"/>
      <c r="K29" s="23">
        <f t="shared" si="1"/>
        <v>6872.8522336769765</v>
      </c>
      <c r="L29" s="24"/>
      <c r="M29" s="135">
        <v>60</v>
      </c>
      <c r="N29" s="135"/>
      <c r="O29" s="93">
        <v>5.0000000000000001E-3</v>
      </c>
    </row>
    <row r="30" spans="2:15" x14ac:dyDescent="0.3">
      <c r="B30" s="252"/>
      <c r="C30" s="244"/>
      <c r="D30" s="135"/>
      <c r="E30" s="24">
        <v>1102039</v>
      </c>
      <c r="F30" s="24" t="s">
        <v>55</v>
      </c>
      <c r="G30" s="24">
        <v>1</v>
      </c>
      <c r="H30" s="24">
        <f t="shared" si="6"/>
        <v>4.365E-3</v>
      </c>
      <c r="I30" s="25">
        <f t="shared" si="0"/>
        <v>4.365E-3</v>
      </c>
      <c r="J30" s="240"/>
      <c r="K30" s="23">
        <f t="shared" si="1"/>
        <v>6872.8522336769765</v>
      </c>
      <c r="L30" s="24"/>
      <c r="M30" s="135">
        <v>60</v>
      </c>
      <c r="N30" s="135"/>
      <c r="O30" s="93">
        <v>5.0000000000000001E-3</v>
      </c>
    </row>
    <row r="31" spans="2:15" x14ac:dyDescent="0.3">
      <c r="B31" s="252"/>
      <c r="C31" s="244"/>
      <c r="D31" s="135"/>
      <c r="E31" s="24">
        <v>1082102</v>
      </c>
      <c r="F31" s="24" t="s">
        <v>56</v>
      </c>
      <c r="G31" s="24">
        <v>1</v>
      </c>
      <c r="H31" s="24">
        <f t="shared" si="6"/>
        <v>4.365E-3</v>
      </c>
      <c r="I31" s="25">
        <f t="shared" si="0"/>
        <v>4.365E-3</v>
      </c>
      <c r="J31" s="240"/>
      <c r="K31" s="23">
        <f t="shared" si="1"/>
        <v>6872.8522336769765</v>
      </c>
      <c r="L31" s="24"/>
      <c r="M31" s="135">
        <v>30</v>
      </c>
      <c r="N31" s="135"/>
      <c r="O31" s="93">
        <v>5.0000000000000001E-3</v>
      </c>
    </row>
    <row r="32" spans="2:15" x14ac:dyDescent="0.3">
      <c r="B32" s="252"/>
      <c r="C32" s="244"/>
      <c r="D32" s="135"/>
      <c r="E32" s="24">
        <v>1072153</v>
      </c>
      <c r="F32" s="24" t="s">
        <v>57</v>
      </c>
      <c r="G32" s="24">
        <v>1</v>
      </c>
      <c r="H32" s="24">
        <f t="shared" si="6"/>
        <v>4.365E-3</v>
      </c>
      <c r="I32" s="25">
        <f t="shared" si="0"/>
        <v>4.365E-3</v>
      </c>
      <c r="J32" s="240"/>
      <c r="K32" s="23">
        <f t="shared" si="1"/>
        <v>6872.8522336769765</v>
      </c>
      <c r="L32" s="24"/>
      <c r="M32" s="135">
        <v>30</v>
      </c>
      <c r="N32" s="135"/>
      <c r="O32" s="93">
        <v>5.0000000000000001E-3</v>
      </c>
    </row>
    <row r="33" spans="2:15" x14ac:dyDescent="0.3">
      <c r="B33" s="252"/>
      <c r="C33" s="245"/>
      <c r="D33" s="135"/>
      <c r="E33" s="24">
        <v>1032024</v>
      </c>
      <c r="F33" s="24" t="s">
        <v>58</v>
      </c>
      <c r="G33" s="24">
        <v>1</v>
      </c>
      <c r="H33" s="24">
        <f t="shared" si="6"/>
        <v>4.365E-3</v>
      </c>
      <c r="I33" s="25">
        <f t="shared" si="0"/>
        <v>4.365E-3</v>
      </c>
      <c r="J33" s="240"/>
      <c r="K33" s="23">
        <f t="shared" si="1"/>
        <v>6872.8522336769765</v>
      </c>
      <c r="L33" s="24"/>
      <c r="M33" s="135">
        <v>40</v>
      </c>
      <c r="N33" s="135"/>
      <c r="O33" s="93">
        <v>5.0000000000000001E-3</v>
      </c>
    </row>
    <row r="34" spans="2:15" x14ac:dyDescent="0.3">
      <c r="B34" s="252"/>
      <c r="C34" s="253" t="s">
        <v>25</v>
      </c>
      <c r="D34" s="135"/>
      <c r="E34" s="24">
        <v>5150042</v>
      </c>
      <c r="F34" s="24" t="s">
        <v>9</v>
      </c>
      <c r="G34" s="24">
        <v>1</v>
      </c>
      <c r="H34" s="24">
        <f t="shared" si="6"/>
        <v>1.3094999999999999E-2</v>
      </c>
      <c r="I34" s="25">
        <f t="shared" si="0"/>
        <v>1.3094999999999999E-2</v>
      </c>
      <c r="J34" s="240"/>
      <c r="K34" s="23">
        <f t="shared" si="1"/>
        <v>2290.950744558992</v>
      </c>
      <c r="L34" s="24"/>
      <c r="M34" s="135">
        <v>30</v>
      </c>
      <c r="N34" s="135"/>
      <c r="O34" s="93">
        <v>1.4999999999999999E-2</v>
      </c>
    </row>
    <row r="35" spans="2:15" x14ac:dyDescent="0.3">
      <c r="B35" s="252"/>
      <c r="C35" s="253"/>
      <c r="D35" s="135"/>
      <c r="E35" s="24">
        <v>5150043</v>
      </c>
      <c r="F35" s="24" t="s">
        <v>10</v>
      </c>
      <c r="G35" s="24">
        <v>1</v>
      </c>
      <c r="H35" s="24">
        <f t="shared" si="6"/>
        <v>1.3094999999999999E-2</v>
      </c>
      <c r="I35" s="25">
        <f t="shared" si="0"/>
        <v>1.3094999999999999E-2</v>
      </c>
      <c r="J35" s="240"/>
      <c r="K35" s="23">
        <f t="shared" si="1"/>
        <v>2290.950744558992</v>
      </c>
      <c r="L35" s="24"/>
      <c r="M35" s="135">
        <v>75</v>
      </c>
      <c r="N35" s="6"/>
      <c r="O35" s="93">
        <v>1.4999999999999999E-2</v>
      </c>
    </row>
    <row r="36" spans="2:15" x14ac:dyDescent="0.3">
      <c r="B36" s="252"/>
      <c r="C36" s="253"/>
      <c r="D36" s="135"/>
      <c r="E36" s="24">
        <v>5152049</v>
      </c>
      <c r="F36" s="24" t="s">
        <v>11</v>
      </c>
      <c r="G36" s="24">
        <v>1</v>
      </c>
      <c r="H36" s="24">
        <f t="shared" si="6"/>
        <v>1.3094999999999999E-2</v>
      </c>
      <c r="I36" s="25">
        <f t="shared" si="0"/>
        <v>1.3094999999999999E-2</v>
      </c>
      <c r="J36" s="240"/>
      <c r="K36" s="23">
        <f t="shared" si="1"/>
        <v>2290.950744558992</v>
      </c>
      <c r="L36" s="24"/>
      <c r="M36" s="6">
        <v>30</v>
      </c>
      <c r="N36" s="6"/>
      <c r="O36" s="93">
        <v>1.4999999999999999E-2</v>
      </c>
    </row>
    <row r="37" spans="2:15" x14ac:dyDescent="0.3">
      <c r="B37" s="252"/>
      <c r="C37" s="253"/>
      <c r="D37" s="135"/>
      <c r="E37" s="24">
        <v>5152050</v>
      </c>
      <c r="F37" s="24" t="s">
        <v>12</v>
      </c>
      <c r="G37" s="24">
        <v>1</v>
      </c>
      <c r="H37" s="24">
        <f t="shared" si="6"/>
        <v>1.3094999999999999E-2</v>
      </c>
      <c r="I37" s="25">
        <f t="shared" si="0"/>
        <v>1.3094999999999999E-2</v>
      </c>
      <c r="J37" s="240"/>
      <c r="K37" s="23">
        <f t="shared" si="1"/>
        <v>2290.950744558992</v>
      </c>
      <c r="L37" s="24"/>
      <c r="M37" s="6">
        <v>75</v>
      </c>
      <c r="N37" s="135"/>
      <c r="O37" s="93">
        <v>1.4999999999999999E-2</v>
      </c>
    </row>
    <row r="38" spans="2:15" x14ac:dyDescent="0.3">
      <c r="B38" s="252"/>
      <c r="C38" s="253"/>
      <c r="D38" s="135"/>
      <c r="E38" s="24">
        <v>5153013</v>
      </c>
      <c r="F38" s="24" t="s">
        <v>23</v>
      </c>
      <c r="G38" s="24">
        <v>1</v>
      </c>
      <c r="H38" s="24">
        <f t="shared" si="6"/>
        <v>2.6189999999999998E-2</v>
      </c>
      <c r="I38" s="25">
        <f t="shared" si="0"/>
        <v>2.6189999999999998E-2</v>
      </c>
      <c r="J38" s="240"/>
      <c r="K38" s="23">
        <f t="shared" si="1"/>
        <v>1145.475372279496</v>
      </c>
      <c r="L38" s="24"/>
      <c r="M38" s="135">
        <v>65</v>
      </c>
      <c r="N38" s="135"/>
      <c r="O38" s="93">
        <v>0.03</v>
      </c>
    </row>
    <row r="39" spans="2:15" x14ac:dyDescent="0.3">
      <c r="B39" s="252"/>
      <c r="C39" s="253"/>
      <c r="D39" s="135"/>
      <c r="E39" s="24">
        <v>5151033</v>
      </c>
      <c r="F39" s="24" t="s">
        <v>41</v>
      </c>
      <c r="G39" s="24">
        <v>1</v>
      </c>
      <c r="H39" s="24">
        <f t="shared" si="6"/>
        <v>2.6189999999999998E-2</v>
      </c>
      <c r="I39" s="25">
        <f t="shared" si="0"/>
        <v>2.6189999999999998E-2</v>
      </c>
      <c r="J39" s="240"/>
      <c r="K39" s="23">
        <f t="shared" si="1"/>
        <v>1145.475372279496</v>
      </c>
      <c r="L39" s="24"/>
      <c r="M39" s="135">
        <v>70</v>
      </c>
      <c r="N39" s="135"/>
      <c r="O39" s="93">
        <v>0.03</v>
      </c>
    </row>
    <row r="40" spans="2:15" x14ac:dyDescent="0.3">
      <c r="B40" s="252"/>
      <c r="C40" s="253"/>
      <c r="D40" s="135"/>
      <c r="E40" s="24">
        <v>5152100</v>
      </c>
      <c r="F40" s="24" t="s">
        <v>13</v>
      </c>
      <c r="G40" s="24">
        <v>1</v>
      </c>
      <c r="H40" s="24">
        <f t="shared" si="6"/>
        <v>2.6189999999999998E-2</v>
      </c>
      <c r="I40" s="25">
        <f t="shared" si="0"/>
        <v>2.6189999999999998E-2</v>
      </c>
      <c r="J40" s="240"/>
      <c r="K40" s="23">
        <f t="shared" si="1"/>
        <v>1145.475372279496</v>
      </c>
      <c r="L40" s="24"/>
      <c r="M40" s="135">
        <v>35</v>
      </c>
      <c r="N40" s="6"/>
      <c r="O40" s="93">
        <v>0.03</v>
      </c>
    </row>
    <row r="41" spans="2:15" x14ac:dyDescent="0.3">
      <c r="B41" s="252"/>
      <c r="C41" s="253"/>
      <c r="D41" s="135"/>
      <c r="E41" s="24">
        <v>5152101</v>
      </c>
      <c r="F41" s="24" t="s">
        <v>14</v>
      </c>
      <c r="G41" s="24">
        <v>1</v>
      </c>
      <c r="H41" s="24">
        <f t="shared" si="6"/>
        <v>2.6189999999999998E-2</v>
      </c>
      <c r="I41" s="25">
        <f t="shared" si="0"/>
        <v>2.6189999999999998E-2</v>
      </c>
      <c r="J41" s="240"/>
      <c r="K41" s="23">
        <f t="shared" si="1"/>
        <v>1145.475372279496</v>
      </c>
      <c r="L41" s="24"/>
      <c r="M41" s="6">
        <v>35</v>
      </c>
      <c r="N41" s="6"/>
      <c r="O41" s="93">
        <v>0.03</v>
      </c>
    </row>
    <row r="42" spans="2:15" x14ac:dyDescent="0.3">
      <c r="B42" s="252"/>
      <c r="C42" s="253"/>
      <c r="D42" s="135"/>
      <c r="E42" s="24">
        <v>5152102</v>
      </c>
      <c r="F42" s="24" t="s">
        <v>15</v>
      </c>
      <c r="G42" s="24">
        <v>1</v>
      </c>
      <c r="H42" s="24">
        <f t="shared" si="6"/>
        <v>2.6189999999999998E-2</v>
      </c>
      <c r="I42" s="25">
        <f t="shared" si="0"/>
        <v>2.6189999999999998E-2</v>
      </c>
      <c r="J42" s="240"/>
      <c r="K42" s="23">
        <f t="shared" si="1"/>
        <v>1145.475372279496</v>
      </c>
      <c r="L42" s="24"/>
      <c r="M42" s="6">
        <v>35</v>
      </c>
      <c r="N42" s="6"/>
      <c r="O42" s="93">
        <v>0.03</v>
      </c>
    </row>
    <row r="43" spans="2:15" x14ac:dyDescent="0.3">
      <c r="B43" s="252"/>
      <c r="C43" s="253"/>
      <c r="D43" s="135"/>
      <c r="E43" s="24">
        <v>5152103</v>
      </c>
      <c r="F43" s="24" t="s">
        <v>16</v>
      </c>
      <c r="G43" s="24">
        <v>1</v>
      </c>
      <c r="H43" s="24">
        <f t="shared" si="6"/>
        <v>2.6189999999999998E-2</v>
      </c>
      <c r="I43" s="25">
        <f t="shared" si="0"/>
        <v>2.6189999999999998E-2</v>
      </c>
      <c r="J43" s="240"/>
      <c r="K43" s="23">
        <f t="shared" si="1"/>
        <v>1145.475372279496</v>
      </c>
      <c r="L43" s="24"/>
      <c r="M43" s="6">
        <v>35</v>
      </c>
      <c r="N43" s="6"/>
      <c r="O43" s="93">
        <v>0.03</v>
      </c>
    </row>
    <row r="44" spans="2:15" x14ac:dyDescent="0.3">
      <c r="B44" s="252"/>
      <c r="C44" s="253"/>
      <c r="D44" s="135"/>
      <c r="E44" s="24">
        <v>5152104</v>
      </c>
      <c r="F44" s="24" t="s">
        <v>17</v>
      </c>
      <c r="G44" s="24">
        <v>1</v>
      </c>
      <c r="H44" s="24">
        <f t="shared" si="6"/>
        <v>2.6189999999999998E-2</v>
      </c>
      <c r="I44" s="25">
        <f t="shared" si="0"/>
        <v>2.6189999999999998E-2</v>
      </c>
      <c r="J44" s="240"/>
      <c r="K44" s="23">
        <f t="shared" si="1"/>
        <v>1145.475372279496</v>
      </c>
      <c r="L44" s="24"/>
      <c r="M44" s="6">
        <v>35</v>
      </c>
      <c r="N44" s="6"/>
      <c r="O44" s="93">
        <v>0.03</v>
      </c>
    </row>
    <row r="45" spans="2:15" x14ac:dyDescent="0.3">
      <c r="B45" s="252"/>
      <c r="C45" s="253"/>
      <c r="D45" s="135"/>
      <c r="E45" s="24">
        <v>5152105</v>
      </c>
      <c r="F45" s="24" t="s">
        <v>18</v>
      </c>
      <c r="G45" s="11">
        <v>1</v>
      </c>
      <c r="H45" s="24">
        <f t="shared" si="6"/>
        <v>2.6189999999999998E-2</v>
      </c>
      <c r="I45" s="25">
        <f t="shared" si="0"/>
        <v>2.6189999999999998E-2</v>
      </c>
      <c r="J45" s="240"/>
      <c r="K45" s="23">
        <f t="shared" si="1"/>
        <v>1145.475372279496</v>
      </c>
      <c r="L45" s="24"/>
      <c r="M45" s="6">
        <v>35</v>
      </c>
      <c r="N45" s="6"/>
      <c r="O45" s="93">
        <v>0.03</v>
      </c>
    </row>
    <row r="46" spans="2:15" x14ac:dyDescent="0.3">
      <c r="B46" s="252"/>
      <c r="C46" s="253"/>
      <c r="D46" s="135"/>
      <c r="E46" s="43">
        <v>5152106</v>
      </c>
      <c r="F46" s="43" t="s">
        <v>19</v>
      </c>
      <c r="G46" s="11">
        <v>1</v>
      </c>
      <c r="H46" s="24">
        <f t="shared" si="6"/>
        <v>2.6189999999999998E-2</v>
      </c>
      <c r="I46" s="25">
        <f t="shared" si="0"/>
        <v>2.6189999999999998E-2</v>
      </c>
      <c r="J46" s="240"/>
      <c r="K46" s="23">
        <f t="shared" si="1"/>
        <v>1145.475372279496</v>
      </c>
      <c r="L46" s="24"/>
      <c r="M46" s="6">
        <v>35</v>
      </c>
      <c r="N46" s="6"/>
      <c r="O46" s="93">
        <v>0.03</v>
      </c>
    </row>
    <row r="47" spans="2:15" x14ac:dyDescent="0.3">
      <c r="B47" s="252"/>
      <c r="C47" s="253"/>
      <c r="D47" s="135"/>
      <c r="E47" s="43">
        <v>5152107</v>
      </c>
      <c r="F47" s="43" t="s">
        <v>20</v>
      </c>
      <c r="G47" s="11">
        <v>1</v>
      </c>
      <c r="H47" s="24">
        <f t="shared" si="6"/>
        <v>2.6189999999999998E-2</v>
      </c>
      <c r="I47" s="25">
        <f t="shared" si="0"/>
        <v>2.6189999999999998E-2</v>
      </c>
      <c r="J47" s="240"/>
      <c r="K47" s="23">
        <f t="shared" si="1"/>
        <v>1145.475372279496</v>
      </c>
      <c r="L47" s="24"/>
      <c r="M47" s="6">
        <v>35</v>
      </c>
      <c r="N47" s="135"/>
      <c r="O47" s="93">
        <v>0.03</v>
      </c>
    </row>
    <row r="48" spans="2:15" x14ac:dyDescent="0.3">
      <c r="B48" s="252"/>
      <c r="C48" s="253" t="s">
        <v>8</v>
      </c>
      <c r="D48" s="135"/>
      <c r="E48" s="43">
        <v>5680505</v>
      </c>
      <c r="F48" s="43" t="s">
        <v>986</v>
      </c>
      <c r="G48" s="24">
        <v>1</v>
      </c>
      <c r="H48" s="24">
        <f t="shared" si="6"/>
        <v>0.14404500000000001</v>
      </c>
      <c r="I48" s="25">
        <f t="shared" si="0"/>
        <v>0.14404500000000001</v>
      </c>
      <c r="J48" s="240"/>
      <c r="K48" s="23">
        <f t="shared" si="1"/>
        <v>208.26824950536292</v>
      </c>
      <c r="L48" s="24"/>
      <c r="M48" s="135"/>
      <c r="N48" s="135"/>
      <c r="O48" s="93">
        <v>0.16500000000000001</v>
      </c>
    </row>
    <row r="49" spans="2:15" x14ac:dyDescent="0.3">
      <c r="B49" s="252"/>
      <c r="C49" s="253"/>
      <c r="D49" s="135"/>
      <c r="E49" s="43">
        <v>5076000</v>
      </c>
      <c r="F49" s="43" t="s">
        <v>445</v>
      </c>
      <c r="G49" s="24">
        <v>1</v>
      </c>
      <c r="H49" s="24">
        <f t="shared" si="6"/>
        <v>0.13094999999999998</v>
      </c>
      <c r="I49" s="25">
        <f t="shared" si="0"/>
        <v>0.13094999999999998</v>
      </c>
      <c r="J49" s="240"/>
      <c r="K49" s="23">
        <f t="shared" si="1"/>
        <v>229.09507445589924</v>
      </c>
      <c r="L49" s="24"/>
      <c r="M49" s="135">
        <v>30</v>
      </c>
      <c r="N49" s="135"/>
      <c r="O49" s="93">
        <v>0.15</v>
      </c>
    </row>
    <row r="50" spans="2:15" x14ac:dyDescent="0.3">
      <c r="B50" s="252"/>
      <c r="C50" s="253"/>
      <c r="D50" s="135"/>
      <c r="E50" s="24">
        <v>5078001</v>
      </c>
      <c r="F50" s="11" t="s">
        <v>21</v>
      </c>
      <c r="G50" s="24">
        <v>1</v>
      </c>
      <c r="H50" s="24">
        <f t="shared" si="6"/>
        <v>0.13094999999999998</v>
      </c>
      <c r="I50" s="25">
        <f t="shared" si="0"/>
        <v>0.13094999999999998</v>
      </c>
      <c r="J50" s="240"/>
      <c r="K50" s="23">
        <f t="shared" si="1"/>
        <v>229.09507445589924</v>
      </c>
      <c r="L50" s="24"/>
      <c r="M50" s="135">
        <v>40</v>
      </c>
      <c r="N50" s="135"/>
      <c r="O50" s="93">
        <v>0.15</v>
      </c>
    </row>
    <row r="51" spans="2:15" x14ac:dyDescent="0.3">
      <c r="B51" s="252"/>
      <c r="C51" s="253"/>
      <c r="D51" s="135"/>
      <c r="E51" s="24">
        <v>5072000</v>
      </c>
      <c r="F51" s="11" t="s">
        <v>22</v>
      </c>
      <c r="G51" s="24">
        <v>3</v>
      </c>
      <c r="H51" s="24">
        <f t="shared" si="6"/>
        <v>0.12222000000000001</v>
      </c>
      <c r="I51" s="25">
        <f t="shared" si="0"/>
        <v>0.12222000000000001</v>
      </c>
      <c r="J51" s="240"/>
      <c r="K51" s="23">
        <f t="shared" si="1"/>
        <v>245.45900834560626</v>
      </c>
      <c r="L51" s="24"/>
      <c r="M51" s="135">
        <v>50</v>
      </c>
      <c r="N51" s="135"/>
      <c r="O51" s="93">
        <v>0.14000000000000001</v>
      </c>
    </row>
    <row r="52" spans="2:15" x14ac:dyDescent="0.3">
      <c r="B52" s="246"/>
      <c r="C52" s="247"/>
      <c r="D52" s="247"/>
      <c r="E52" s="247"/>
      <c r="F52" s="247"/>
      <c r="G52" s="248"/>
      <c r="H52" s="24">
        <f>SUM(H6:H51)</f>
        <v>1</v>
      </c>
      <c r="I52" s="25">
        <f>SUM(I6:I51)</f>
        <v>1</v>
      </c>
      <c r="J52" s="25">
        <v>1</v>
      </c>
      <c r="K52" s="24"/>
      <c r="L52" s="24"/>
      <c r="M52" s="135"/>
      <c r="N52" s="135"/>
      <c r="O52" s="96"/>
    </row>
  </sheetData>
  <mergeCells count="10">
    <mergeCell ref="B52:G52"/>
    <mergeCell ref="B5:C5"/>
    <mergeCell ref="B6:B15"/>
    <mergeCell ref="C6:C26"/>
    <mergeCell ref="J6:J26"/>
    <mergeCell ref="B27:B51"/>
    <mergeCell ref="C27:C33"/>
    <mergeCell ref="J27:J51"/>
    <mergeCell ref="C34:C47"/>
    <mergeCell ref="C48:C51"/>
  </mergeCells>
  <phoneticPr fontId="1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7F340-3B43-407C-B62F-AD92A52F3149}">
  <sheetPr codeName="Sheet100"/>
  <dimension ref="B2:O54"/>
  <sheetViews>
    <sheetView topLeftCell="A13" zoomScaleNormal="100"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1442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35" t="s">
        <v>6</v>
      </c>
      <c r="C4" s="135">
        <v>30</v>
      </c>
    </row>
    <row r="5" spans="2:14" x14ac:dyDescent="0.3">
      <c r="B5" s="249" t="s">
        <v>0</v>
      </c>
      <c r="C5" s="249"/>
      <c r="D5" s="133" t="s">
        <v>45</v>
      </c>
      <c r="E5" s="133" t="s">
        <v>1</v>
      </c>
      <c r="F5" s="133" t="s">
        <v>62</v>
      </c>
      <c r="G5" s="13" t="s">
        <v>26</v>
      </c>
      <c r="H5" s="133" t="s">
        <v>27</v>
      </c>
      <c r="I5" s="133" t="s">
        <v>28</v>
      </c>
      <c r="J5" s="133" t="s">
        <v>43</v>
      </c>
      <c r="K5" s="133" t="s">
        <v>2</v>
      </c>
      <c r="L5" s="133" t="s">
        <v>3</v>
      </c>
      <c r="M5" s="133" t="s">
        <v>44</v>
      </c>
      <c r="N5" s="133" t="s">
        <v>86</v>
      </c>
    </row>
    <row r="6" spans="2:14" ht="27.75" customHeight="1" x14ac:dyDescent="0.3">
      <c r="B6" s="254" t="s">
        <v>4</v>
      </c>
      <c r="C6" s="243" t="s">
        <v>7</v>
      </c>
      <c r="D6" s="141" t="s">
        <v>78</v>
      </c>
      <c r="E6" s="125">
        <v>1702894</v>
      </c>
      <c r="F6" s="125" t="s">
        <v>1445</v>
      </c>
      <c r="G6" s="24">
        <v>1</v>
      </c>
      <c r="H6" s="24">
        <v>4.0000000000000001E-3</v>
      </c>
      <c r="I6" s="25">
        <f>H6</f>
        <v>4.0000000000000001E-3</v>
      </c>
      <c r="J6" s="239">
        <f>SUM(I6:I28)</f>
        <v>0.13100000000000006</v>
      </c>
      <c r="K6" s="11">
        <f>1/H6*$C$4</f>
        <v>7500</v>
      </c>
      <c r="L6" s="24"/>
      <c r="M6" s="135"/>
      <c r="N6" s="135">
        <v>1</v>
      </c>
    </row>
    <row r="7" spans="2:14" ht="27.75" customHeight="1" x14ac:dyDescent="0.3">
      <c r="B7" s="250"/>
      <c r="C7" s="244"/>
      <c r="D7" s="141" t="s">
        <v>46</v>
      </c>
      <c r="E7" s="125">
        <v>1005314</v>
      </c>
      <c r="F7" s="125" t="s">
        <v>1446</v>
      </c>
      <c r="G7" s="24">
        <v>1</v>
      </c>
      <c r="H7" s="24">
        <v>6.0000000000000001E-3</v>
      </c>
      <c r="I7" s="25">
        <f t="shared" ref="I7:I53" si="0">H7</f>
        <v>6.0000000000000001E-3</v>
      </c>
      <c r="J7" s="240"/>
      <c r="K7" s="11">
        <f t="shared" ref="K7:K53" si="1">1/H7*$C$4</f>
        <v>5000</v>
      </c>
      <c r="L7" s="24"/>
      <c r="M7" s="135"/>
      <c r="N7" s="135">
        <v>1</v>
      </c>
    </row>
    <row r="8" spans="2:14" ht="27.75" customHeight="1" x14ac:dyDescent="0.3">
      <c r="B8" s="250"/>
      <c r="C8" s="244"/>
      <c r="D8" s="141" t="s">
        <v>47</v>
      </c>
      <c r="E8" s="125">
        <v>1053403</v>
      </c>
      <c r="F8" s="125" t="s">
        <v>1447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35"/>
      <c r="N8" s="135">
        <v>1</v>
      </c>
    </row>
    <row r="9" spans="2:14" ht="27.75" customHeight="1" x14ac:dyDescent="0.3">
      <c r="B9" s="250"/>
      <c r="C9" s="244"/>
      <c r="D9" s="141" t="s">
        <v>49</v>
      </c>
      <c r="E9" s="125">
        <v>1082735</v>
      </c>
      <c r="F9" s="125" t="s">
        <v>1448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35"/>
      <c r="N9" s="135">
        <v>1</v>
      </c>
    </row>
    <row r="10" spans="2:14" ht="27.75" customHeight="1" x14ac:dyDescent="0.3">
      <c r="B10" s="250"/>
      <c r="C10" s="244"/>
      <c r="D10" s="141" t="s">
        <v>78</v>
      </c>
      <c r="E10" s="132">
        <v>1702896</v>
      </c>
      <c r="F10" s="125" t="s">
        <v>1449</v>
      </c>
      <c r="G10" s="24">
        <v>1</v>
      </c>
      <c r="H10" s="24">
        <v>4.0000000000000001E-3</v>
      </c>
      <c r="I10" s="25">
        <f t="shared" si="0"/>
        <v>4.0000000000000001E-3</v>
      </c>
      <c r="J10" s="240"/>
      <c r="K10" s="11">
        <f t="shared" si="1"/>
        <v>7500</v>
      </c>
      <c r="L10" s="24"/>
      <c r="M10" s="135"/>
      <c r="N10" s="135">
        <v>1</v>
      </c>
    </row>
    <row r="11" spans="2:14" ht="27.75" customHeight="1" x14ac:dyDescent="0.3">
      <c r="B11" s="250"/>
      <c r="C11" s="244"/>
      <c r="D11" s="141" t="s">
        <v>46</v>
      </c>
      <c r="E11" s="132">
        <v>1005316</v>
      </c>
      <c r="F11" s="125" t="s">
        <v>1450</v>
      </c>
      <c r="G11" s="24">
        <v>1</v>
      </c>
      <c r="H11" s="24">
        <v>6.0000000000000001E-3</v>
      </c>
      <c r="I11" s="25">
        <f t="shared" si="0"/>
        <v>6.0000000000000001E-3</v>
      </c>
      <c r="J11" s="240"/>
      <c r="K11" s="11">
        <f t="shared" si="1"/>
        <v>5000</v>
      </c>
      <c r="L11" s="24"/>
      <c r="M11" s="135"/>
      <c r="N11" s="135">
        <v>1</v>
      </c>
    </row>
    <row r="12" spans="2:14" ht="27.75" customHeight="1" x14ac:dyDescent="0.3">
      <c r="B12" s="250"/>
      <c r="C12" s="244"/>
      <c r="D12" s="141" t="s">
        <v>47</v>
      </c>
      <c r="E12" s="132">
        <v>1053405</v>
      </c>
      <c r="F12" s="125" t="s">
        <v>1451</v>
      </c>
      <c r="G12" s="24">
        <v>1</v>
      </c>
      <c r="H12" s="24">
        <v>5.0000000000000001E-3</v>
      </c>
      <c r="I12" s="25">
        <f t="shared" si="0"/>
        <v>5.0000000000000001E-3</v>
      </c>
      <c r="J12" s="240"/>
      <c r="K12" s="11">
        <f t="shared" si="1"/>
        <v>6000</v>
      </c>
      <c r="L12" s="24"/>
      <c r="M12" s="135"/>
      <c r="N12" s="135">
        <v>1</v>
      </c>
    </row>
    <row r="13" spans="2:14" ht="27.75" customHeight="1" x14ac:dyDescent="0.3">
      <c r="B13" s="250"/>
      <c r="C13" s="244"/>
      <c r="D13" s="141" t="s">
        <v>49</v>
      </c>
      <c r="E13" s="132">
        <v>1082737</v>
      </c>
      <c r="F13" s="125" t="s">
        <v>1452</v>
      </c>
      <c r="G13" s="24">
        <v>1</v>
      </c>
      <c r="H13" s="24">
        <v>6.0000000000000001E-3</v>
      </c>
      <c r="I13" s="25">
        <f t="shared" si="0"/>
        <v>6.0000000000000001E-3</v>
      </c>
      <c r="J13" s="240"/>
      <c r="K13" s="11">
        <f t="shared" si="1"/>
        <v>5000</v>
      </c>
      <c r="L13" s="24"/>
      <c r="M13" s="135"/>
      <c r="N13" s="135">
        <v>1</v>
      </c>
    </row>
    <row r="14" spans="2:14" ht="27.75" customHeight="1" x14ac:dyDescent="0.3">
      <c r="B14" s="250"/>
      <c r="C14" s="244"/>
      <c r="D14" s="141" t="s">
        <v>78</v>
      </c>
      <c r="E14" s="132">
        <v>1702897</v>
      </c>
      <c r="F14" s="125" t="s">
        <v>1453</v>
      </c>
      <c r="G14" s="24">
        <v>1</v>
      </c>
      <c r="H14" s="24">
        <v>4.0000000000000001E-3</v>
      </c>
      <c r="I14" s="25">
        <f t="shared" si="0"/>
        <v>4.0000000000000001E-3</v>
      </c>
      <c r="J14" s="240"/>
      <c r="K14" s="11">
        <f t="shared" si="1"/>
        <v>7500</v>
      </c>
      <c r="L14" s="24"/>
      <c r="M14" s="135"/>
      <c r="N14" s="135">
        <v>1</v>
      </c>
    </row>
    <row r="15" spans="2:14" ht="27.75" customHeight="1" x14ac:dyDescent="0.3">
      <c r="B15" s="250"/>
      <c r="C15" s="244"/>
      <c r="D15" s="141" t="s">
        <v>46</v>
      </c>
      <c r="E15" s="132">
        <v>1005317</v>
      </c>
      <c r="F15" s="125" t="s">
        <v>1454</v>
      </c>
      <c r="G15" s="24">
        <v>1</v>
      </c>
      <c r="H15" s="24">
        <v>6.0000000000000001E-3</v>
      </c>
      <c r="I15" s="25">
        <f t="shared" si="0"/>
        <v>6.0000000000000001E-3</v>
      </c>
      <c r="J15" s="240"/>
      <c r="K15" s="11">
        <f t="shared" si="1"/>
        <v>5000</v>
      </c>
      <c r="L15" s="24"/>
      <c r="M15" s="135"/>
      <c r="N15" s="135">
        <v>1</v>
      </c>
    </row>
    <row r="16" spans="2:14" ht="27.75" customHeight="1" x14ac:dyDescent="0.3">
      <c r="B16" s="134"/>
      <c r="C16" s="244"/>
      <c r="D16" s="141" t="s">
        <v>47</v>
      </c>
      <c r="E16" s="132">
        <v>1053406</v>
      </c>
      <c r="F16" s="125" t="s">
        <v>1455</v>
      </c>
      <c r="G16" s="24">
        <v>1</v>
      </c>
      <c r="H16" s="24">
        <v>5.0000000000000001E-3</v>
      </c>
      <c r="I16" s="25">
        <f t="shared" si="0"/>
        <v>5.0000000000000001E-3</v>
      </c>
      <c r="J16" s="240"/>
      <c r="K16" s="11">
        <f t="shared" si="1"/>
        <v>6000</v>
      </c>
      <c r="L16" s="24"/>
      <c r="M16" s="135"/>
      <c r="N16" s="135">
        <v>1</v>
      </c>
    </row>
    <row r="17" spans="2:15" ht="27.75" customHeight="1" x14ac:dyDescent="0.3">
      <c r="B17" s="134"/>
      <c r="C17" s="244"/>
      <c r="D17" s="141" t="s">
        <v>49</v>
      </c>
      <c r="E17" s="132">
        <v>1082738</v>
      </c>
      <c r="F17" s="125" t="s">
        <v>1456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/>
      <c r="M17" s="135"/>
      <c r="N17" s="135">
        <v>1</v>
      </c>
    </row>
    <row r="18" spans="2:15" ht="27.75" customHeight="1" x14ac:dyDescent="0.3">
      <c r="B18" s="142"/>
      <c r="C18" s="244"/>
      <c r="D18" s="126" t="s">
        <v>51</v>
      </c>
      <c r="E18" s="132">
        <v>1115164</v>
      </c>
      <c r="F18" s="24" t="s">
        <v>1485</v>
      </c>
      <c r="G18" s="24">
        <v>1</v>
      </c>
      <c r="H18" s="24">
        <v>7.0000000000000001E-3</v>
      </c>
      <c r="I18" s="25">
        <f t="shared" si="0"/>
        <v>7.0000000000000001E-3</v>
      </c>
      <c r="J18" s="240"/>
      <c r="K18" s="11">
        <f t="shared" si="1"/>
        <v>4285.7142857142862</v>
      </c>
      <c r="L18" s="24"/>
      <c r="M18" s="143"/>
      <c r="N18" s="143">
        <v>1</v>
      </c>
    </row>
    <row r="19" spans="2:15" ht="27.75" customHeight="1" x14ac:dyDescent="0.3">
      <c r="B19" s="142"/>
      <c r="C19" s="244"/>
      <c r="D19" s="126" t="s">
        <v>51</v>
      </c>
      <c r="E19" s="132">
        <v>1115075</v>
      </c>
      <c r="F19" s="24" t="s">
        <v>1482</v>
      </c>
      <c r="G19" s="24">
        <v>1</v>
      </c>
      <c r="H19" s="24">
        <v>7.0000000000000001E-3</v>
      </c>
      <c r="I19" s="25">
        <f t="shared" si="0"/>
        <v>7.0000000000000001E-3</v>
      </c>
      <c r="J19" s="240"/>
      <c r="K19" s="11">
        <f t="shared" si="1"/>
        <v>4285.7142857142862</v>
      </c>
      <c r="L19" s="24"/>
      <c r="M19" s="143"/>
      <c r="N19" s="143">
        <v>1</v>
      </c>
    </row>
    <row r="20" spans="2:15" ht="27.75" customHeight="1" x14ac:dyDescent="0.3">
      <c r="B20" s="142"/>
      <c r="C20" s="244"/>
      <c r="D20" s="126" t="s">
        <v>51</v>
      </c>
      <c r="E20" s="132">
        <v>1115165</v>
      </c>
      <c r="F20" s="24" t="s">
        <v>1486</v>
      </c>
      <c r="G20" s="24">
        <v>1</v>
      </c>
      <c r="H20" s="24">
        <v>7.0000000000000001E-3</v>
      </c>
      <c r="I20" s="25">
        <f t="shared" si="0"/>
        <v>7.0000000000000001E-3</v>
      </c>
      <c r="J20" s="240"/>
      <c r="K20" s="11">
        <f t="shared" si="1"/>
        <v>4285.7142857142862</v>
      </c>
      <c r="L20" s="24"/>
      <c r="M20" s="143"/>
      <c r="N20" s="143">
        <v>1</v>
      </c>
    </row>
    <row r="21" spans="2:15" ht="27.75" customHeight="1" x14ac:dyDescent="0.3">
      <c r="B21" s="142"/>
      <c r="C21" s="244"/>
      <c r="D21" s="126" t="s">
        <v>51</v>
      </c>
      <c r="E21" s="132">
        <v>1115076</v>
      </c>
      <c r="F21" s="24" t="s">
        <v>1483</v>
      </c>
      <c r="G21" s="24">
        <v>1</v>
      </c>
      <c r="H21" s="24">
        <v>7.0000000000000001E-3</v>
      </c>
      <c r="I21" s="25">
        <f t="shared" si="0"/>
        <v>7.0000000000000001E-3</v>
      </c>
      <c r="J21" s="240"/>
      <c r="K21" s="11">
        <f t="shared" si="1"/>
        <v>4285.7142857142862</v>
      </c>
      <c r="L21" s="24"/>
      <c r="M21" s="143"/>
      <c r="N21" s="143">
        <v>1</v>
      </c>
    </row>
    <row r="22" spans="2:15" ht="27.75" customHeight="1" x14ac:dyDescent="0.3">
      <c r="B22" s="142"/>
      <c r="C22" s="244"/>
      <c r="D22" s="126" t="s">
        <v>51</v>
      </c>
      <c r="E22" s="132">
        <v>1115167</v>
      </c>
      <c r="F22" s="24" t="s">
        <v>1481</v>
      </c>
      <c r="G22" s="24">
        <v>1</v>
      </c>
      <c r="H22" s="24">
        <v>7.0000000000000001E-3</v>
      </c>
      <c r="I22" s="25">
        <f t="shared" si="0"/>
        <v>7.0000000000000001E-3</v>
      </c>
      <c r="J22" s="240"/>
      <c r="K22" s="11">
        <f t="shared" si="1"/>
        <v>4285.7142857142862</v>
      </c>
      <c r="L22" s="24"/>
      <c r="M22" s="143"/>
      <c r="N22" s="143">
        <v>1</v>
      </c>
    </row>
    <row r="23" spans="2:15" ht="27.75" customHeight="1" x14ac:dyDescent="0.3">
      <c r="B23" s="142"/>
      <c r="C23" s="244"/>
      <c r="D23" s="126" t="s">
        <v>51</v>
      </c>
      <c r="E23" s="132">
        <v>1115078</v>
      </c>
      <c r="F23" s="24" t="s">
        <v>1484</v>
      </c>
      <c r="G23" s="24">
        <v>1</v>
      </c>
      <c r="H23" s="24">
        <v>7.0000000000000001E-3</v>
      </c>
      <c r="I23" s="25">
        <f t="shared" si="0"/>
        <v>7.0000000000000001E-3</v>
      </c>
      <c r="J23" s="240"/>
      <c r="K23" s="11">
        <f t="shared" si="1"/>
        <v>4285.7142857142862</v>
      </c>
      <c r="L23" s="24"/>
      <c r="M23" s="143"/>
      <c r="N23" s="143">
        <v>1</v>
      </c>
    </row>
    <row r="24" spans="2:15" ht="27.75" customHeight="1" x14ac:dyDescent="0.3">
      <c r="B24" s="134"/>
      <c r="C24" s="244"/>
      <c r="D24" s="141" t="s">
        <v>119</v>
      </c>
      <c r="E24" s="132">
        <v>1005194</v>
      </c>
      <c r="F24" s="125" t="s">
        <v>1471</v>
      </c>
      <c r="G24" s="24">
        <v>1</v>
      </c>
      <c r="H24" s="24">
        <v>6.0000000000000001E-3</v>
      </c>
      <c r="I24" s="25">
        <f t="shared" si="0"/>
        <v>6.0000000000000001E-3</v>
      </c>
      <c r="J24" s="240"/>
      <c r="K24" s="11">
        <f t="shared" si="1"/>
        <v>5000</v>
      </c>
      <c r="L24" s="24"/>
      <c r="M24" s="135"/>
      <c r="N24" s="138">
        <v>1</v>
      </c>
    </row>
    <row r="25" spans="2:15" ht="27.75" customHeight="1" x14ac:dyDescent="0.3">
      <c r="B25" s="134"/>
      <c r="C25" s="244"/>
      <c r="D25" s="141" t="s">
        <v>100</v>
      </c>
      <c r="E25" s="132">
        <v>1053336</v>
      </c>
      <c r="F25" s="125" t="s">
        <v>1472</v>
      </c>
      <c r="G25" s="24">
        <v>1</v>
      </c>
      <c r="H25" s="24">
        <v>5.0000000000000001E-3</v>
      </c>
      <c r="I25" s="25">
        <f t="shared" si="0"/>
        <v>5.0000000000000001E-3</v>
      </c>
      <c r="J25" s="240"/>
      <c r="K25" s="11">
        <f t="shared" si="1"/>
        <v>6000</v>
      </c>
      <c r="L25" s="24"/>
      <c r="M25" s="135"/>
      <c r="N25" s="138">
        <v>1</v>
      </c>
    </row>
    <row r="26" spans="2:15" ht="27.75" customHeight="1" x14ac:dyDescent="0.3">
      <c r="B26" s="134"/>
      <c r="C26" s="244"/>
      <c r="D26" s="141" t="s">
        <v>124</v>
      </c>
      <c r="E26" s="132">
        <v>1082730</v>
      </c>
      <c r="F26" s="125" t="s">
        <v>1473</v>
      </c>
      <c r="G26" s="24">
        <v>1</v>
      </c>
      <c r="H26" s="24">
        <v>6.0000000000000001E-3</v>
      </c>
      <c r="I26" s="25">
        <f t="shared" si="0"/>
        <v>6.0000000000000001E-3</v>
      </c>
      <c r="J26" s="240"/>
      <c r="K26" s="11">
        <f t="shared" si="1"/>
        <v>5000</v>
      </c>
      <c r="L26" s="24"/>
      <c r="M26" s="135"/>
      <c r="N26" s="138">
        <v>1</v>
      </c>
    </row>
    <row r="27" spans="2:15" ht="27.75" customHeight="1" x14ac:dyDescent="0.3">
      <c r="B27" s="134"/>
      <c r="C27" s="244"/>
      <c r="D27" s="141" t="s">
        <v>105</v>
      </c>
      <c r="E27" s="132">
        <v>1103119</v>
      </c>
      <c r="F27" s="125" t="s">
        <v>1474</v>
      </c>
      <c r="G27" s="24">
        <v>1</v>
      </c>
      <c r="H27" s="24">
        <v>5.0000000000000001E-3</v>
      </c>
      <c r="I27" s="25">
        <f t="shared" si="0"/>
        <v>5.0000000000000001E-3</v>
      </c>
      <c r="J27" s="240"/>
      <c r="K27" s="11">
        <f t="shared" si="1"/>
        <v>6000</v>
      </c>
      <c r="L27" s="24"/>
      <c r="M27" s="135"/>
      <c r="N27" s="138">
        <v>1</v>
      </c>
    </row>
    <row r="28" spans="2:15" ht="27.75" customHeight="1" x14ac:dyDescent="0.3">
      <c r="B28" s="134"/>
      <c r="C28" s="244"/>
      <c r="D28" s="141" t="s">
        <v>109</v>
      </c>
      <c r="E28" s="132">
        <v>1702851</v>
      </c>
      <c r="F28" s="125" t="s">
        <v>1475</v>
      </c>
      <c r="G28" s="24">
        <v>1</v>
      </c>
      <c r="H28" s="24">
        <v>4.0000000000000001E-3</v>
      </c>
      <c r="I28" s="25">
        <f t="shared" si="0"/>
        <v>4.0000000000000001E-3</v>
      </c>
      <c r="J28" s="240"/>
      <c r="K28" s="11">
        <f t="shared" si="1"/>
        <v>7500</v>
      </c>
      <c r="L28" s="24"/>
      <c r="M28" s="135"/>
      <c r="N28" s="138">
        <v>1</v>
      </c>
    </row>
    <row r="29" spans="2:15" x14ac:dyDescent="0.3">
      <c r="B29" s="251" t="s">
        <v>42</v>
      </c>
      <c r="C29" s="243" t="s">
        <v>59</v>
      </c>
      <c r="D29" s="135"/>
      <c r="E29" s="24">
        <v>1002186</v>
      </c>
      <c r="F29" s="24" t="s">
        <v>52</v>
      </c>
      <c r="G29" s="24">
        <v>1</v>
      </c>
      <c r="H29" s="24">
        <f t="shared" ref="H29:H53" si="2">$J$29*O29</f>
        <v>4.3449999999999999E-3</v>
      </c>
      <c r="I29" s="25">
        <f t="shared" si="0"/>
        <v>4.3449999999999999E-3</v>
      </c>
      <c r="J29" s="239">
        <f>J54-J6</f>
        <v>0.86899999999999999</v>
      </c>
      <c r="K29" s="23">
        <f t="shared" si="1"/>
        <v>6904.4879171461453</v>
      </c>
      <c r="L29" s="24"/>
      <c r="M29" s="135">
        <v>60</v>
      </c>
      <c r="N29" s="135"/>
      <c r="O29" s="93">
        <v>5.0000000000000001E-3</v>
      </c>
    </row>
    <row r="30" spans="2:15" x14ac:dyDescent="0.3">
      <c r="B30" s="252"/>
      <c r="C30" s="244"/>
      <c r="D30" s="135"/>
      <c r="E30" s="24">
        <v>1012057</v>
      </c>
      <c r="F30" s="24" t="s">
        <v>53</v>
      </c>
      <c r="G30" s="24">
        <v>1</v>
      </c>
      <c r="H30" s="24">
        <f t="shared" si="2"/>
        <v>4.3449999999999999E-3</v>
      </c>
      <c r="I30" s="25">
        <f t="shared" si="0"/>
        <v>4.3449999999999999E-3</v>
      </c>
      <c r="J30" s="240"/>
      <c r="K30" s="23">
        <f t="shared" si="1"/>
        <v>6904.4879171461453</v>
      </c>
      <c r="L30" s="24"/>
      <c r="M30" s="135">
        <v>60</v>
      </c>
      <c r="N30" s="135"/>
      <c r="O30" s="93">
        <v>5.0000000000000001E-3</v>
      </c>
    </row>
    <row r="31" spans="2:15" x14ac:dyDescent="0.3">
      <c r="B31" s="252"/>
      <c r="C31" s="244"/>
      <c r="D31" s="135"/>
      <c r="E31" s="24">
        <v>1022048</v>
      </c>
      <c r="F31" s="24" t="s">
        <v>54</v>
      </c>
      <c r="G31" s="24">
        <v>1</v>
      </c>
      <c r="H31" s="24">
        <f t="shared" si="2"/>
        <v>4.3449999999999999E-3</v>
      </c>
      <c r="I31" s="25">
        <f t="shared" si="0"/>
        <v>4.3449999999999999E-3</v>
      </c>
      <c r="J31" s="240"/>
      <c r="K31" s="23">
        <f t="shared" si="1"/>
        <v>6904.4879171461453</v>
      </c>
      <c r="L31" s="24"/>
      <c r="M31" s="135">
        <v>60</v>
      </c>
      <c r="N31" s="135"/>
      <c r="O31" s="93">
        <v>5.0000000000000001E-3</v>
      </c>
    </row>
    <row r="32" spans="2:15" x14ac:dyDescent="0.3">
      <c r="B32" s="252"/>
      <c r="C32" s="244"/>
      <c r="D32" s="135"/>
      <c r="E32" s="24">
        <v>1102039</v>
      </c>
      <c r="F32" s="24" t="s">
        <v>55</v>
      </c>
      <c r="G32" s="24">
        <v>1</v>
      </c>
      <c r="H32" s="24">
        <f t="shared" si="2"/>
        <v>4.3449999999999999E-3</v>
      </c>
      <c r="I32" s="25">
        <f t="shared" si="0"/>
        <v>4.3449999999999999E-3</v>
      </c>
      <c r="J32" s="240"/>
      <c r="K32" s="23">
        <f t="shared" si="1"/>
        <v>6904.4879171461453</v>
      </c>
      <c r="L32" s="24"/>
      <c r="M32" s="135">
        <v>60</v>
      </c>
      <c r="N32" s="135"/>
      <c r="O32" s="93">
        <v>5.0000000000000001E-3</v>
      </c>
    </row>
    <row r="33" spans="2:15" x14ac:dyDescent="0.3">
      <c r="B33" s="252"/>
      <c r="C33" s="244"/>
      <c r="D33" s="135"/>
      <c r="E33" s="24">
        <v>1082102</v>
      </c>
      <c r="F33" s="24" t="s">
        <v>56</v>
      </c>
      <c r="G33" s="24">
        <v>1</v>
      </c>
      <c r="H33" s="24">
        <f t="shared" si="2"/>
        <v>4.3449999999999999E-3</v>
      </c>
      <c r="I33" s="25">
        <f t="shared" si="0"/>
        <v>4.3449999999999999E-3</v>
      </c>
      <c r="J33" s="240"/>
      <c r="K33" s="23">
        <f t="shared" si="1"/>
        <v>6904.4879171461453</v>
      </c>
      <c r="L33" s="24"/>
      <c r="M33" s="135">
        <v>30</v>
      </c>
      <c r="N33" s="135"/>
      <c r="O33" s="93">
        <v>5.0000000000000001E-3</v>
      </c>
    </row>
    <row r="34" spans="2:15" x14ac:dyDescent="0.3">
      <c r="B34" s="252"/>
      <c r="C34" s="244"/>
      <c r="D34" s="135"/>
      <c r="E34" s="24">
        <v>1072153</v>
      </c>
      <c r="F34" s="24" t="s">
        <v>57</v>
      </c>
      <c r="G34" s="24">
        <v>1</v>
      </c>
      <c r="H34" s="24">
        <f t="shared" si="2"/>
        <v>4.3449999999999999E-3</v>
      </c>
      <c r="I34" s="25">
        <f t="shared" si="0"/>
        <v>4.3449999999999999E-3</v>
      </c>
      <c r="J34" s="240"/>
      <c r="K34" s="23">
        <f t="shared" si="1"/>
        <v>6904.4879171461453</v>
      </c>
      <c r="L34" s="24"/>
      <c r="M34" s="135">
        <v>30</v>
      </c>
      <c r="N34" s="135"/>
      <c r="O34" s="93">
        <v>5.0000000000000001E-3</v>
      </c>
    </row>
    <row r="35" spans="2:15" x14ac:dyDescent="0.3">
      <c r="B35" s="252"/>
      <c r="C35" s="245"/>
      <c r="D35" s="135"/>
      <c r="E35" s="24">
        <v>1032024</v>
      </c>
      <c r="F35" s="24" t="s">
        <v>58</v>
      </c>
      <c r="G35" s="24">
        <v>1</v>
      </c>
      <c r="H35" s="24">
        <f t="shared" si="2"/>
        <v>4.3449999999999999E-3</v>
      </c>
      <c r="I35" s="25">
        <f t="shared" si="0"/>
        <v>4.3449999999999999E-3</v>
      </c>
      <c r="J35" s="240"/>
      <c r="K35" s="23">
        <f t="shared" si="1"/>
        <v>6904.4879171461453</v>
      </c>
      <c r="L35" s="24"/>
      <c r="M35" s="135">
        <v>40</v>
      </c>
      <c r="N35" s="135"/>
      <c r="O35" s="93">
        <v>5.0000000000000001E-3</v>
      </c>
    </row>
    <row r="36" spans="2:15" x14ac:dyDescent="0.3">
      <c r="B36" s="252"/>
      <c r="C36" s="253" t="s">
        <v>25</v>
      </c>
      <c r="D36" s="135"/>
      <c r="E36" s="24">
        <v>5150042</v>
      </c>
      <c r="F36" s="24" t="s">
        <v>9</v>
      </c>
      <c r="G36" s="24">
        <v>1</v>
      </c>
      <c r="H36" s="24">
        <f t="shared" si="2"/>
        <v>1.3035E-2</v>
      </c>
      <c r="I36" s="25">
        <f t="shared" si="0"/>
        <v>1.3035E-2</v>
      </c>
      <c r="J36" s="240"/>
      <c r="K36" s="23">
        <f t="shared" si="1"/>
        <v>2301.4959723820484</v>
      </c>
      <c r="L36" s="24"/>
      <c r="M36" s="135">
        <v>30</v>
      </c>
      <c r="N36" s="135"/>
      <c r="O36" s="93">
        <v>1.4999999999999999E-2</v>
      </c>
    </row>
    <row r="37" spans="2:15" x14ac:dyDescent="0.3">
      <c r="B37" s="252"/>
      <c r="C37" s="253"/>
      <c r="D37" s="135"/>
      <c r="E37" s="24">
        <v>5150043</v>
      </c>
      <c r="F37" s="24" t="s">
        <v>10</v>
      </c>
      <c r="G37" s="24">
        <v>1</v>
      </c>
      <c r="H37" s="24">
        <f t="shared" si="2"/>
        <v>1.3035E-2</v>
      </c>
      <c r="I37" s="25">
        <f t="shared" si="0"/>
        <v>1.3035E-2</v>
      </c>
      <c r="J37" s="240"/>
      <c r="K37" s="23">
        <f t="shared" si="1"/>
        <v>2301.4959723820484</v>
      </c>
      <c r="L37" s="24"/>
      <c r="M37" s="135">
        <v>75</v>
      </c>
      <c r="N37" s="6"/>
      <c r="O37" s="93">
        <v>1.4999999999999999E-2</v>
      </c>
    </row>
    <row r="38" spans="2:15" x14ac:dyDescent="0.3">
      <c r="B38" s="252"/>
      <c r="C38" s="253"/>
      <c r="D38" s="135"/>
      <c r="E38" s="24">
        <v>5152049</v>
      </c>
      <c r="F38" s="24" t="s">
        <v>11</v>
      </c>
      <c r="G38" s="24">
        <v>1</v>
      </c>
      <c r="H38" s="24">
        <f t="shared" si="2"/>
        <v>1.3035E-2</v>
      </c>
      <c r="I38" s="25">
        <f t="shared" si="0"/>
        <v>1.3035E-2</v>
      </c>
      <c r="J38" s="240"/>
      <c r="K38" s="23">
        <f t="shared" si="1"/>
        <v>2301.4959723820484</v>
      </c>
      <c r="L38" s="24"/>
      <c r="M38" s="6">
        <v>30</v>
      </c>
      <c r="N38" s="6"/>
      <c r="O38" s="93">
        <v>1.4999999999999999E-2</v>
      </c>
    </row>
    <row r="39" spans="2:15" x14ac:dyDescent="0.3">
      <c r="B39" s="252"/>
      <c r="C39" s="253"/>
      <c r="D39" s="135"/>
      <c r="E39" s="24">
        <v>5152050</v>
      </c>
      <c r="F39" s="24" t="s">
        <v>12</v>
      </c>
      <c r="G39" s="24">
        <v>1</v>
      </c>
      <c r="H39" s="24">
        <f t="shared" si="2"/>
        <v>1.3035E-2</v>
      </c>
      <c r="I39" s="25">
        <f t="shared" si="0"/>
        <v>1.3035E-2</v>
      </c>
      <c r="J39" s="240"/>
      <c r="K39" s="23">
        <f t="shared" si="1"/>
        <v>2301.4959723820484</v>
      </c>
      <c r="L39" s="24"/>
      <c r="M39" s="6">
        <v>75</v>
      </c>
      <c r="N39" s="135"/>
      <c r="O39" s="93">
        <v>1.4999999999999999E-2</v>
      </c>
    </row>
    <row r="40" spans="2:15" x14ac:dyDescent="0.3">
      <c r="B40" s="252"/>
      <c r="C40" s="253"/>
      <c r="D40" s="135"/>
      <c r="E40" s="24">
        <v>5153013</v>
      </c>
      <c r="F40" s="24" t="s">
        <v>23</v>
      </c>
      <c r="G40" s="24">
        <v>1</v>
      </c>
      <c r="H40" s="24">
        <f t="shared" si="2"/>
        <v>2.6069999999999999E-2</v>
      </c>
      <c r="I40" s="25">
        <f t="shared" si="0"/>
        <v>2.6069999999999999E-2</v>
      </c>
      <c r="J40" s="240"/>
      <c r="K40" s="23">
        <f t="shared" si="1"/>
        <v>1150.7479861910242</v>
      </c>
      <c r="L40" s="24"/>
      <c r="M40" s="135">
        <v>65</v>
      </c>
      <c r="N40" s="135"/>
      <c r="O40" s="93">
        <v>0.03</v>
      </c>
    </row>
    <row r="41" spans="2:15" x14ac:dyDescent="0.3">
      <c r="B41" s="252"/>
      <c r="C41" s="253"/>
      <c r="D41" s="135"/>
      <c r="E41" s="24">
        <v>5151033</v>
      </c>
      <c r="F41" s="24" t="s">
        <v>41</v>
      </c>
      <c r="G41" s="24">
        <v>1</v>
      </c>
      <c r="H41" s="24">
        <f t="shared" si="2"/>
        <v>2.6069999999999999E-2</v>
      </c>
      <c r="I41" s="25">
        <f t="shared" si="0"/>
        <v>2.6069999999999999E-2</v>
      </c>
      <c r="J41" s="240"/>
      <c r="K41" s="23">
        <f t="shared" si="1"/>
        <v>1150.7479861910242</v>
      </c>
      <c r="L41" s="24"/>
      <c r="M41" s="135">
        <v>70</v>
      </c>
      <c r="N41" s="135"/>
      <c r="O41" s="93">
        <v>0.03</v>
      </c>
    </row>
    <row r="42" spans="2:15" x14ac:dyDescent="0.3">
      <c r="B42" s="252"/>
      <c r="C42" s="253"/>
      <c r="D42" s="135"/>
      <c r="E42" s="24">
        <v>5152100</v>
      </c>
      <c r="F42" s="24" t="s">
        <v>13</v>
      </c>
      <c r="G42" s="24">
        <v>1</v>
      </c>
      <c r="H42" s="24">
        <f t="shared" si="2"/>
        <v>2.6069999999999999E-2</v>
      </c>
      <c r="I42" s="25">
        <f t="shared" si="0"/>
        <v>2.6069999999999999E-2</v>
      </c>
      <c r="J42" s="240"/>
      <c r="K42" s="23">
        <f t="shared" si="1"/>
        <v>1150.7479861910242</v>
      </c>
      <c r="L42" s="24"/>
      <c r="M42" s="135">
        <v>35</v>
      </c>
      <c r="N42" s="6"/>
      <c r="O42" s="93">
        <v>0.03</v>
      </c>
    </row>
    <row r="43" spans="2:15" x14ac:dyDescent="0.3">
      <c r="B43" s="252"/>
      <c r="C43" s="253"/>
      <c r="D43" s="135"/>
      <c r="E43" s="24">
        <v>5152101</v>
      </c>
      <c r="F43" s="24" t="s">
        <v>14</v>
      </c>
      <c r="G43" s="24">
        <v>1</v>
      </c>
      <c r="H43" s="24">
        <f t="shared" si="2"/>
        <v>2.6069999999999999E-2</v>
      </c>
      <c r="I43" s="25">
        <f t="shared" si="0"/>
        <v>2.6069999999999999E-2</v>
      </c>
      <c r="J43" s="240"/>
      <c r="K43" s="23">
        <f t="shared" si="1"/>
        <v>1150.7479861910242</v>
      </c>
      <c r="L43" s="24"/>
      <c r="M43" s="6">
        <v>35</v>
      </c>
      <c r="N43" s="6"/>
      <c r="O43" s="93">
        <v>0.03</v>
      </c>
    </row>
    <row r="44" spans="2:15" x14ac:dyDescent="0.3">
      <c r="B44" s="252"/>
      <c r="C44" s="253"/>
      <c r="D44" s="135"/>
      <c r="E44" s="24">
        <v>5152102</v>
      </c>
      <c r="F44" s="24" t="s">
        <v>15</v>
      </c>
      <c r="G44" s="24">
        <v>1</v>
      </c>
      <c r="H44" s="24">
        <f t="shared" si="2"/>
        <v>2.6069999999999999E-2</v>
      </c>
      <c r="I44" s="25">
        <f t="shared" si="0"/>
        <v>2.6069999999999999E-2</v>
      </c>
      <c r="J44" s="240"/>
      <c r="K44" s="23">
        <f t="shared" si="1"/>
        <v>1150.7479861910242</v>
      </c>
      <c r="L44" s="24"/>
      <c r="M44" s="6">
        <v>35</v>
      </c>
      <c r="N44" s="6"/>
      <c r="O44" s="93">
        <v>0.03</v>
      </c>
    </row>
    <row r="45" spans="2:15" x14ac:dyDescent="0.3">
      <c r="B45" s="252"/>
      <c r="C45" s="253"/>
      <c r="D45" s="135"/>
      <c r="E45" s="24">
        <v>5152103</v>
      </c>
      <c r="F45" s="24" t="s">
        <v>16</v>
      </c>
      <c r="G45" s="24">
        <v>1</v>
      </c>
      <c r="H45" s="24">
        <f t="shared" si="2"/>
        <v>2.6069999999999999E-2</v>
      </c>
      <c r="I45" s="25">
        <f t="shared" si="0"/>
        <v>2.6069999999999999E-2</v>
      </c>
      <c r="J45" s="240"/>
      <c r="K45" s="23">
        <f t="shared" si="1"/>
        <v>1150.7479861910242</v>
      </c>
      <c r="L45" s="24"/>
      <c r="M45" s="6">
        <v>35</v>
      </c>
      <c r="N45" s="6"/>
      <c r="O45" s="93">
        <v>0.03</v>
      </c>
    </row>
    <row r="46" spans="2:15" x14ac:dyDescent="0.3">
      <c r="B46" s="252"/>
      <c r="C46" s="253"/>
      <c r="D46" s="135"/>
      <c r="E46" s="24">
        <v>5152104</v>
      </c>
      <c r="F46" s="24" t="s">
        <v>17</v>
      </c>
      <c r="G46" s="24">
        <v>1</v>
      </c>
      <c r="H46" s="24">
        <f t="shared" si="2"/>
        <v>2.6069999999999999E-2</v>
      </c>
      <c r="I46" s="25">
        <f t="shared" si="0"/>
        <v>2.6069999999999999E-2</v>
      </c>
      <c r="J46" s="240"/>
      <c r="K46" s="23">
        <f t="shared" si="1"/>
        <v>1150.7479861910242</v>
      </c>
      <c r="L46" s="24"/>
      <c r="M46" s="6">
        <v>35</v>
      </c>
      <c r="N46" s="6"/>
      <c r="O46" s="93">
        <v>0.03</v>
      </c>
    </row>
    <row r="47" spans="2:15" x14ac:dyDescent="0.3">
      <c r="B47" s="252"/>
      <c r="C47" s="253"/>
      <c r="D47" s="135"/>
      <c r="E47" s="24">
        <v>5152105</v>
      </c>
      <c r="F47" s="24" t="s">
        <v>18</v>
      </c>
      <c r="G47" s="11">
        <v>1</v>
      </c>
      <c r="H47" s="24">
        <f t="shared" si="2"/>
        <v>2.6069999999999999E-2</v>
      </c>
      <c r="I47" s="25">
        <f t="shared" si="0"/>
        <v>2.6069999999999999E-2</v>
      </c>
      <c r="J47" s="240"/>
      <c r="K47" s="23">
        <f t="shared" si="1"/>
        <v>1150.7479861910242</v>
      </c>
      <c r="L47" s="24"/>
      <c r="M47" s="6">
        <v>35</v>
      </c>
      <c r="N47" s="6"/>
      <c r="O47" s="93">
        <v>0.03</v>
      </c>
    </row>
    <row r="48" spans="2:15" x14ac:dyDescent="0.3">
      <c r="B48" s="252"/>
      <c r="C48" s="253"/>
      <c r="D48" s="135"/>
      <c r="E48" s="43">
        <v>5152106</v>
      </c>
      <c r="F48" s="43" t="s">
        <v>19</v>
      </c>
      <c r="G48" s="11">
        <v>1</v>
      </c>
      <c r="H48" s="24">
        <f t="shared" si="2"/>
        <v>2.6069999999999999E-2</v>
      </c>
      <c r="I48" s="25">
        <f t="shared" si="0"/>
        <v>2.6069999999999999E-2</v>
      </c>
      <c r="J48" s="240"/>
      <c r="K48" s="23">
        <f t="shared" si="1"/>
        <v>1150.7479861910242</v>
      </c>
      <c r="L48" s="24"/>
      <c r="M48" s="6">
        <v>35</v>
      </c>
      <c r="N48" s="6"/>
      <c r="O48" s="93">
        <v>0.03</v>
      </c>
    </row>
    <row r="49" spans="2:15" x14ac:dyDescent="0.3">
      <c r="B49" s="252"/>
      <c r="C49" s="253"/>
      <c r="D49" s="135"/>
      <c r="E49" s="43">
        <v>5152107</v>
      </c>
      <c r="F49" s="43" t="s">
        <v>20</v>
      </c>
      <c r="G49" s="11">
        <v>1</v>
      </c>
      <c r="H49" s="24">
        <f t="shared" si="2"/>
        <v>2.6069999999999999E-2</v>
      </c>
      <c r="I49" s="25">
        <f t="shared" si="0"/>
        <v>2.6069999999999999E-2</v>
      </c>
      <c r="J49" s="240"/>
      <c r="K49" s="23">
        <f t="shared" si="1"/>
        <v>1150.7479861910242</v>
      </c>
      <c r="L49" s="24"/>
      <c r="M49" s="6">
        <v>35</v>
      </c>
      <c r="N49" s="135"/>
      <c r="O49" s="93">
        <v>0.03</v>
      </c>
    </row>
    <row r="50" spans="2:15" x14ac:dyDescent="0.3">
      <c r="B50" s="252"/>
      <c r="C50" s="253" t="s">
        <v>8</v>
      </c>
      <c r="D50" s="135"/>
      <c r="E50" s="43">
        <v>5680505</v>
      </c>
      <c r="F50" s="43" t="s">
        <v>986</v>
      </c>
      <c r="G50" s="24">
        <v>1</v>
      </c>
      <c r="H50" s="24">
        <f t="shared" si="2"/>
        <v>0.14338500000000001</v>
      </c>
      <c r="I50" s="25">
        <f t="shared" si="0"/>
        <v>0.14338500000000001</v>
      </c>
      <c r="J50" s="240"/>
      <c r="K50" s="23">
        <f t="shared" si="1"/>
        <v>209.22690658018618</v>
      </c>
      <c r="L50" s="24"/>
      <c r="M50" s="135"/>
      <c r="N50" s="135"/>
      <c r="O50" s="93">
        <v>0.16500000000000001</v>
      </c>
    </row>
    <row r="51" spans="2:15" x14ac:dyDescent="0.3">
      <c r="B51" s="252"/>
      <c r="C51" s="253"/>
      <c r="D51" s="135"/>
      <c r="E51" s="43">
        <v>5076000</v>
      </c>
      <c r="F51" s="43" t="s">
        <v>445</v>
      </c>
      <c r="G51" s="24">
        <v>1</v>
      </c>
      <c r="H51" s="24">
        <f t="shared" si="2"/>
        <v>0.13034999999999999</v>
      </c>
      <c r="I51" s="25">
        <f t="shared" si="0"/>
        <v>0.13034999999999999</v>
      </c>
      <c r="J51" s="240"/>
      <c r="K51" s="23">
        <f t="shared" si="1"/>
        <v>230.14959723820485</v>
      </c>
      <c r="L51" s="24"/>
      <c r="M51" s="135">
        <v>30</v>
      </c>
      <c r="N51" s="135"/>
      <c r="O51" s="93">
        <v>0.15</v>
      </c>
    </row>
    <row r="52" spans="2:15" x14ac:dyDescent="0.3">
      <c r="B52" s="252"/>
      <c r="C52" s="253"/>
      <c r="D52" s="135"/>
      <c r="E52" s="24">
        <v>5078001</v>
      </c>
      <c r="F52" s="11" t="s">
        <v>21</v>
      </c>
      <c r="G52" s="24">
        <v>1</v>
      </c>
      <c r="H52" s="24">
        <f t="shared" si="2"/>
        <v>0.13034999999999999</v>
      </c>
      <c r="I52" s="25">
        <f t="shared" si="0"/>
        <v>0.13034999999999999</v>
      </c>
      <c r="J52" s="240"/>
      <c r="K52" s="23">
        <f t="shared" si="1"/>
        <v>230.14959723820485</v>
      </c>
      <c r="L52" s="24"/>
      <c r="M52" s="135">
        <v>40</v>
      </c>
      <c r="N52" s="135"/>
      <c r="O52" s="93">
        <v>0.15</v>
      </c>
    </row>
    <row r="53" spans="2:15" x14ac:dyDescent="0.3">
      <c r="B53" s="252"/>
      <c r="C53" s="253"/>
      <c r="D53" s="135"/>
      <c r="E53" s="24">
        <v>5072000</v>
      </c>
      <c r="F53" s="11" t="s">
        <v>22</v>
      </c>
      <c r="G53" s="24">
        <v>3</v>
      </c>
      <c r="H53" s="24">
        <f t="shared" si="2"/>
        <v>0.12166</v>
      </c>
      <c r="I53" s="25">
        <f t="shared" si="0"/>
        <v>0.12166</v>
      </c>
      <c r="J53" s="240"/>
      <c r="K53" s="23">
        <f t="shared" si="1"/>
        <v>246.58885418379089</v>
      </c>
      <c r="L53" s="24"/>
      <c r="M53" s="135">
        <v>50</v>
      </c>
      <c r="N53" s="135"/>
      <c r="O53" s="93">
        <v>0.14000000000000001</v>
      </c>
    </row>
    <row r="54" spans="2:15" x14ac:dyDescent="0.3">
      <c r="B54" s="246"/>
      <c r="C54" s="247"/>
      <c r="D54" s="247"/>
      <c r="E54" s="247"/>
      <c r="F54" s="247"/>
      <c r="G54" s="248"/>
      <c r="H54" s="24">
        <f>SUM(H6:H53)</f>
        <v>0.99999999999999978</v>
      </c>
      <c r="I54" s="25">
        <f>SUM(I6:I53)</f>
        <v>0.99999999999999978</v>
      </c>
      <c r="J54" s="25">
        <v>1</v>
      </c>
      <c r="K54" s="24"/>
      <c r="L54" s="24"/>
      <c r="M54" s="135"/>
      <c r="N54" s="135"/>
      <c r="O54" s="96"/>
    </row>
  </sheetData>
  <mergeCells count="10">
    <mergeCell ref="B54:G54"/>
    <mergeCell ref="B5:C5"/>
    <mergeCell ref="B6:B15"/>
    <mergeCell ref="C6:C28"/>
    <mergeCell ref="J6:J28"/>
    <mergeCell ref="B29:B53"/>
    <mergeCell ref="C29:C35"/>
    <mergeCell ref="J29:J53"/>
    <mergeCell ref="C36:C49"/>
    <mergeCell ref="C50:C53"/>
  </mergeCells>
  <phoneticPr fontId="1" type="noConversion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D2DD2-DBB0-4E08-A590-80FD6BF92D92}">
  <sheetPr codeName="Sheet101"/>
  <dimension ref="B2:O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1382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29" t="s">
        <v>6</v>
      </c>
      <c r="C4" s="129">
        <v>30</v>
      </c>
    </row>
    <row r="5" spans="2:14" x14ac:dyDescent="0.3">
      <c r="B5" s="249" t="s">
        <v>0</v>
      </c>
      <c r="C5" s="249"/>
      <c r="D5" s="127" t="s">
        <v>45</v>
      </c>
      <c r="E5" s="127" t="s">
        <v>1</v>
      </c>
      <c r="F5" s="127" t="s">
        <v>62</v>
      </c>
      <c r="G5" s="13" t="s">
        <v>26</v>
      </c>
      <c r="H5" s="127" t="s">
        <v>27</v>
      </c>
      <c r="I5" s="127" t="s">
        <v>28</v>
      </c>
      <c r="J5" s="127" t="s">
        <v>43</v>
      </c>
      <c r="K5" s="127" t="s">
        <v>2</v>
      </c>
      <c r="L5" s="127" t="s">
        <v>3</v>
      </c>
      <c r="M5" s="127" t="s">
        <v>44</v>
      </c>
      <c r="N5" s="127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132">
        <v>1005184</v>
      </c>
      <c r="F6" s="24" t="s">
        <v>1434</v>
      </c>
      <c r="G6" s="24">
        <v>1</v>
      </c>
      <c r="H6" s="24">
        <v>5.0000000000000001E-3</v>
      </c>
      <c r="I6" s="25">
        <f>H6</f>
        <v>5.0000000000000001E-3</v>
      </c>
      <c r="J6" s="239">
        <f>SUM(I6:I19)</f>
        <v>0.10499999999999998</v>
      </c>
      <c r="K6" s="11">
        <f>1/H6*$C$4</f>
        <v>6000</v>
      </c>
      <c r="L6" s="24"/>
      <c r="M6" s="129"/>
      <c r="N6" s="129">
        <v>1</v>
      </c>
    </row>
    <row r="7" spans="2:14" ht="27.75" customHeight="1" x14ac:dyDescent="0.3">
      <c r="B7" s="250"/>
      <c r="C7" s="244"/>
      <c r="D7" s="126" t="s">
        <v>119</v>
      </c>
      <c r="E7" s="132">
        <v>1005185</v>
      </c>
      <c r="F7" s="24" t="s">
        <v>1435</v>
      </c>
      <c r="G7" s="24">
        <v>1</v>
      </c>
      <c r="H7" s="24">
        <v>5.0000000000000001E-3</v>
      </c>
      <c r="I7" s="25">
        <f t="shared" ref="I7:I44" si="0">H7</f>
        <v>5.0000000000000001E-3</v>
      </c>
      <c r="J7" s="240"/>
      <c r="K7" s="11">
        <f t="shared" ref="K7:K44" si="1">1/H7*$C$4</f>
        <v>6000</v>
      </c>
      <c r="L7" s="24"/>
      <c r="M7" s="129"/>
      <c r="N7" s="129">
        <v>1</v>
      </c>
    </row>
    <row r="8" spans="2:14" ht="27.75" customHeight="1" x14ac:dyDescent="0.3">
      <c r="B8" s="250"/>
      <c r="C8" s="244"/>
      <c r="D8" s="126" t="s">
        <v>100</v>
      </c>
      <c r="E8" s="132">
        <v>1050492</v>
      </c>
      <c r="F8" s="24" t="s">
        <v>1436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29"/>
      <c r="N8" s="129">
        <v>1</v>
      </c>
    </row>
    <row r="9" spans="2:14" ht="27.75" customHeight="1" x14ac:dyDescent="0.3">
      <c r="B9" s="250"/>
      <c r="C9" s="244"/>
      <c r="D9" s="126" t="s">
        <v>100</v>
      </c>
      <c r="E9" s="132">
        <v>1051560</v>
      </c>
      <c r="F9" s="24" t="s">
        <v>1437</v>
      </c>
      <c r="G9" s="24">
        <v>1</v>
      </c>
      <c r="H9" s="24">
        <v>5.0000000000000001E-3</v>
      </c>
      <c r="I9" s="25">
        <f t="shared" si="0"/>
        <v>5.0000000000000001E-3</v>
      </c>
      <c r="J9" s="240"/>
      <c r="K9" s="11">
        <f t="shared" si="1"/>
        <v>6000</v>
      </c>
      <c r="L9" s="24"/>
      <c r="M9" s="129"/>
      <c r="N9" s="129">
        <v>1</v>
      </c>
    </row>
    <row r="10" spans="2:14" ht="27.75" customHeight="1" x14ac:dyDescent="0.3">
      <c r="B10" s="250"/>
      <c r="C10" s="244"/>
      <c r="D10" s="126" t="s">
        <v>107</v>
      </c>
      <c r="E10" s="132">
        <v>1073290</v>
      </c>
      <c r="F10" s="24" t="s">
        <v>1438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/>
      <c r="M10" s="129"/>
      <c r="N10" s="129">
        <v>1</v>
      </c>
    </row>
    <row r="11" spans="2:14" ht="27.75" customHeight="1" x14ac:dyDescent="0.3">
      <c r="B11" s="250"/>
      <c r="C11" s="244"/>
      <c r="D11" s="126" t="s">
        <v>105</v>
      </c>
      <c r="E11" s="132">
        <v>1103114</v>
      </c>
      <c r="F11" s="24" t="s">
        <v>1439</v>
      </c>
      <c r="G11" s="24">
        <v>1</v>
      </c>
      <c r="H11" s="24">
        <v>0.01</v>
      </c>
      <c r="I11" s="25">
        <f t="shared" si="0"/>
        <v>0.01</v>
      </c>
      <c r="J11" s="240"/>
      <c r="K11" s="11">
        <f t="shared" si="1"/>
        <v>3000</v>
      </c>
      <c r="L11" s="24"/>
      <c r="M11" s="129"/>
      <c r="N11" s="129">
        <v>1</v>
      </c>
    </row>
    <row r="12" spans="2:14" ht="27.75" customHeight="1" x14ac:dyDescent="0.3">
      <c r="B12" s="250"/>
      <c r="C12" s="244"/>
      <c r="D12" s="126" t="s">
        <v>109</v>
      </c>
      <c r="E12" s="132">
        <v>1702844</v>
      </c>
      <c r="F12" s="24" t="s">
        <v>1440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/>
      <c r="M12" s="129"/>
      <c r="N12" s="129">
        <v>1</v>
      </c>
    </row>
    <row r="13" spans="2:14" ht="27.75" customHeight="1" x14ac:dyDescent="0.3">
      <c r="B13" s="250"/>
      <c r="C13" s="244"/>
      <c r="D13" s="126" t="s">
        <v>119</v>
      </c>
      <c r="E13" s="132">
        <v>1005234</v>
      </c>
      <c r="F13" s="24" t="s">
        <v>1424</v>
      </c>
      <c r="G13" s="24">
        <v>1</v>
      </c>
      <c r="H13" s="24">
        <v>8.0000000000000002E-3</v>
      </c>
      <c r="I13" s="25">
        <f t="shared" si="0"/>
        <v>8.0000000000000002E-3</v>
      </c>
      <c r="J13" s="240"/>
      <c r="K13" s="11">
        <f t="shared" si="1"/>
        <v>3750</v>
      </c>
      <c r="L13" s="24"/>
      <c r="M13" s="129"/>
      <c r="N13" s="129">
        <v>1</v>
      </c>
    </row>
    <row r="14" spans="2:14" ht="27.75" customHeight="1" x14ac:dyDescent="0.3">
      <c r="B14" s="250"/>
      <c r="C14" s="244"/>
      <c r="D14" s="126" t="s">
        <v>100</v>
      </c>
      <c r="E14" s="132">
        <v>1050502</v>
      </c>
      <c r="F14" s="24" t="s">
        <v>1425</v>
      </c>
      <c r="G14" s="24">
        <v>1</v>
      </c>
      <c r="H14" s="24">
        <v>8.0000000000000002E-3</v>
      </c>
      <c r="I14" s="25">
        <f t="shared" si="0"/>
        <v>8.0000000000000002E-3</v>
      </c>
      <c r="J14" s="240"/>
      <c r="K14" s="11">
        <f t="shared" si="1"/>
        <v>3750</v>
      </c>
      <c r="L14" s="24"/>
      <c r="M14" s="129"/>
      <c r="N14" s="129">
        <v>1</v>
      </c>
    </row>
    <row r="15" spans="2:14" ht="27.75" customHeight="1" x14ac:dyDescent="0.3">
      <c r="B15" s="250"/>
      <c r="C15" s="244"/>
      <c r="D15" s="126" t="s">
        <v>100</v>
      </c>
      <c r="E15" s="132">
        <v>1051572</v>
      </c>
      <c r="F15" s="24" t="s">
        <v>1425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/>
      <c r="M15" s="129"/>
      <c r="N15" s="129">
        <v>1</v>
      </c>
    </row>
    <row r="16" spans="2:14" ht="27.75" customHeight="1" x14ac:dyDescent="0.3">
      <c r="B16" s="128"/>
      <c r="C16" s="244"/>
      <c r="D16" s="126" t="s">
        <v>107</v>
      </c>
      <c r="E16" s="132">
        <v>1073309</v>
      </c>
      <c r="F16" s="24" t="s">
        <v>1426</v>
      </c>
      <c r="G16" s="24">
        <v>1</v>
      </c>
      <c r="H16" s="24">
        <v>0.01</v>
      </c>
      <c r="I16" s="25">
        <f t="shared" si="0"/>
        <v>0.01</v>
      </c>
      <c r="J16" s="240"/>
      <c r="K16" s="11">
        <f t="shared" si="1"/>
        <v>3000</v>
      </c>
      <c r="L16" s="24"/>
      <c r="M16" s="129"/>
      <c r="N16" s="129">
        <v>1</v>
      </c>
    </row>
    <row r="17" spans="2:15" ht="27.75" customHeight="1" x14ac:dyDescent="0.3">
      <c r="B17" s="128"/>
      <c r="C17" s="244"/>
      <c r="D17" s="126" t="s">
        <v>109</v>
      </c>
      <c r="E17" s="132">
        <v>1702866</v>
      </c>
      <c r="F17" s="24" t="s">
        <v>1427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/>
      <c r="M17" s="129"/>
      <c r="N17" s="129">
        <v>1</v>
      </c>
    </row>
    <row r="18" spans="2:15" ht="27.75" customHeight="1" x14ac:dyDescent="0.3">
      <c r="B18" s="128"/>
      <c r="C18" s="244"/>
      <c r="D18" s="126" t="s">
        <v>116</v>
      </c>
      <c r="E18" s="132">
        <v>1115065</v>
      </c>
      <c r="F18" s="24" t="s">
        <v>1407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/>
      <c r="M18" s="129"/>
      <c r="N18" s="129">
        <v>1</v>
      </c>
    </row>
    <row r="19" spans="2:15" ht="27.75" customHeight="1" x14ac:dyDescent="0.3">
      <c r="B19" s="128"/>
      <c r="C19" s="245"/>
      <c r="D19" s="126" t="s">
        <v>116</v>
      </c>
      <c r="E19" s="132">
        <v>1115154</v>
      </c>
      <c r="F19" s="24" t="s">
        <v>1408</v>
      </c>
      <c r="G19" s="24">
        <v>1</v>
      </c>
      <c r="H19" s="24">
        <v>0.01</v>
      </c>
      <c r="I19" s="25">
        <f t="shared" si="0"/>
        <v>0.01</v>
      </c>
      <c r="J19" s="241"/>
      <c r="K19" s="11">
        <f t="shared" si="1"/>
        <v>3000</v>
      </c>
      <c r="L19" s="24"/>
      <c r="M19" s="129"/>
      <c r="N19" s="129">
        <v>1</v>
      </c>
    </row>
    <row r="20" spans="2:15" x14ac:dyDescent="0.3">
      <c r="B20" s="251" t="s">
        <v>42</v>
      </c>
      <c r="C20" s="243" t="s">
        <v>59</v>
      </c>
      <c r="D20" s="129"/>
      <c r="E20" s="24">
        <v>1002186</v>
      </c>
      <c r="F20" s="24" t="s">
        <v>52</v>
      </c>
      <c r="G20" s="24">
        <v>1</v>
      </c>
      <c r="H20" s="24">
        <f t="shared" ref="H20:H44" si="2">$J$20*O20</f>
        <v>4.4749999999999998E-3</v>
      </c>
      <c r="I20" s="25">
        <f>H20</f>
        <v>4.4749999999999998E-3</v>
      </c>
      <c r="J20" s="239">
        <f>J45-J6</f>
        <v>0.89500000000000002</v>
      </c>
      <c r="K20" s="23">
        <f t="shared" si="1"/>
        <v>6703.9106145251399</v>
      </c>
      <c r="L20" s="24"/>
      <c r="M20" s="129">
        <v>60</v>
      </c>
      <c r="N20" s="129"/>
      <c r="O20" s="93">
        <v>5.0000000000000001E-3</v>
      </c>
    </row>
    <row r="21" spans="2:15" x14ac:dyDescent="0.3">
      <c r="B21" s="252"/>
      <c r="C21" s="244"/>
      <c r="D21" s="129"/>
      <c r="E21" s="24">
        <v>1012057</v>
      </c>
      <c r="F21" s="24" t="s">
        <v>53</v>
      </c>
      <c r="G21" s="24">
        <v>1</v>
      </c>
      <c r="H21" s="24">
        <f t="shared" si="2"/>
        <v>4.4749999999999998E-3</v>
      </c>
      <c r="I21" s="25">
        <f t="shared" si="0"/>
        <v>4.4749999999999998E-3</v>
      </c>
      <c r="J21" s="240"/>
      <c r="K21" s="23">
        <f t="shared" si="1"/>
        <v>6703.9106145251399</v>
      </c>
      <c r="L21" s="24"/>
      <c r="M21" s="129">
        <v>60</v>
      </c>
      <c r="N21" s="129"/>
      <c r="O21" s="93">
        <v>5.0000000000000001E-3</v>
      </c>
    </row>
    <row r="22" spans="2:15" x14ac:dyDescent="0.3">
      <c r="B22" s="252"/>
      <c r="C22" s="244"/>
      <c r="D22" s="129"/>
      <c r="E22" s="24">
        <v>1022048</v>
      </c>
      <c r="F22" s="24" t="s">
        <v>54</v>
      </c>
      <c r="G22" s="24">
        <v>1</v>
      </c>
      <c r="H22" s="24">
        <f t="shared" si="2"/>
        <v>4.4749999999999998E-3</v>
      </c>
      <c r="I22" s="25">
        <f t="shared" si="0"/>
        <v>4.4749999999999998E-3</v>
      </c>
      <c r="J22" s="240"/>
      <c r="K22" s="23">
        <f t="shared" si="1"/>
        <v>6703.9106145251399</v>
      </c>
      <c r="L22" s="24"/>
      <c r="M22" s="129">
        <v>60</v>
      </c>
      <c r="N22" s="129"/>
      <c r="O22" s="93">
        <v>5.0000000000000001E-3</v>
      </c>
    </row>
    <row r="23" spans="2:15" x14ac:dyDescent="0.3">
      <c r="B23" s="252"/>
      <c r="C23" s="244"/>
      <c r="D23" s="129"/>
      <c r="E23" s="24">
        <v>1102039</v>
      </c>
      <c r="F23" s="24" t="s">
        <v>55</v>
      </c>
      <c r="G23" s="24">
        <v>1</v>
      </c>
      <c r="H23" s="24">
        <f t="shared" si="2"/>
        <v>4.4749999999999998E-3</v>
      </c>
      <c r="I23" s="25">
        <f t="shared" si="0"/>
        <v>4.4749999999999998E-3</v>
      </c>
      <c r="J23" s="240"/>
      <c r="K23" s="23">
        <f t="shared" si="1"/>
        <v>6703.9106145251399</v>
      </c>
      <c r="L23" s="24"/>
      <c r="M23" s="129">
        <v>60</v>
      </c>
      <c r="N23" s="129"/>
      <c r="O23" s="93">
        <v>5.0000000000000001E-3</v>
      </c>
    </row>
    <row r="24" spans="2:15" x14ac:dyDescent="0.3">
      <c r="B24" s="252"/>
      <c r="C24" s="244"/>
      <c r="D24" s="129"/>
      <c r="E24" s="24">
        <v>1082102</v>
      </c>
      <c r="F24" s="24" t="s">
        <v>56</v>
      </c>
      <c r="G24" s="24">
        <v>1</v>
      </c>
      <c r="H24" s="24">
        <f t="shared" si="2"/>
        <v>4.4749999999999998E-3</v>
      </c>
      <c r="I24" s="25">
        <f t="shared" si="0"/>
        <v>4.4749999999999998E-3</v>
      </c>
      <c r="J24" s="240"/>
      <c r="K24" s="23">
        <f t="shared" si="1"/>
        <v>6703.9106145251399</v>
      </c>
      <c r="L24" s="24"/>
      <c r="M24" s="129">
        <v>30</v>
      </c>
      <c r="N24" s="129"/>
      <c r="O24" s="93">
        <v>5.0000000000000001E-3</v>
      </c>
    </row>
    <row r="25" spans="2:15" x14ac:dyDescent="0.3">
      <c r="B25" s="252"/>
      <c r="C25" s="244"/>
      <c r="D25" s="129"/>
      <c r="E25" s="24">
        <v>1072153</v>
      </c>
      <c r="F25" s="24" t="s">
        <v>57</v>
      </c>
      <c r="G25" s="24">
        <v>1</v>
      </c>
      <c r="H25" s="24">
        <f t="shared" si="2"/>
        <v>4.4749999999999998E-3</v>
      </c>
      <c r="I25" s="25">
        <f t="shared" si="0"/>
        <v>4.4749999999999998E-3</v>
      </c>
      <c r="J25" s="240"/>
      <c r="K25" s="23">
        <f t="shared" si="1"/>
        <v>6703.9106145251399</v>
      </c>
      <c r="L25" s="24"/>
      <c r="M25" s="129">
        <v>30</v>
      </c>
      <c r="N25" s="129"/>
      <c r="O25" s="93">
        <v>5.0000000000000001E-3</v>
      </c>
    </row>
    <row r="26" spans="2:15" x14ac:dyDescent="0.3">
      <c r="B26" s="252"/>
      <c r="C26" s="245"/>
      <c r="D26" s="129"/>
      <c r="E26" s="24">
        <v>1032024</v>
      </c>
      <c r="F26" s="24" t="s">
        <v>58</v>
      </c>
      <c r="G26" s="24">
        <v>1</v>
      </c>
      <c r="H26" s="24">
        <f t="shared" si="2"/>
        <v>4.4749999999999998E-3</v>
      </c>
      <c r="I26" s="25">
        <f t="shared" si="0"/>
        <v>4.4749999999999998E-3</v>
      </c>
      <c r="J26" s="240"/>
      <c r="K26" s="23">
        <f t="shared" si="1"/>
        <v>6703.9106145251399</v>
      </c>
      <c r="L26" s="24"/>
      <c r="M26" s="129">
        <v>40</v>
      </c>
      <c r="N26" s="129"/>
      <c r="O26" s="93">
        <v>5.0000000000000001E-3</v>
      </c>
    </row>
    <row r="27" spans="2:15" x14ac:dyDescent="0.3">
      <c r="B27" s="252"/>
      <c r="C27" s="253" t="s">
        <v>25</v>
      </c>
      <c r="D27" s="129"/>
      <c r="E27" s="24">
        <v>5150042</v>
      </c>
      <c r="F27" s="24" t="s">
        <v>9</v>
      </c>
      <c r="G27" s="24">
        <v>1</v>
      </c>
      <c r="H27" s="24">
        <f t="shared" si="2"/>
        <v>1.3424999999999999E-2</v>
      </c>
      <c r="I27" s="25">
        <f t="shared" si="0"/>
        <v>1.3424999999999999E-2</v>
      </c>
      <c r="J27" s="240"/>
      <c r="K27" s="23">
        <f t="shared" si="1"/>
        <v>2234.63687150838</v>
      </c>
      <c r="L27" s="24"/>
      <c r="M27" s="129">
        <v>30</v>
      </c>
      <c r="N27" s="129"/>
      <c r="O27" s="93">
        <v>1.4999999999999999E-2</v>
      </c>
    </row>
    <row r="28" spans="2:15" x14ac:dyDescent="0.3">
      <c r="B28" s="252"/>
      <c r="C28" s="253"/>
      <c r="D28" s="129"/>
      <c r="E28" s="24">
        <v>5150043</v>
      </c>
      <c r="F28" s="24" t="s">
        <v>10</v>
      </c>
      <c r="G28" s="24">
        <v>1</v>
      </c>
      <c r="H28" s="24">
        <f t="shared" si="2"/>
        <v>1.3424999999999999E-2</v>
      </c>
      <c r="I28" s="25">
        <f t="shared" si="0"/>
        <v>1.3424999999999999E-2</v>
      </c>
      <c r="J28" s="240"/>
      <c r="K28" s="23">
        <f t="shared" si="1"/>
        <v>2234.63687150838</v>
      </c>
      <c r="L28" s="24"/>
      <c r="M28" s="129">
        <v>75</v>
      </c>
      <c r="N28" s="6"/>
      <c r="O28" s="93">
        <v>1.4999999999999999E-2</v>
      </c>
    </row>
    <row r="29" spans="2:15" x14ac:dyDescent="0.3">
      <c r="B29" s="252"/>
      <c r="C29" s="253"/>
      <c r="D29" s="129"/>
      <c r="E29" s="24">
        <v>5152049</v>
      </c>
      <c r="F29" s="24" t="s">
        <v>11</v>
      </c>
      <c r="G29" s="24">
        <v>1</v>
      </c>
      <c r="H29" s="24">
        <f t="shared" si="2"/>
        <v>1.3424999999999999E-2</v>
      </c>
      <c r="I29" s="25">
        <f t="shared" si="0"/>
        <v>1.3424999999999999E-2</v>
      </c>
      <c r="J29" s="240"/>
      <c r="K29" s="23">
        <f t="shared" si="1"/>
        <v>2234.63687150838</v>
      </c>
      <c r="L29" s="24"/>
      <c r="M29" s="6">
        <v>30</v>
      </c>
      <c r="N29" s="6"/>
      <c r="O29" s="93">
        <v>1.4999999999999999E-2</v>
      </c>
    </row>
    <row r="30" spans="2:15" x14ac:dyDescent="0.3">
      <c r="B30" s="252"/>
      <c r="C30" s="253"/>
      <c r="D30" s="129"/>
      <c r="E30" s="24">
        <v>5152050</v>
      </c>
      <c r="F30" s="24" t="s">
        <v>12</v>
      </c>
      <c r="G30" s="24">
        <v>1</v>
      </c>
      <c r="H30" s="24">
        <f t="shared" si="2"/>
        <v>1.3424999999999999E-2</v>
      </c>
      <c r="I30" s="25">
        <f t="shared" si="0"/>
        <v>1.3424999999999999E-2</v>
      </c>
      <c r="J30" s="240"/>
      <c r="K30" s="23">
        <f t="shared" si="1"/>
        <v>2234.63687150838</v>
      </c>
      <c r="L30" s="24"/>
      <c r="M30" s="6">
        <v>75</v>
      </c>
      <c r="N30" s="129"/>
      <c r="O30" s="93">
        <v>1.4999999999999999E-2</v>
      </c>
    </row>
    <row r="31" spans="2:15" x14ac:dyDescent="0.3">
      <c r="B31" s="252"/>
      <c r="C31" s="253"/>
      <c r="D31" s="129"/>
      <c r="E31" s="24">
        <v>5153013</v>
      </c>
      <c r="F31" s="24" t="s">
        <v>23</v>
      </c>
      <c r="G31" s="24">
        <v>1</v>
      </c>
      <c r="H31" s="24">
        <f t="shared" si="2"/>
        <v>2.6849999999999999E-2</v>
      </c>
      <c r="I31" s="25">
        <f t="shared" si="0"/>
        <v>2.6849999999999999E-2</v>
      </c>
      <c r="J31" s="240"/>
      <c r="K31" s="23">
        <f t="shared" si="1"/>
        <v>1117.31843575419</v>
      </c>
      <c r="L31" s="24"/>
      <c r="M31" s="129">
        <v>65</v>
      </c>
      <c r="N31" s="129"/>
      <c r="O31" s="93">
        <v>0.03</v>
      </c>
    </row>
    <row r="32" spans="2:15" x14ac:dyDescent="0.3">
      <c r="B32" s="252"/>
      <c r="C32" s="253"/>
      <c r="D32" s="129"/>
      <c r="E32" s="24">
        <v>5151033</v>
      </c>
      <c r="F32" s="24" t="s">
        <v>41</v>
      </c>
      <c r="G32" s="24">
        <v>1</v>
      </c>
      <c r="H32" s="24">
        <f t="shared" si="2"/>
        <v>2.6849999999999999E-2</v>
      </c>
      <c r="I32" s="25">
        <f t="shared" si="0"/>
        <v>2.6849999999999999E-2</v>
      </c>
      <c r="J32" s="240"/>
      <c r="K32" s="23">
        <f t="shared" si="1"/>
        <v>1117.31843575419</v>
      </c>
      <c r="L32" s="24"/>
      <c r="M32" s="129">
        <v>70</v>
      </c>
      <c r="N32" s="129"/>
      <c r="O32" s="93">
        <v>0.03</v>
      </c>
    </row>
    <row r="33" spans="2:15" x14ac:dyDescent="0.3">
      <c r="B33" s="252"/>
      <c r="C33" s="253"/>
      <c r="D33" s="129"/>
      <c r="E33" s="24">
        <v>5152100</v>
      </c>
      <c r="F33" s="24" t="s">
        <v>13</v>
      </c>
      <c r="G33" s="24">
        <v>1</v>
      </c>
      <c r="H33" s="24">
        <f t="shared" si="2"/>
        <v>2.6849999999999999E-2</v>
      </c>
      <c r="I33" s="25">
        <f t="shared" si="0"/>
        <v>2.6849999999999999E-2</v>
      </c>
      <c r="J33" s="240"/>
      <c r="K33" s="23">
        <f t="shared" si="1"/>
        <v>1117.31843575419</v>
      </c>
      <c r="L33" s="24"/>
      <c r="M33" s="129">
        <v>35</v>
      </c>
      <c r="N33" s="6"/>
      <c r="O33" s="93">
        <v>0.03</v>
      </c>
    </row>
    <row r="34" spans="2:15" x14ac:dyDescent="0.3">
      <c r="B34" s="252"/>
      <c r="C34" s="253"/>
      <c r="D34" s="129"/>
      <c r="E34" s="24">
        <v>5152101</v>
      </c>
      <c r="F34" s="24" t="s">
        <v>14</v>
      </c>
      <c r="G34" s="24">
        <v>1</v>
      </c>
      <c r="H34" s="24">
        <f t="shared" si="2"/>
        <v>2.6849999999999999E-2</v>
      </c>
      <c r="I34" s="25">
        <f t="shared" si="0"/>
        <v>2.6849999999999999E-2</v>
      </c>
      <c r="J34" s="240"/>
      <c r="K34" s="23">
        <f t="shared" si="1"/>
        <v>1117.31843575419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29"/>
      <c r="E35" s="24">
        <v>5152102</v>
      </c>
      <c r="F35" s="24" t="s">
        <v>15</v>
      </c>
      <c r="G35" s="24">
        <v>1</v>
      </c>
      <c r="H35" s="24">
        <f t="shared" si="2"/>
        <v>2.6849999999999999E-2</v>
      </c>
      <c r="I35" s="25">
        <f t="shared" si="0"/>
        <v>2.6849999999999999E-2</v>
      </c>
      <c r="J35" s="240"/>
      <c r="K35" s="23">
        <f t="shared" si="1"/>
        <v>1117.31843575419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29"/>
      <c r="E36" s="24">
        <v>5152103</v>
      </c>
      <c r="F36" s="24" t="s">
        <v>16</v>
      </c>
      <c r="G36" s="24">
        <v>1</v>
      </c>
      <c r="H36" s="24">
        <f t="shared" si="2"/>
        <v>2.6849999999999999E-2</v>
      </c>
      <c r="I36" s="25">
        <f t="shared" si="0"/>
        <v>2.6849999999999999E-2</v>
      </c>
      <c r="J36" s="240"/>
      <c r="K36" s="23">
        <f t="shared" si="1"/>
        <v>1117.31843575419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29"/>
      <c r="E37" s="24">
        <v>5152104</v>
      </c>
      <c r="F37" s="24" t="s">
        <v>17</v>
      </c>
      <c r="G37" s="24">
        <v>1</v>
      </c>
      <c r="H37" s="24">
        <f t="shared" si="2"/>
        <v>2.6849999999999999E-2</v>
      </c>
      <c r="I37" s="25">
        <f t="shared" si="0"/>
        <v>2.6849999999999999E-2</v>
      </c>
      <c r="J37" s="240"/>
      <c r="K37" s="23">
        <f t="shared" si="1"/>
        <v>1117.31843575419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29"/>
      <c r="E38" s="24">
        <v>5152105</v>
      </c>
      <c r="F38" s="24" t="s">
        <v>18</v>
      </c>
      <c r="G38" s="11">
        <v>1</v>
      </c>
      <c r="H38" s="24">
        <f t="shared" si="2"/>
        <v>2.6849999999999999E-2</v>
      </c>
      <c r="I38" s="25">
        <f t="shared" si="0"/>
        <v>2.6849999999999999E-2</v>
      </c>
      <c r="J38" s="240"/>
      <c r="K38" s="23">
        <f t="shared" si="1"/>
        <v>1117.31843575419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29"/>
      <c r="E39" s="43">
        <v>5152106</v>
      </c>
      <c r="F39" s="43" t="s">
        <v>19</v>
      </c>
      <c r="G39" s="11">
        <v>1</v>
      </c>
      <c r="H39" s="24">
        <f t="shared" si="2"/>
        <v>2.6849999999999999E-2</v>
      </c>
      <c r="I39" s="25">
        <f t="shared" si="0"/>
        <v>2.6849999999999999E-2</v>
      </c>
      <c r="J39" s="240"/>
      <c r="K39" s="23">
        <f t="shared" si="1"/>
        <v>1117.31843575419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29"/>
      <c r="E40" s="43">
        <v>5152107</v>
      </c>
      <c r="F40" s="43" t="s">
        <v>20</v>
      </c>
      <c r="G40" s="11">
        <v>1</v>
      </c>
      <c r="H40" s="24">
        <f t="shared" si="2"/>
        <v>2.6849999999999999E-2</v>
      </c>
      <c r="I40" s="25">
        <f t="shared" si="0"/>
        <v>2.6849999999999999E-2</v>
      </c>
      <c r="J40" s="240"/>
      <c r="K40" s="23">
        <f t="shared" si="1"/>
        <v>1117.31843575419</v>
      </c>
      <c r="L40" s="24"/>
      <c r="M40" s="6">
        <v>35</v>
      </c>
      <c r="N40" s="129"/>
      <c r="O40" s="93">
        <v>0.03</v>
      </c>
    </row>
    <row r="41" spans="2:15" x14ac:dyDescent="0.3">
      <c r="B41" s="252"/>
      <c r="C41" s="253" t="s">
        <v>8</v>
      </c>
      <c r="D41" s="129"/>
      <c r="E41" s="43">
        <v>5680505</v>
      </c>
      <c r="F41" s="43" t="s">
        <v>986</v>
      </c>
      <c r="G41" s="24">
        <v>1</v>
      </c>
      <c r="H41" s="24">
        <f t="shared" si="2"/>
        <v>0.147675</v>
      </c>
      <c r="I41" s="25">
        <f t="shared" si="0"/>
        <v>0.147675</v>
      </c>
      <c r="J41" s="240"/>
      <c r="K41" s="23">
        <f t="shared" si="1"/>
        <v>203.14880650076182</v>
      </c>
      <c r="L41" s="24"/>
      <c r="M41" s="129"/>
      <c r="N41" s="129"/>
      <c r="O41" s="93">
        <v>0.16500000000000001</v>
      </c>
    </row>
    <row r="42" spans="2:15" x14ac:dyDescent="0.3">
      <c r="B42" s="252"/>
      <c r="C42" s="253"/>
      <c r="D42" s="129"/>
      <c r="E42" s="43">
        <v>5076000</v>
      </c>
      <c r="F42" s="43" t="s">
        <v>445</v>
      </c>
      <c r="G42" s="24">
        <v>1</v>
      </c>
      <c r="H42" s="24">
        <f t="shared" si="2"/>
        <v>0.13425000000000001</v>
      </c>
      <c r="I42" s="25">
        <f t="shared" si="0"/>
        <v>0.13425000000000001</v>
      </c>
      <c r="J42" s="240"/>
      <c r="K42" s="23">
        <f t="shared" si="1"/>
        <v>223.46368715083796</v>
      </c>
      <c r="L42" s="24"/>
      <c r="M42" s="129">
        <v>30</v>
      </c>
      <c r="N42" s="129"/>
      <c r="O42" s="93">
        <v>0.15</v>
      </c>
    </row>
    <row r="43" spans="2:15" x14ac:dyDescent="0.3">
      <c r="B43" s="252"/>
      <c r="C43" s="253"/>
      <c r="D43" s="129"/>
      <c r="E43" s="24">
        <v>5078001</v>
      </c>
      <c r="F43" s="11" t="s">
        <v>21</v>
      </c>
      <c r="G43" s="24">
        <v>1</v>
      </c>
      <c r="H43" s="24">
        <f t="shared" si="2"/>
        <v>0.13425000000000001</v>
      </c>
      <c r="I43" s="25">
        <f t="shared" si="0"/>
        <v>0.13425000000000001</v>
      </c>
      <c r="J43" s="240"/>
      <c r="K43" s="23">
        <f t="shared" si="1"/>
        <v>223.46368715083796</v>
      </c>
      <c r="L43" s="24"/>
      <c r="M43" s="129">
        <v>40</v>
      </c>
      <c r="N43" s="129"/>
      <c r="O43" s="93">
        <v>0.15</v>
      </c>
    </row>
    <row r="44" spans="2:15" x14ac:dyDescent="0.3">
      <c r="B44" s="252"/>
      <c r="C44" s="253"/>
      <c r="D44" s="129"/>
      <c r="E44" s="24">
        <v>5072000</v>
      </c>
      <c r="F44" s="11" t="s">
        <v>22</v>
      </c>
      <c r="G44" s="24">
        <v>3</v>
      </c>
      <c r="H44" s="24">
        <f t="shared" si="2"/>
        <v>0.12530000000000002</v>
      </c>
      <c r="I44" s="25">
        <f t="shared" si="0"/>
        <v>0.12530000000000002</v>
      </c>
      <c r="J44" s="240"/>
      <c r="K44" s="23">
        <f t="shared" si="1"/>
        <v>239.42537909018353</v>
      </c>
      <c r="L44" s="24"/>
      <c r="M44" s="129">
        <v>50</v>
      </c>
      <c r="N44" s="129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0.99999999999999978</v>
      </c>
      <c r="I45" s="25">
        <f>SUM(I6:I44)</f>
        <v>0.99999999999999978</v>
      </c>
      <c r="J45" s="25">
        <v>1</v>
      </c>
      <c r="K45" s="24"/>
      <c r="L45" s="24"/>
      <c r="M45" s="129"/>
      <c r="N45" s="129"/>
      <c r="O45" s="96"/>
    </row>
  </sheetData>
  <mergeCells count="10">
    <mergeCell ref="B45:G45"/>
    <mergeCell ref="B5:C5"/>
    <mergeCell ref="B6:B15"/>
    <mergeCell ref="C6:C19"/>
    <mergeCell ref="J6:J19"/>
    <mergeCell ref="B20:B44"/>
    <mergeCell ref="C20:C26"/>
    <mergeCell ref="J20:J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5C22B-55F0-4C4B-AA9A-641B0C816940}">
  <sheetPr codeName="Sheet102"/>
  <dimension ref="B2:O47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1383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29" t="s">
        <v>6</v>
      </c>
      <c r="C4" s="129">
        <v>30</v>
      </c>
    </row>
    <row r="5" spans="2:14" x14ac:dyDescent="0.3">
      <c r="B5" s="249" t="s">
        <v>0</v>
      </c>
      <c r="C5" s="249"/>
      <c r="D5" s="127" t="s">
        <v>45</v>
      </c>
      <c r="E5" s="127" t="s">
        <v>1</v>
      </c>
      <c r="F5" s="127" t="s">
        <v>62</v>
      </c>
      <c r="G5" s="13" t="s">
        <v>26</v>
      </c>
      <c r="H5" s="127" t="s">
        <v>27</v>
      </c>
      <c r="I5" s="127" t="s">
        <v>28</v>
      </c>
      <c r="J5" s="127" t="s">
        <v>43</v>
      </c>
      <c r="K5" s="127" t="s">
        <v>2</v>
      </c>
      <c r="L5" s="127" t="s">
        <v>3</v>
      </c>
      <c r="M5" s="127" t="s">
        <v>44</v>
      </c>
      <c r="N5" s="127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132">
        <v>1005277</v>
      </c>
      <c r="F6" s="24" t="s">
        <v>1398</v>
      </c>
      <c r="G6" s="24">
        <v>1</v>
      </c>
      <c r="H6" s="24">
        <v>6.0000000000000001E-3</v>
      </c>
      <c r="I6" s="25">
        <f>H6</f>
        <v>6.0000000000000001E-3</v>
      </c>
      <c r="J6" s="239">
        <f>SUM(I6:I21)</f>
        <v>0.11399999999999999</v>
      </c>
      <c r="K6" s="11">
        <f>1/H6*$C$4</f>
        <v>5000</v>
      </c>
      <c r="L6" s="24"/>
      <c r="M6" s="129"/>
      <c r="N6" s="129">
        <v>1</v>
      </c>
    </row>
    <row r="7" spans="2:14" ht="27.75" customHeight="1" x14ac:dyDescent="0.3">
      <c r="B7" s="250"/>
      <c r="C7" s="244"/>
      <c r="D7" s="126" t="s">
        <v>119</v>
      </c>
      <c r="E7" s="132">
        <v>1005278</v>
      </c>
      <c r="F7" s="24" t="s">
        <v>1399</v>
      </c>
      <c r="G7" s="24">
        <v>1</v>
      </c>
      <c r="H7" s="24">
        <v>6.0000000000000001E-3</v>
      </c>
      <c r="I7" s="25">
        <f t="shared" ref="I7:I46" si="0">H7</f>
        <v>6.0000000000000001E-3</v>
      </c>
      <c r="J7" s="240"/>
      <c r="K7" s="11">
        <f t="shared" ref="K7:K46" si="1">1/H7*$C$4</f>
        <v>5000</v>
      </c>
      <c r="L7" s="24"/>
      <c r="M7" s="129"/>
      <c r="N7" s="129">
        <v>1</v>
      </c>
    </row>
    <row r="8" spans="2:14" ht="27.75" customHeight="1" x14ac:dyDescent="0.3">
      <c r="B8" s="250"/>
      <c r="C8" s="244"/>
      <c r="D8" s="126" t="s">
        <v>100</v>
      </c>
      <c r="E8" s="132">
        <v>1053379</v>
      </c>
      <c r="F8" s="24" t="s">
        <v>1400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29"/>
      <c r="N8" s="129">
        <v>1</v>
      </c>
    </row>
    <row r="9" spans="2:14" ht="27.75" customHeight="1" x14ac:dyDescent="0.3">
      <c r="B9" s="250"/>
      <c r="C9" s="244"/>
      <c r="D9" s="126" t="s">
        <v>100</v>
      </c>
      <c r="E9" s="132">
        <v>1053380</v>
      </c>
      <c r="F9" s="24" t="s">
        <v>1401</v>
      </c>
      <c r="G9" s="24">
        <v>1</v>
      </c>
      <c r="H9" s="24">
        <v>4.0000000000000001E-3</v>
      </c>
      <c r="I9" s="25">
        <f t="shared" si="0"/>
        <v>4.0000000000000001E-3</v>
      </c>
      <c r="J9" s="240"/>
      <c r="K9" s="11">
        <f t="shared" si="1"/>
        <v>7500</v>
      </c>
      <c r="L9" s="24"/>
      <c r="M9" s="129"/>
      <c r="N9" s="129">
        <v>1</v>
      </c>
    </row>
    <row r="10" spans="2:14" ht="27.75" customHeight="1" x14ac:dyDescent="0.3">
      <c r="B10" s="250"/>
      <c r="C10" s="244"/>
      <c r="D10" s="126" t="s">
        <v>107</v>
      </c>
      <c r="E10" s="132">
        <v>1073326</v>
      </c>
      <c r="F10" s="24" t="s">
        <v>1402</v>
      </c>
      <c r="G10" s="24">
        <v>1</v>
      </c>
      <c r="H10" s="24">
        <v>7.0000000000000001E-3</v>
      </c>
      <c r="I10" s="25">
        <f t="shared" si="0"/>
        <v>7.0000000000000001E-3</v>
      </c>
      <c r="J10" s="240"/>
      <c r="K10" s="11">
        <f t="shared" si="1"/>
        <v>4285.7142857142862</v>
      </c>
      <c r="L10" s="24"/>
      <c r="M10" s="129"/>
      <c r="N10" s="129">
        <v>1</v>
      </c>
    </row>
    <row r="11" spans="2:14" ht="27.75" customHeight="1" x14ac:dyDescent="0.3">
      <c r="B11" s="250"/>
      <c r="C11" s="244"/>
      <c r="D11" s="126" t="s">
        <v>107</v>
      </c>
      <c r="E11" s="132">
        <v>1073327</v>
      </c>
      <c r="F11" s="24" t="s">
        <v>1403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29"/>
      <c r="N11" s="129">
        <v>1</v>
      </c>
    </row>
    <row r="12" spans="2:14" ht="27.75" customHeight="1" x14ac:dyDescent="0.3">
      <c r="B12" s="250"/>
      <c r="C12" s="244"/>
      <c r="D12" s="126" t="s">
        <v>105</v>
      </c>
      <c r="E12" s="132">
        <v>1103155</v>
      </c>
      <c r="F12" s="24" t="s">
        <v>1404</v>
      </c>
      <c r="G12" s="24">
        <v>1</v>
      </c>
      <c r="H12" s="24">
        <v>8.0000000000000002E-3</v>
      </c>
      <c r="I12" s="25">
        <f t="shared" si="0"/>
        <v>8.0000000000000002E-3</v>
      </c>
      <c r="J12" s="240"/>
      <c r="K12" s="11">
        <f t="shared" si="1"/>
        <v>3750</v>
      </c>
      <c r="L12" s="24"/>
      <c r="M12" s="129"/>
      <c r="N12" s="129">
        <v>1</v>
      </c>
    </row>
    <row r="13" spans="2:14" ht="27.75" customHeight="1" x14ac:dyDescent="0.3">
      <c r="B13" s="250"/>
      <c r="C13" s="244"/>
      <c r="D13" s="126" t="s">
        <v>109</v>
      </c>
      <c r="E13" s="132">
        <v>1702884</v>
      </c>
      <c r="F13" s="24" t="s">
        <v>1405</v>
      </c>
      <c r="G13" s="24">
        <v>1</v>
      </c>
      <c r="H13" s="24">
        <v>3.0000000000000001E-3</v>
      </c>
      <c r="I13" s="25">
        <f t="shared" si="0"/>
        <v>3.0000000000000001E-3</v>
      </c>
      <c r="J13" s="240"/>
      <c r="K13" s="11">
        <f t="shared" si="1"/>
        <v>10000</v>
      </c>
      <c r="L13" s="24"/>
      <c r="M13" s="129"/>
      <c r="N13" s="129">
        <v>1</v>
      </c>
    </row>
    <row r="14" spans="2:14" ht="27.75" customHeight="1" x14ac:dyDescent="0.3">
      <c r="B14" s="250"/>
      <c r="C14" s="244"/>
      <c r="D14" s="126" t="s">
        <v>119</v>
      </c>
      <c r="E14" s="132">
        <v>1005144</v>
      </c>
      <c r="F14" s="24" t="s">
        <v>1409</v>
      </c>
      <c r="G14" s="24">
        <v>1</v>
      </c>
      <c r="H14" s="24">
        <v>8.9999999999999993E-3</v>
      </c>
      <c r="I14" s="25">
        <f t="shared" si="0"/>
        <v>8.9999999999999993E-3</v>
      </c>
      <c r="J14" s="240"/>
      <c r="K14" s="11">
        <f t="shared" si="1"/>
        <v>3333.3333333333335</v>
      </c>
      <c r="L14" s="24"/>
      <c r="M14" s="129"/>
      <c r="N14" s="129">
        <v>1</v>
      </c>
    </row>
    <row r="15" spans="2:14" ht="27.75" customHeight="1" x14ac:dyDescent="0.3">
      <c r="B15" s="250"/>
      <c r="C15" s="244"/>
      <c r="D15" s="126" t="s">
        <v>100</v>
      </c>
      <c r="E15" s="132">
        <v>1050487</v>
      </c>
      <c r="F15" s="24" t="s">
        <v>1410</v>
      </c>
      <c r="G15" s="24">
        <v>1</v>
      </c>
      <c r="H15" s="24">
        <v>8.0000000000000002E-3</v>
      </c>
      <c r="I15" s="25">
        <f t="shared" si="0"/>
        <v>8.0000000000000002E-3</v>
      </c>
      <c r="J15" s="240"/>
      <c r="K15" s="11">
        <f t="shared" si="1"/>
        <v>3750</v>
      </c>
      <c r="L15" s="24"/>
      <c r="M15" s="129"/>
      <c r="N15" s="129">
        <v>1</v>
      </c>
    </row>
    <row r="16" spans="2:14" ht="27.75" customHeight="1" x14ac:dyDescent="0.3">
      <c r="B16" s="128"/>
      <c r="C16" s="244"/>
      <c r="D16" s="126" t="s">
        <v>100</v>
      </c>
      <c r="E16" s="132">
        <v>1051554</v>
      </c>
      <c r="F16" s="24" t="s">
        <v>1410</v>
      </c>
      <c r="G16" s="24">
        <v>1</v>
      </c>
      <c r="H16" s="24">
        <v>7.0000000000000001E-3</v>
      </c>
      <c r="I16" s="25">
        <f t="shared" si="0"/>
        <v>7.0000000000000001E-3</v>
      </c>
      <c r="J16" s="240"/>
      <c r="K16" s="11">
        <f t="shared" si="1"/>
        <v>4285.7142857142862</v>
      </c>
      <c r="L16" s="24"/>
      <c r="M16" s="129"/>
      <c r="N16" s="129">
        <v>1</v>
      </c>
    </row>
    <row r="17" spans="2:15" ht="27.75" customHeight="1" x14ac:dyDescent="0.3">
      <c r="B17" s="128"/>
      <c r="C17" s="244"/>
      <c r="D17" s="126" t="s">
        <v>109</v>
      </c>
      <c r="E17" s="132">
        <v>1702828</v>
      </c>
      <c r="F17" s="24" t="s">
        <v>1411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/>
      <c r="M17" s="129"/>
      <c r="N17" s="129">
        <v>1</v>
      </c>
    </row>
    <row r="18" spans="2:15" ht="27.75" customHeight="1" x14ac:dyDescent="0.3">
      <c r="B18" s="128"/>
      <c r="C18" s="244"/>
      <c r="D18" s="126" t="s">
        <v>107</v>
      </c>
      <c r="E18" s="132">
        <v>1070098</v>
      </c>
      <c r="F18" s="24" t="s">
        <v>1412</v>
      </c>
      <c r="G18" s="24">
        <v>1</v>
      </c>
      <c r="H18" s="24">
        <v>0.01</v>
      </c>
      <c r="I18" s="25">
        <f t="shared" ref="I18" si="2">H18</f>
        <v>0.01</v>
      </c>
      <c r="J18" s="240"/>
      <c r="K18" s="11">
        <f t="shared" ref="K18" si="3">1/H18*$C$4</f>
        <v>3000</v>
      </c>
      <c r="L18" s="24"/>
      <c r="M18" s="129"/>
      <c r="N18" s="129">
        <v>1</v>
      </c>
    </row>
    <row r="19" spans="2:15" ht="27.75" customHeight="1" x14ac:dyDescent="0.3">
      <c r="B19" s="128"/>
      <c r="C19" s="244"/>
      <c r="D19" s="126" t="s">
        <v>107</v>
      </c>
      <c r="E19" s="132">
        <v>1071115</v>
      </c>
      <c r="F19" s="24" t="s">
        <v>1412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29"/>
      <c r="N19" s="129">
        <v>1</v>
      </c>
    </row>
    <row r="20" spans="2:15" ht="27.75" customHeight="1" x14ac:dyDescent="0.3">
      <c r="B20" s="130"/>
      <c r="C20" s="244"/>
      <c r="D20" s="126" t="s">
        <v>105</v>
      </c>
      <c r="E20" s="132">
        <v>1103095</v>
      </c>
      <c r="F20" s="24" t="s">
        <v>1428</v>
      </c>
      <c r="G20" s="24">
        <v>1</v>
      </c>
      <c r="H20" s="24">
        <v>0.01</v>
      </c>
      <c r="I20" s="25">
        <f t="shared" si="0"/>
        <v>0.01</v>
      </c>
      <c r="J20" s="240"/>
      <c r="K20" s="11">
        <f t="shared" si="1"/>
        <v>3000</v>
      </c>
      <c r="L20" s="24"/>
      <c r="M20" s="131"/>
      <c r="N20" s="131">
        <v>1</v>
      </c>
    </row>
    <row r="21" spans="2:15" ht="27.75" customHeight="1" x14ac:dyDescent="0.3">
      <c r="B21" s="128"/>
      <c r="C21" s="244"/>
      <c r="D21" s="126" t="s">
        <v>105</v>
      </c>
      <c r="E21" s="132">
        <v>1103151</v>
      </c>
      <c r="F21" s="24" t="s">
        <v>1423</v>
      </c>
      <c r="G21" s="24">
        <v>1</v>
      </c>
      <c r="H21" s="24">
        <v>8.0000000000000002E-3</v>
      </c>
      <c r="I21" s="25">
        <f t="shared" ref="I21" si="4">H21</f>
        <v>8.0000000000000002E-3</v>
      </c>
      <c r="J21" s="240"/>
      <c r="K21" s="11">
        <f t="shared" ref="K21" si="5">1/H21*$C$4</f>
        <v>3750</v>
      </c>
      <c r="L21" s="24"/>
      <c r="M21" s="129"/>
      <c r="N21" s="129">
        <v>1</v>
      </c>
    </row>
    <row r="22" spans="2:15" x14ac:dyDescent="0.3">
      <c r="B22" s="251" t="s">
        <v>42</v>
      </c>
      <c r="C22" s="243" t="s">
        <v>59</v>
      </c>
      <c r="D22" s="129"/>
      <c r="E22" s="24">
        <v>1002186</v>
      </c>
      <c r="F22" s="24" t="s">
        <v>52</v>
      </c>
      <c r="G22" s="24">
        <v>1</v>
      </c>
      <c r="H22" s="24">
        <f t="shared" ref="H22:H46" si="6">$J$22*O22</f>
        <v>4.4299999999999999E-3</v>
      </c>
      <c r="I22" s="25">
        <f>H22</f>
        <v>4.4299999999999999E-3</v>
      </c>
      <c r="J22" s="239">
        <f>J47-J6</f>
        <v>0.88600000000000001</v>
      </c>
      <c r="K22" s="23">
        <f t="shared" si="1"/>
        <v>6772.0090293453723</v>
      </c>
      <c r="L22" s="24"/>
      <c r="M22" s="129">
        <v>60</v>
      </c>
      <c r="N22" s="129"/>
      <c r="O22" s="93">
        <v>5.0000000000000001E-3</v>
      </c>
    </row>
    <row r="23" spans="2:15" x14ac:dyDescent="0.3">
      <c r="B23" s="252"/>
      <c r="C23" s="244"/>
      <c r="D23" s="129"/>
      <c r="E23" s="24">
        <v>1012057</v>
      </c>
      <c r="F23" s="24" t="s">
        <v>53</v>
      </c>
      <c r="G23" s="24">
        <v>1</v>
      </c>
      <c r="H23" s="24">
        <f t="shared" si="6"/>
        <v>4.4299999999999999E-3</v>
      </c>
      <c r="I23" s="25">
        <f t="shared" si="0"/>
        <v>4.4299999999999999E-3</v>
      </c>
      <c r="J23" s="240"/>
      <c r="K23" s="23">
        <f t="shared" si="1"/>
        <v>6772.0090293453723</v>
      </c>
      <c r="L23" s="24"/>
      <c r="M23" s="129">
        <v>60</v>
      </c>
      <c r="N23" s="129"/>
      <c r="O23" s="93">
        <v>5.0000000000000001E-3</v>
      </c>
    </row>
    <row r="24" spans="2:15" x14ac:dyDescent="0.3">
      <c r="B24" s="252"/>
      <c r="C24" s="244"/>
      <c r="D24" s="129"/>
      <c r="E24" s="24">
        <v>1022048</v>
      </c>
      <c r="F24" s="24" t="s">
        <v>54</v>
      </c>
      <c r="G24" s="24">
        <v>1</v>
      </c>
      <c r="H24" s="24">
        <f t="shared" si="6"/>
        <v>4.4299999999999999E-3</v>
      </c>
      <c r="I24" s="25">
        <f t="shared" si="0"/>
        <v>4.4299999999999999E-3</v>
      </c>
      <c r="J24" s="240"/>
      <c r="K24" s="23">
        <f t="shared" si="1"/>
        <v>6772.0090293453723</v>
      </c>
      <c r="L24" s="24"/>
      <c r="M24" s="129">
        <v>60</v>
      </c>
      <c r="N24" s="129"/>
      <c r="O24" s="93">
        <v>5.0000000000000001E-3</v>
      </c>
    </row>
    <row r="25" spans="2:15" x14ac:dyDescent="0.3">
      <c r="B25" s="252"/>
      <c r="C25" s="244"/>
      <c r="D25" s="129"/>
      <c r="E25" s="24">
        <v>1102039</v>
      </c>
      <c r="F25" s="24" t="s">
        <v>55</v>
      </c>
      <c r="G25" s="24">
        <v>1</v>
      </c>
      <c r="H25" s="24">
        <f t="shared" si="6"/>
        <v>4.4299999999999999E-3</v>
      </c>
      <c r="I25" s="25">
        <f t="shared" si="0"/>
        <v>4.4299999999999999E-3</v>
      </c>
      <c r="J25" s="240"/>
      <c r="K25" s="23">
        <f t="shared" si="1"/>
        <v>6772.0090293453723</v>
      </c>
      <c r="L25" s="24"/>
      <c r="M25" s="129">
        <v>60</v>
      </c>
      <c r="N25" s="129"/>
      <c r="O25" s="93">
        <v>5.0000000000000001E-3</v>
      </c>
    </row>
    <row r="26" spans="2:15" x14ac:dyDescent="0.3">
      <c r="B26" s="252"/>
      <c r="C26" s="244"/>
      <c r="D26" s="129"/>
      <c r="E26" s="24">
        <v>1082102</v>
      </c>
      <c r="F26" s="24" t="s">
        <v>56</v>
      </c>
      <c r="G26" s="24">
        <v>1</v>
      </c>
      <c r="H26" s="24">
        <f t="shared" si="6"/>
        <v>4.4299999999999999E-3</v>
      </c>
      <c r="I26" s="25">
        <f t="shared" si="0"/>
        <v>4.4299999999999999E-3</v>
      </c>
      <c r="J26" s="240"/>
      <c r="K26" s="23">
        <f t="shared" si="1"/>
        <v>6772.0090293453723</v>
      </c>
      <c r="L26" s="24"/>
      <c r="M26" s="129">
        <v>30</v>
      </c>
      <c r="N26" s="129"/>
      <c r="O26" s="93">
        <v>5.0000000000000001E-3</v>
      </c>
    </row>
    <row r="27" spans="2:15" x14ac:dyDescent="0.3">
      <c r="B27" s="252"/>
      <c r="C27" s="244"/>
      <c r="D27" s="129"/>
      <c r="E27" s="24">
        <v>1072153</v>
      </c>
      <c r="F27" s="24" t="s">
        <v>57</v>
      </c>
      <c r="G27" s="24">
        <v>1</v>
      </c>
      <c r="H27" s="24">
        <f t="shared" si="6"/>
        <v>4.4299999999999999E-3</v>
      </c>
      <c r="I27" s="25">
        <f t="shared" si="0"/>
        <v>4.4299999999999999E-3</v>
      </c>
      <c r="J27" s="240"/>
      <c r="K27" s="23">
        <f t="shared" si="1"/>
        <v>6772.0090293453723</v>
      </c>
      <c r="L27" s="24"/>
      <c r="M27" s="129">
        <v>30</v>
      </c>
      <c r="N27" s="129"/>
      <c r="O27" s="93">
        <v>5.0000000000000001E-3</v>
      </c>
    </row>
    <row r="28" spans="2:15" x14ac:dyDescent="0.3">
      <c r="B28" s="252"/>
      <c r="C28" s="245"/>
      <c r="D28" s="129"/>
      <c r="E28" s="24">
        <v>1032024</v>
      </c>
      <c r="F28" s="24" t="s">
        <v>58</v>
      </c>
      <c r="G28" s="24">
        <v>1</v>
      </c>
      <c r="H28" s="24">
        <f t="shared" si="6"/>
        <v>4.4299999999999999E-3</v>
      </c>
      <c r="I28" s="25">
        <f t="shared" si="0"/>
        <v>4.4299999999999999E-3</v>
      </c>
      <c r="J28" s="240"/>
      <c r="K28" s="23">
        <f t="shared" si="1"/>
        <v>6772.0090293453723</v>
      </c>
      <c r="L28" s="24"/>
      <c r="M28" s="129">
        <v>40</v>
      </c>
      <c r="N28" s="129"/>
      <c r="O28" s="93">
        <v>5.0000000000000001E-3</v>
      </c>
    </row>
    <row r="29" spans="2:15" x14ac:dyDescent="0.3">
      <c r="B29" s="252"/>
      <c r="C29" s="253" t="s">
        <v>25</v>
      </c>
      <c r="D29" s="129"/>
      <c r="E29" s="24">
        <v>5150042</v>
      </c>
      <c r="F29" s="24" t="s">
        <v>9</v>
      </c>
      <c r="G29" s="24">
        <v>1</v>
      </c>
      <c r="H29" s="24">
        <f t="shared" si="6"/>
        <v>1.329E-2</v>
      </c>
      <c r="I29" s="25">
        <f t="shared" si="0"/>
        <v>1.329E-2</v>
      </c>
      <c r="J29" s="240"/>
      <c r="K29" s="23">
        <f t="shared" si="1"/>
        <v>2257.3363431151242</v>
      </c>
      <c r="L29" s="24"/>
      <c r="M29" s="129">
        <v>30</v>
      </c>
      <c r="N29" s="129"/>
      <c r="O29" s="93">
        <v>1.4999999999999999E-2</v>
      </c>
    </row>
    <row r="30" spans="2:15" x14ac:dyDescent="0.3">
      <c r="B30" s="252"/>
      <c r="C30" s="253"/>
      <c r="D30" s="129"/>
      <c r="E30" s="24">
        <v>5150043</v>
      </c>
      <c r="F30" s="24" t="s">
        <v>10</v>
      </c>
      <c r="G30" s="24">
        <v>1</v>
      </c>
      <c r="H30" s="24">
        <f t="shared" si="6"/>
        <v>1.329E-2</v>
      </c>
      <c r="I30" s="25">
        <f t="shared" si="0"/>
        <v>1.329E-2</v>
      </c>
      <c r="J30" s="240"/>
      <c r="K30" s="23">
        <f t="shared" si="1"/>
        <v>2257.3363431151242</v>
      </c>
      <c r="L30" s="24"/>
      <c r="M30" s="129">
        <v>75</v>
      </c>
      <c r="N30" s="6"/>
      <c r="O30" s="93">
        <v>1.4999999999999999E-2</v>
      </c>
    </row>
    <row r="31" spans="2:15" x14ac:dyDescent="0.3">
      <c r="B31" s="252"/>
      <c r="C31" s="253"/>
      <c r="D31" s="129"/>
      <c r="E31" s="24">
        <v>5152049</v>
      </c>
      <c r="F31" s="24" t="s">
        <v>11</v>
      </c>
      <c r="G31" s="24">
        <v>1</v>
      </c>
      <c r="H31" s="24">
        <f t="shared" si="6"/>
        <v>1.329E-2</v>
      </c>
      <c r="I31" s="25">
        <f t="shared" si="0"/>
        <v>1.329E-2</v>
      </c>
      <c r="J31" s="240"/>
      <c r="K31" s="23">
        <f t="shared" si="1"/>
        <v>2257.3363431151242</v>
      </c>
      <c r="L31" s="24"/>
      <c r="M31" s="6">
        <v>30</v>
      </c>
      <c r="N31" s="6"/>
      <c r="O31" s="93">
        <v>1.4999999999999999E-2</v>
      </c>
    </row>
    <row r="32" spans="2:15" x14ac:dyDescent="0.3">
      <c r="B32" s="252"/>
      <c r="C32" s="253"/>
      <c r="D32" s="129"/>
      <c r="E32" s="24">
        <v>5152050</v>
      </c>
      <c r="F32" s="24" t="s">
        <v>12</v>
      </c>
      <c r="G32" s="24">
        <v>1</v>
      </c>
      <c r="H32" s="24">
        <f t="shared" si="6"/>
        <v>1.329E-2</v>
      </c>
      <c r="I32" s="25">
        <f t="shared" si="0"/>
        <v>1.329E-2</v>
      </c>
      <c r="J32" s="240"/>
      <c r="K32" s="23">
        <f t="shared" si="1"/>
        <v>2257.3363431151242</v>
      </c>
      <c r="L32" s="24"/>
      <c r="M32" s="6">
        <v>75</v>
      </c>
      <c r="N32" s="129"/>
      <c r="O32" s="93">
        <v>1.4999999999999999E-2</v>
      </c>
    </row>
    <row r="33" spans="2:15" x14ac:dyDescent="0.3">
      <c r="B33" s="252"/>
      <c r="C33" s="253"/>
      <c r="D33" s="129"/>
      <c r="E33" s="24">
        <v>5153013</v>
      </c>
      <c r="F33" s="24" t="s">
        <v>23</v>
      </c>
      <c r="G33" s="24">
        <v>1</v>
      </c>
      <c r="H33" s="24">
        <f t="shared" si="6"/>
        <v>2.6579999999999999E-2</v>
      </c>
      <c r="I33" s="25">
        <f t="shared" si="0"/>
        <v>2.6579999999999999E-2</v>
      </c>
      <c r="J33" s="240"/>
      <c r="K33" s="23">
        <f t="shared" si="1"/>
        <v>1128.6681715575621</v>
      </c>
      <c r="L33" s="24"/>
      <c r="M33" s="129">
        <v>65</v>
      </c>
      <c r="N33" s="129"/>
      <c r="O33" s="93">
        <v>0.03</v>
      </c>
    </row>
    <row r="34" spans="2:15" x14ac:dyDescent="0.3">
      <c r="B34" s="252"/>
      <c r="C34" s="253"/>
      <c r="D34" s="129"/>
      <c r="E34" s="24">
        <v>5151033</v>
      </c>
      <c r="F34" s="24" t="s">
        <v>41</v>
      </c>
      <c r="G34" s="24">
        <v>1</v>
      </c>
      <c r="H34" s="24">
        <f t="shared" si="6"/>
        <v>2.6579999999999999E-2</v>
      </c>
      <c r="I34" s="25">
        <f t="shared" si="0"/>
        <v>2.6579999999999999E-2</v>
      </c>
      <c r="J34" s="240"/>
      <c r="K34" s="23">
        <f t="shared" si="1"/>
        <v>1128.6681715575621</v>
      </c>
      <c r="L34" s="24"/>
      <c r="M34" s="129">
        <v>70</v>
      </c>
      <c r="N34" s="129"/>
      <c r="O34" s="93">
        <v>0.03</v>
      </c>
    </row>
    <row r="35" spans="2:15" x14ac:dyDescent="0.3">
      <c r="B35" s="252"/>
      <c r="C35" s="253"/>
      <c r="D35" s="129"/>
      <c r="E35" s="24">
        <v>5152100</v>
      </c>
      <c r="F35" s="24" t="s">
        <v>13</v>
      </c>
      <c r="G35" s="24">
        <v>1</v>
      </c>
      <c r="H35" s="24">
        <f t="shared" si="6"/>
        <v>2.6579999999999999E-2</v>
      </c>
      <c r="I35" s="25">
        <f t="shared" si="0"/>
        <v>2.6579999999999999E-2</v>
      </c>
      <c r="J35" s="240"/>
      <c r="K35" s="23">
        <f t="shared" si="1"/>
        <v>1128.6681715575621</v>
      </c>
      <c r="L35" s="24"/>
      <c r="M35" s="129">
        <v>35</v>
      </c>
      <c r="N35" s="6"/>
      <c r="O35" s="93">
        <v>0.03</v>
      </c>
    </row>
    <row r="36" spans="2:15" x14ac:dyDescent="0.3">
      <c r="B36" s="252"/>
      <c r="C36" s="253"/>
      <c r="D36" s="129"/>
      <c r="E36" s="24">
        <v>5152101</v>
      </c>
      <c r="F36" s="24" t="s">
        <v>14</v>
      </c>
      <c r="G36" s="24">
        <v>1</v>
      </c>
      <c r="H36" s="24">
        <f t="shared" si="6"/>
        <v>2.6579999999999999E-2</v>
      </c>
      <c r="I36" s="25">
        <f t="shared" si="0"/>
        <v>2.6579999999999999E-2</v>
      </c>
      <c r="J36" s="240"/>
      <c r="K36" s="23">
        <f t="shared" si="1"/>
        <v>1128.6681715575621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29"/>
      <c r="E37" s="24">
        <v>5152102</v>
      </c>
      <c r="F37" s="24" t="s">
        <v>15</v>
      </c>
      <c r="G37" s="24">
        <v>1</v>
      </c>
      <c r="H37" s="24">
        <f t="shared" si="6"/>
        <v>2.6579999999999999E-2</v>
      </c>
      <c r="I37" s="25">
        <f t="shared" si="0"/>
        <v>2.6579999999999999E-2</v>
      </c>
      <c r="J37" s="240"/>
      <c r="K37" s="23">
        <f t="shared" si="1"/>
        <v>1128.6681715575621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29"/>
      <c r="E38" s="24">
        <v>5152103</v>
      </c>
      <c r="F38" s="24" t="s">
        <v>16</v>
      </c>
      <c r="G38" s="24">
        <v>1</v>
      </c>
      <c r="H38" s="24">
        <f t="shared" si="6"/>
        <v>2.6579999999999999E-2</v>
      </c>
      <c r="I38" s="25">
        <f t="shared" si="0"/>
        <v>2.6579999999999999E-2</v>
      </c>
      <c r="J38" s="240"/>
      <c r="K38" s="23">
        <f t="shared" si="1"/>
        <v>1128.6681715575621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29"/>
      <c r="E39" s="24">
        <v>5152104</v>
      </c>
      <c r="F39" s="24" t="s">
        <v>17</v>
      </c>
      <c r="G39" s="24">
        <v>1</v>
      </c>
      <c r="H39" s="24">
        <f t="shared" si="6"/>
        <v>2.6579999999999999E-2</v>
      </c>
      <c r="I39" s="25">
        <f t="shared" si="0"/>
        <v>2.6579999999999999E-2</v>
      </c>
      <c r="J39" s="240"/>
      <c r="K39" s="23">
        <f t="shared" si="1"/>
        <v>1128.6681715575621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29"/>
      <c r="E40" s="24">
        <v>5152105</v>
      </c>
      <c r="F40" s="24" t="s">
        <v>18</v>
      </c>
      <c r="G40" s="11">
        <v>1</v>
      </c>
      <c r="H40" s="24">
        <f t="shared" si="6"/>
        <v>2.6579999999999999E-2</v>
      </c>
      <c r="I40" s="25">
        <f t="shared" si="0"/>
        <v>2.6579999999999999E-2</v>
      </c>
      <c r="J40" s="240"/>
      <c r="K40" s="23">
        <f t="shared" si="1"/>
        <v>1128.6681715575621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129"/>
      <c r="E41" s="43">
        <v>5152106</v>
      </c>
      <c r="F41" s="43" t="s">
        <v>19</v>
      </c>
      <c r="G41" s="11">
        <v>1</v>
      </c>
      <c r="H41" s="24">
        <f t="shared" si="6"/>
        <v>2.6579999999999999E-2</v>
      </c>
      <c r="I41" s="25">
        <f t="shared" si="0"/>
        <v>2.6579999999999999E-2</v>
      </c>
      <c r="J41" s="240"/>
      <c r="K41" s="23">
        <f t="shared" si="1"/>
        <v>1128.6681715575621</v>
      </c>
      <c r="L41" s="24"/>
      <c r="M41" s="6">
        <v>35</v>
      </c>
      <c r="N41" s="6"/>
      <c r="O41" s="93">
        <v>0.03</v>
      </c>
    </row>
    <row r="42" spans="2:15" x14ac:dyDescent="0.3">
      <c r="B42" s="252"/>
      <c r="C42" s="253"/>
      <c r="D42" s="129"/>
      <c r="E42" s="43">
        <v>5152107</v>
      </c>
      <c r="F42" s="43" t="s">
        <v>20</v>
      </c>
      <c r="G42" s="11">
        <v>1</v>
      </c>
      <c r="H42" s="24">
        <f t="shared" si="6"/>
        <v>2.6579999999999999E-2</v>
      </c>
      <c r="I42" s="25">
        <f t="shared" si="0"/>
        <v>2.6579999999999999E-2</v>
      </c>
      <c r="J42" s="240"/>
      <c r="K42" s="23">
        <f t="shared" si="1"/>
        <v>1128.6681715575621</v>
      </c>
      <c r="L42" s="24"/>
      <c r="M42" s="6">
        <v>35</v>
      </c>
      <c r="N42" s="129"/>
      <c r="O42" s="93">
        <v>0.03</v>
      </c>
    </row>
    <row r="43" spans="2:15" x14ac:dyDescent="0.3">
      <c r="B43" s="252"/>
      <c r="C43" s="253" t="s">
        <v>8</v>
      </c>
      <c r="D43" s="129"/>
      <c r="E43" s="43">
        <v>5680505</v>
      </c>
      <c r="F43" s="43" t="s">
        <v>986</v>
      </c>
      <c r="G43" s="24">
        <v>1</v>
      </c>
      <c r="H43" s="24">
        <f t="shared" si="6"/>
        <v>0.14619000000000001</v>
      </c>
      <c r="I43" s="25">
        <f t="shared" si="0"/>
        <v>0.14619000000000001</v>
      </c>
      <c r="J43" s="240"/>
      <c r="K43" s="23">
        <f t="shared" si="1"/>
        <v>205.21239482864763</v>
      </c>
      <c r="L43" s="24"/>
      <c r="M43" s="129"/>
      <c r="N43" s="129"/>
      <c r="O43" s="93">
        <v>0.16500000000000001</v>
      </c>
    </row>
    <row r="44" spans="2:15" x14ac:dyDescent="0.3">
      <c r="B44" s="252"/>
      <c r="C44" s="253"/>
      <c r="D44" s="129"/>
      <c r="E44" s="43">
        <v>5076000</v>
      </c>
      <c r="F44" s="43" t="s">
        <v>445</v>
      </c>
      <c r="G44" s="24">
        <v>1</v>
      </c>
      <c r="H44" s="24">
        <f t="shared" si="6"/>
        <v>0.13289999999999999</v>
      </c>
      <c r="I44" s="25">
        <f t="shared" si="0"/>
        <v>0.13289999999999999</v>
      </c>
      <c r="J44" s="240"/>
      <c r="K44" s="23">
        <f t="shared" si="1"/>
        <v>225.73363431151245</v>
      </c>
      <c r="L44" s="24"/>
      <c r="M44" s="129">
        <v>30</v>
      </c>
      <c r="N44" s="129"/>
      <c r="O44" s="93">
        <v>0.15</v>
      </c>
    </row>
    <row r="45" spans="2:15" x14ac:dyDescent="0.3">
      <c r="B45" s="252"/>
      <c r="C45" s="253"/>
      <c r="D45" s="129"/>
      <c r="E45" s="24">
        <v>5078001</v>
      </c>
      <c r="F45" s="11" t="s">
        <v>21</v>
      </c>
      <c r="G45" s="24">
        <v>1</v>
      </c>
      <c r="H45" s="24">
        <f t="shared" si="6"/>
        <v>0.13289999999999999</v>
      </c>
      <c r="I45" s="25">
        <f t="shared" si="0"/>
        <v>0.13289999999999999</v>
      </c>
      <c r="J45" s="240"/>
      <c r="K45" s="23">
        <f t="shared" si="1"/>
        <v>225.73363431151245</v>
      </c>
      <c r="L45" s="24"/>
      <c r="M45" s="129">
        <v>40</v>
      </c>
      <c r="N45" s="129"/>
      <c r="O45" s="93">
        <v>0.15</v>
      </c>
    </row>
    <row r="46" spans="2:15" x14ac:dyDescent="0.3">
      <c r="B46" s="252"/>
      <c r="C46" s="253"/>
      <c r="D46" s="129"/>
      <c r="E46" s="24">
        <v>5072000</v>
      </c>
      <c r="F46" s="11" t="s">
        <v>22</v>
      </c>
      <c r="G46" s="24">
        <v>3</v>
      </c>
      <c r="H46" s="24">
        <f t="shared" si="6"/>
        <v>0.12404000000000001</v>
      </c>
      <c r="I46" s="25">
        <f t="shared" si="0"/>
        <v>0.12404000000000001</v>
      </c>
      <c r="J46" s="240"/>
      <c r="K46" s="23">
        <f t="shared" si="1"/>
        <v>241.85746533376329</v>
      </c>
      <c r="L46" s="24"/>
      <c r="M46" s="129">
        <v>50</v>
      </c>
      <c r="N46" s="129"/>
      <c r="O46" s="93">
        <v>0.14000000000000001</v>
      </c>
    </row>
    <row r="47" spans="2:15" x14ac:dyDescent="0.3">
      <c r="B47" s="246"/>
      <c r="C47" s="247"/>
      <c r="D47" s="247"/>
      <c r="E47" s="247"/>
      <c r="F47" s="247"/>
      <c r="G47" s="248"/>
      <c r="H47" s="24">
        <f>SUM(H6:H46)</f>
        <v>1</v>
      </c>
      <c r="I47" s="25">
        <f>SUM(I6:I46)</f>
        <v>1</v>
      </c>
      <c r="J47" s="25">
        <v>1</v>
      </c>
      <c r="K47" s="24"/>
      <c r="L47" s="24"/>
      <c r="M47" s="129"/>
      <c r="N47" s="129"/>
      <c r="O47" s="96"/>
    </row>
  </sheetData>
  <mergeCells count="10">
    <mergeCell ref="B47:G47"/>
    <mergeCell ref="B5:C5"/>
    <mergeCell ref="B6:B15"/>
    <mergeCell ref="C6:C21"/>
    <mergeCell ref="J6:J21"/>
    <mergeCell ref="B22:B46"/>
    <mergeCell ref="C22:C28"/>
    <mergeCell ref="J22:J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4B27D-30CB-4CBA-992E-0313E9EC2CAA}">
  <sheetPr codeName="Sheet103"/>
  <dimension ref="B2:O44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1441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29" t="s">
        <v>6</v>
      </c>
      <c r="C4" s="129">
        <v>30</v>
      </c>
    </row>
    <row r="5" spans="2:14" x14ac:dyDescent="0.3">
      <c r="B5" s="249" t="s">
        <v>0</v>
      </c>
      <c r="C5" s="249"/>
      <c r="D5" s="127" t="s">
        <v>45</v>
      </c>
      <c r="E5" s="127" t="s">
        <v>1</v>
      </c>
      <c r="F5" s="127" t="s">
        <v>62</v>
      </c>
      <c r="G5" s="13" t="s">
        <v>26</v>
      </c>
      <c r="H5" s="127" t="s">
        <v>27</v>
      </c>
      <c r="I5" s="127" t="s">
        <v>28</v>
      </c>
      <c r="J5" s="127" t="s">
        <v>43</v>
      </c>
      <c r="K5" s="127" t="s">
        <v>2</v>
      </c>
      <c r="L5" s="127" t="s">
        <v>3</v>
      </c>
      <c r="M5" s="127" t="s">
        <v>44</v>
      </c>
      <c r="N5" s="127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132">
        <v>1005222</v>
      </c>
      <c r="F6" s="24" t="s">
        <v>1393</v>
      </c>
      <c r="G6" s="24">
        <v>1</v>
      </c>
      <c r="H6" s="24">
        <v>8.9999999999999993E-3</v>
      </c>
      <c r="I6" s="25">
        <f>H6</f>
        <v>8.9999999999999993E-3</v>
      </c>
      <c r="J6" s="239">
        <f>SUM(I6:I18)</f>
        <v>0.10100000000000001</v>
      </c>
      <c r="K6" s="11">
        <f>1/H6*$C$4</f>
        <v>3333.3333333333335</v>
      </c>
      <c r="L6" s="24"/>
      <c r="M6" s="129"/>
      <c r="N6" s="129">
        <v>1</v>
      </c>
    </row>
    <row r="7" spans="2:14" ht="27.75" customHeight="1" x14ac:dyDescent="0.3">
      <c r="B7" s="250"/>
      <c r="C7" s="244"/>
      <c r="D7" s="126" t="s">
        <v>100</v>
      </c>
      <c r="E7" s="132">
        <v>1053346</v>
      </c>
      <c r="F7" s="24" t="s">
        <v>1394</v>
      </c>
      <c r="G7" s="24">
        <v>1</v>
      </c>
      <c r="H7" s="24">
        <v>6.0000000000000001E-3</v>
      </c>
      <c r="I7" s="25">
        <f t="shared" ref="I7:I43" si="0">H7</f>
        <v>6.0000000000000001E-3</v>
      </c>
      <c r="J7" s="240"/>
      <c r="K7" s="11">
        <f t="shared" ref="K7:K43" si="1">1/H7*$C$4</f>
        <v>5000</v>
      </c>
      <c r="L7" s="24"/>
      <c r="M7" s="129"/>
      <c r="N7" s="129">
        <v>1</v>
      </c>
    </row>
    <row r="8" spans="2:14" ht="27.75" customHeight="1" x14ac:dyDescent="0.3">
      <c r="B8" s="250"/>
      <c r="C8" s="244"/>
      <c r="D8" s="126" t="s">
        <v>105</v>
      </c>
      <c r="E8" s="132">
        <v>1103131</v>
      </c>
      <c r="F8" s="24" t="s">
        <v>1395</v>
      </c>
      <c r="G8" s="24">
        <v>1</v>
      </c>
      <c r="H8" s="24">
        <v>8.0000000000000002E-3</v>
      </c>
      <c r="I8" s="25">
        <f t="shared" si="0"/>
        <v>8.0000000000000002E-3</v>
      </c>
      <c r="J8" s="240"/>
      <c r="K8" s="11">
        <f t="shared" si="1"/>
        <v>3750</v>
      </c>
      <c r="L8" s="24"/>
      <c r="M8" s="129"/>
      <c r="N8" s="129">
        <v>1</v>
      </c>
    </row>
    <row r="9" spans="2:14" ht="27.75" customHeight="1" x14ac:dyDescent="0.3">
      <c r="B9" s="250"/>
      <c r="C9" s="244"/>
      <c r="D9" s="126" t="s">
        <v>114</v>
      </c>
      <c r="E9" s="132">
        <v>1012661</v>
      </c>
      <c r="F9" s="24" t="s">
        <v>1396</v>
      </c>
      <c r="G9" s="24">
        <v>1</v>
      </c>
      <c r="H9" s="24">
        <v>0.01</v>
      </c>
      <c r="I9" s="25">
        <f t="shared" si="0"/>
        <v>0.01</v>
      </c>
      <c r="J9" s="240"/>
      <c r="K9" s="11">
        <f t="shared" si="1"/>
        <v>3000</v>
      </c>
      <c r="L9" s="24"/>
      <c r="M9" s="129"/>
      <c r="N9" s="129">
        <v>1</v>
      </c>
    </row>
    <row r="10" spans="2:14" ht="27.75" customHeight="1" x14ac:dyDescent="0.3">
      <c r="B10" s="250"/>
      <c r="C10" s="244"/>
      <c r="D10" s="126" t="s">
        <v>109</v>
      </c>
      <c r="E10" s="132">
        <v>1702861</v>
      </c>
      <c r="F10" s="24" t="s">
        <v>1397</v>
      </c>
      <c r="G10" s="24">
        <v>1</v>
      </c>
      <c r="H10" s="24">
        <v>5.0000000000000001E-3</v>
      </c>
      <c r="I10" s="25">
        <f t="shared" si="0"/>
        <v>5.0000000000000001E-3</v>
      </c>
      <c r="J10" s="240"/>
      <c r="K10" s="11">
        <f t="shared" si="1"/>
        <v>6000</v>
      </c>
      <c r="L10" s="24"/>
      <c r="M10" s="129"/>
      <c r="N10" s="129">
        <v>1</v>
      </c>
    </row>
    <row r="11" spans="2:14" ht="27.75" customHeight="1" x14ac:dyDescent="0.3">
      <c r="B11" s="250"/>
      <c r="C11" s="244"/>
      <c r="D11" s="126" t="s">
        <v>109</v>
      </c>
      <c r="E11" s="132">
        <v>1702875</v>
      </c>
      <c r="F11" s="24" t="s">
        <v>1413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 t="s">
        <v>1415</v>
      </c>
      <c r="M11" s="131"/>
      <c r="N11" s="131">
        <v>1</v>
      </c>
    </row>
    <row r="12" spans="2:14" ht="27.75" customHeight="1" x14ac:dyDescent="0.3">
      <c r="B12" s="250"/>
      <c r="C12" s="244"/>
      <c r="D12" s="126" t="s">
        <v>100</v>
      </c>
      <c r="E12" s="132">
        <v>1053375</v>
      </c>
      <c r="F12" s="24" t="s">
        <v>1414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 t="s">
        <v>1415</v>
      </c>
      <c r="M12" s="131"/>
      <c r="N12" s="131">
        <v>1</v>
      </c>
    </row>
    <row r="13" spans="2:14" ht="27.75" customHeight="1" x14ac:dyDescent="0.3">
      <c r="B13" s="250"/>
      <c r="C13" s="244"/>
      <c r="D13" s="126" t="s">
        <v>119</v>
      </c>
      <c r="E13" s="132">
        <v>1004835</v>
      </c>
      <c r="F13" s="24" t="s">
        <v>1429</v>
      </c>
      <c r="G13" s="24">
        <v>1</v>
      </c>
      <c r="H13" s="24">
        <v>8.0000000000000002E-3</v>
      </c>
      <c r="I13" s="25">
        <f t="shared" si="0"/>
        <v>8.0000000000000002E-3</v>
      </c>
      <c r="J13" s="240"/>
      <c r="K13" s="11">
        <f t="shared" si="1"/>
        <v>3750</v>
      </c>
      <c r="L13" s="24"/>
      <c r="M13" s="131"/>
      <c r="N13" s="131">
        <v>1</v>
      </c>
    </row>
    <row r="14" spans="2:14" ht="27.75" customHeight="1" x14ac:dyDescent="0.3">
      <c r="B14" s="250"/>
      <c r="C14" s="244"/>
      <c r="D14" s="126" t="s">
        <v>100</v>
      </c>
      <c r="E14" s="132">
        <v>1053092</v>
      </c>
      <c r="F14" s="24" t="s">
        <v>1430</v>
      </c>
      <c r="G14" s="24">
        <v>1</v>
      </c>
      <c r="H14" s="24">
        <v>7.0000000000000001E-3</v>
      </c>
      <c r="I14" s="25">
        <f t="shared" ref="I14" si="2">H14</f>
        <v>7.0000000000000001E-3</v>
      </c>
      <c r="J14" s="240"/>
      <c r="K14" s="11">
        <f t="shared" ref="K14" si="3">1/H14*$C$4</f>
        <v>4285.7142857142862</v>
      </c>
      <c r="L14" s="24"/>
      <c r="M14" s="131"/>
      <c r="N14" s="131">
        <v>1</v>
      </c>
    </row>
    <row r="15" spans="2:14" ht="27.75" customHeight="1" x14ac:dyDescent="0.3">
      <c r="B15" s="250"/>
      <c r="C15" s="244"/>
      <c r="D15" s="126" t="s">
        <v>105</v>
      </c>
      <c r="E15" s="132">
        <v>1073168</v>
      </c>
      <c r="F15" s="24" t="s">
        <v>1431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/>
      <c r="M15" s="131"/>
      <c r="N15" s="131">
        <v>1</v>
      </c>
    </row>
    <row r="16" spans="2:14" ht="27.75" customHeight="1" x14ac:dyDescent="0.3">
      <c r="B16" s="250"/>
      <c r="C16" s="244"/>
      <c r="D16" s="126" t="s">
        <v>107</v>
      </c>
      <c r="E16" s="132">
        <v>1102957</v>
      </c>
      <c r="F16" s="24" t="s">
        <v>1432</v>
      </c>
      <c r="G16" s="24">
        <v>1</v>
      </c>
      <c r="H16" s="24">
        <v>0.01</v>
      </c>
      <c r="I16" s="25">
        <f t="shared" ref="I16:I18" si="4">H16</f>
        <v>0.01</v>
      </c>
      <c r="J16" s="240"/>
      <c r="K16" s="11">
        <f t="shared" ref="K16:K18" si="5">1/H16*$C$4</f>
        <v>3000</v>
      </c>
      <c r="L16" s="24"/>
      <c r="M16" s="131"/>
      <c r="N16" s="131">
        <v>1</v>
      </c>
    </row>
    <row r="17" spans="2:15" ht="27.75" customHeight="1" x14ac:dyDescent="0.3">
      <c r="B17" s="250"/>
      <c r="C17" s="244"/>
      <c r="D17" s="126" t="s">
        <v>112</v>
      </c>
      <c r="E17" s="132">
        <v>1022269</v>
      </c>
      <c r="F17" s="24" t="s">
        <v>1433</v>
      </c>
      <c r="G17" s="24">
        <v>1</v>
      </c>
      <c r="H17" s="24">
        <v>0.01</v>
      </c>
      <c r="I17" s="25">
        <f t="shared" si="4"/>
        <v>0.01</v>
      </c>
      <c r="J17" s="240"/>
      <c r="K17" s="11">
        <f t="shared" si="5"/>
        <v>3000</v>
      </c>
      <c r="L17" s="24"/>
      <c r="M17" s="131"/>
      <c r="N17" s="131">
        <v>1</v>
      </c>
    </row>
    <row r="18" spans="2:15" ht="27.75" customHeight="1" x14ac:dyDescent="0.3">
      <c r="B18" s="250"/>
      <c r="C18" s="244"/>
      <c r="D18" s="126" t="s">
        <v>109</v>
      </c>
      <c r="E18" s="132">
        <v>1702867</v>
      </c>
      <c r="F18" s="24" t="s">
        <v>1406</v>
      </c>
      <c r="G18" s="24">
        <v>1</v>
      </c>
      <c r="H18" s="24">
        <v>7.0000000000000001E-3</v>
      </c>
      <c r="I18" s="25">
        <f t="shared" si="4"/>
        <v>7.0000000000000001E-3</v>
      </c>
      <c r="J18" s="240"/>
      <c r="K18" s="11">
        <f t="shared" si="5"/>
        <v>4285.7142857142862</v>
      </c>
      <c r="L18" s="24"/>
      <c r="M18" s="131"/>
      <c r="N18" s="131">
        <v>1</v>
      </c>
    </row>
    <row r="19" spans="2:15" x14ac:dyDescent="0.3">
      <c r="B19" s="251" t="s">
        <v>42</v>
      </c>
      <c r="C19" s="243" t="s">
        <v>59</v>
      </c>
      <c r="D19" s="129"/>
      <c r="E19" s="24">
        <v>1002186</v>
      </c>
      <c r="F19" s="24" t="s">
        <v>52</v>
      </c>
      <c r="G19" s="24">
        <v>1</v>
      </c>
      <c r="H19" s="24">
        <f t="shared" ref="H19:H43" si="6">$J$19*O19</f>
        <v>4.4949999999999999E-3</v>
      </c>
      <c r="I19" s="25">
        <f>H19</f>
        <v>4.4949999999999999E-3</v>
      </c>
      <c r="J19" s="239">
        <f>J44-J6</f>
        <v>0.89900000000000002</v>
      </c>
      <c r="K19" s="23">
        <f t="shared" si="1"/>
        <v>6674.082313681869</v>
      </c>
      <c r="L19" s="24"/>
      <c r="M19" s="129">
        <v>60</v>
      </c>
      <c r="N19" s="129"/>
      <c r="O19" s="93">
        <v>5.0000000000000001E-3</v>
      </c>
    </row>
    <row r="20" spans="2:15" x14ac:dyDescent="0.3">
      <c r="B20" s="252"/>
      <c r="C20" s="244"/>
      <c r="D20" s="129"/>
      <c r="E20" s="24">
        <v>1012057</v>
      </c>
      <c r="F20" s="24" t="s">
        <v>53</v>
      </c>
      <c r="G20" s="24">
        <v>1</v>
      </c>
      <c r="H20" s="24">
        <f t="shared" si="6"/>
        <v>4.4949999999999999E-3</v>
      </c>
      <c r="I20" s="25">
        <f t="shared" si="0"/>
        <v>4.4949999999999999E-3</v>
      </c>
      <c r="J20" s="240"/>
      <c r="K20" s="23">
        <f t="shared" si="1"/>
        <v>6674.082313681869</v>
      </c>
      <c r="L20" s="24"/>
      <c r="M20" s="129">
        <v>60</v>
      </c>
      <c r="N20" s="129"/>
      <c r="O20" s="93">
        <v>5.0000000000000001E-3</v>
      </c>
    </row>
    <row r="21" spans="2:15" x14ac:dyDescent="0.3">
      <c r="B21" s="252"/>
      <c r="C21" s="244"/>
      <c r="D21" s="129"/>
      <c r="E21" s="24">
        <v>1022048</v>
      </c>
      <c r="F21" s="24" t="s">
        <v>54</v>
      </c>
      <c r="G21" s="24">
        <v>1</v>
      </c>
      <c r="H21" s="24">
        <f t="shared" si="6"/>
        <v>4.4949999999999999E-3</v>
      </c>
      <c r="I21" s="25">
        <f t="shared" si="0"/>
        <v>4.4949999999999999E-3</v>
      </c>
      <c r="J21" s="240"/>
      <c r="K21" s="23">
        <f t="shared" si="1"/>
        <v>6674.082313681869</v>
      </c>
      <c r="L21" s="24"/>
      <c r="M21" s="129">
        <v>60</v>
      </c>
      <c r="N21" s="129"/>
      <c r="O21" s="93">
        <v>5.0000000000000001E-3</v>
      </c>
    </row>
    <row r="22" spans="2:15" x14ac:dyDescent="0.3">
      <c r="B22" s="252"/>
      <c r="C22" s="244"/>
      <c r="D22" s="129"/>
      <c r="E22" s="24">
        <v>1102039</v>
      </c>
      <c r="F22" s="24" t="s">
        <v>55</v>
      </c>
      <c r="G22" s="24">
        <v>1</v>
      </c>
      <c r="H22" s="24">
        <f t="shared" si="6"/>
        <v>4.4949999999999999E-3</v>
      </c>
      <c r="I22" s="25">
        <f t="shared" si="0"/>
        <v>4.4949999999999999E-3</v>
      </c>
      <c r="J22" s="240"/>
      <c r="K22" s="23">
        <f t="shared" si="1"/>
        <v>6674.082313681869</v>
      </c>
      <c r="L22" s="24"/>
      <c r="M22" s="129">
        <v>60</v>
      </c>
      <c r="N22" s="129"/>
      <c r="O22" s="93">
        <v>5.0000000000000001E-3</v>
      </c>
    </row>
    <row r="23" spans="2:15" x14ac:dyDescent="0.3">
      <c r="B23" s="252"/>
      <c r="C23" s="244"/>
      <c r="D23" s="129"/>
      <c r="E23" s="24">
        <v>1082102</v>
      </c>
      <c r="F23" s="24" t="s">
        <v>56</v>
      </c>
      <c r="G23" s="24">
        <v>1</v>
      </c>
      <c r="H23" s="24">
        <f t="shared" si="6"/>
        <v>4.4949999999999999E-3</v>
      </c>
      <c r="I23" s="25">
        <f t="shared" si="0"/>
        <v>4.4949999999999999E-3</v>
      </c>
      <c r="J23" s="240"/>
      <c r="K23" s="23">
        <f t="shared" si="1"/>
        <v>6674.082313681869</v>
      </c>
      <c r="L23" s="24"/>
      <c r="M23" s="129">
        <v>30</v>
      </c>
      <c r="N23" s="129"/>
      <c r="O23" s="93">
        <v>5.0000000000000001E-3</v>
      </c>
    </row>
    <row r="24" spans="2:15" x14ac:dyDescent="0.3">
      <c r="B24" s="252"/>
      <c r="C24" s="244"/>
      <c r="D24" s="129"/>
      <c r="E24" s="24">
        <v>1072153</v>
      </c>
      <c r="F24" s="24" t="s">
        <v>57</v>
      </c>
      <c r="G24" s="24">
        <v>1</v>
      </c>
      <c r="H24" s="24">
        <f t="shared" si="6"/>
        <v>4.4949999999999999E-3</v>
      </c>
      <c r="I24" s="25">
        <f t="shared" si="0"/>
        <v>4.4949999999999999E-3</v>
      </c>
      <c r="J24" s="240"/>
      <c r="K24" s="23">
        <f t="shared" si="1"/>
        <v>6674.082313681869</v>
      </c>
      <c r="L24" s="24"/>
      <c r="M24" s="129">
        <v>30</v>
      </c>
      <c r="N24" s="129"/>
      <c r="O24" s="93">
        <v>5.0000000000000001E-3</v>
      </c>
    </row>
    <row r="25" spans="2:15" x14ac:dyDescent="0.3">
      <c r="B25" s="252"/>
      <c r="C25" s="245"/>
      <c r="D25" s="129"/>
      <c r="E25" s="24">
        <v>1032024</v>
      </c>
      <c r="F25" s="24" t="s">
        <v>58</v>
      </c>
      <c r="G25" s="24">
        <v>1</v>
      </c>
      <c r="H25" s="24">
        <f t="shared" si="6"/>
        <v>4.4949999999999999E-3</v>
      </c>
      <c r="I25" s="25">
        <f t="shared" si="0"/>
        <v>4.4949999999999999E-3</v>
      </c>
      <c r="J25" s="240"/>
      <c r="K25" s="23">
        <f t="shared" si="1"/>
        <v>6674.082313681869</v>
      </c>
      <c r="L25" s="24"/>
      <c r="M25" s="129">
        <v>40</v>
      </c>
      <c r="N25" s="129"/>
      <c r="O25" s="93">
        <v>5.0000000000000001E-3</v>
      </c>
    </row>
    <row r="26" spans="2:15" x14ac:dyDescent="0.3">
      <c r="B26" s="252"/>
      <c r="C26" s="253" t="s">
        <v>25</v>
      </c>
      <c r="D26" s="129"/>
      <c r="E26" s="24">
        <v>5150042</v>
      </c>
      <c r="F26" s="24" t="s">
        <v>9</v>
      </c>
      <c r="G26" s="24">
        <v>1</v>
      </c>
      <c r="H26" s="24">
        <f t="shared" si="6"/>
        <v>1.3485E-2</v>
      </c>
      <c r="I26" s="25">
        <f t="shared" si="0"/>
        <v>1.3485E-2</v>
      </c>
      <c r="J26" s="240"/>
      <c r="K26" s="23">
        <f t="shared" si="1"/>
        <v>2224.6941045606227</v>
      </c>
      <c r="L26" s="24"/>
      <c r="M26" s="129">
        <v>30</v>
      </c>
      <c r="N26" s="129"/>
      <c r="O26" s="93">
        <v>1.4999999999999999E-2</v>
      </c>
    </row>
    <row r="27" spans="2:15" x14ac:dyDescent="0.3">
      <c r="B27" s="252"/>
      <c r="C27" s="253"/>
      <c r="D27" s="129"/>
      <c r="E27" s="24">
        <v>5150043</v>
      </c>
      <c r="F27" s="24" t="s">
        <v>10</v>
      </c>
      <c r="G27" s="24">
        <v>1</v>
      </c>
      <c r="H27" s="24">
        <f t="shared" si="6"/>
        <v>1.3485E-2</v>
      </c>
      <c r="I27" s="25">
        <f t="shared" si="0"/>
        <v>1.3485E-2</v>
      </c>
      <c r="J27" s="240"/>
      <c r="K27" s="23">
        <f t="shared" si="1"/>
        <v>2224.6941045606227</v>
      </c>
      <c r="L27" s="24"/>
      <c r="M27" s="129">
        <v>75</v>
      </c>
      <c r="N27" s="6"/>
      <c r="O27" s="93">
        <v>1.4999999999999999E-2</v>
      </c>
    </row>
    <row r="28" spans="2:15" x14ac:dyDescent="0.3">
      <c r="B28" s="252"/>
      <c r="C28" s="253"/>
      <c r="D28" s="129"/>
      <c r="E28" s="24">
        <v>5152049</v>
      </c>
      <c r="F28" s="24" t="s">
        <v>11</v>
      </c>
      <c r="G28" s="24">
        <v>1</v>
      </c>
      <c r="H28" s="24">
        <f t="shared" si="6"/>
        <v>1.3485E-2</v>
      </c>
      <c r="I28" s="25">
        <f t="shared" si="0"/>
        <v>1.3485E-2</v>
      </c>
      <c r="J28" s="240"/>
      <c r="K28" s="23">
        <f t="shared" si="1"/>
        <v>2224.6941045606227</v>
      </c>
      <c r="L28" s="24"/>
      <c r="M28" s="6">
        <v>30</v>
      </c>
      <c r="N28" s="6"/>
      <c r="O28" s="93">
        <v>1.4999999999999999E-2</v>
      </c>
    </row>
    <row r="29" spans="2:15" x14ac:dyDescent="0.3">
      <c r="B29" s="252"/>
      <c r="C29" s="253"/>
      <c r="D29" s="129"/>
      <c r="E29" s="24">
        <v>5152050</v>
      </c>
      <c r="F29" s="24" t="s">
        <v>12</v>
      </c>
      <c r="G29" s="24">
        <v>1</v>
      </c>
      <c r="H29" s="24">
        <f t="shared" si="6"/>
        <v>1.3485E-2</v>
      </c>
      <c r="I29" s="25">
        <f t="shared" si="0"/>
        <v>1.3485E-2</v>
      </c>
      <c r="J29" s="240"/>
      <c r="K29" s="23">
        <f t="shared" si="1"/>
        <v>2224.6941045606227</v>
      </c>
      <c r="L29" s="24"/>
      <c r="M29" s="6">
        <v>75</v>
      </c>
      <c r="N29" s="129"/>
      <c r="O29" s="93">
        <v>1.4999999999999999E-2</v>
      </c>
    </row>
    <row r="30" spans="2:15" x14ac:dyDescent="0.3">
      <c r="B30" s="252"/>
      <c r="C30" s="253"/>
      <c r="D30" s="129"/>
      <c r="E30" s="24">
        <v>5153013</v>
      </c>
      <c r="F30" s="24" t="s">
        <v>23</v>
      </c>
      <c r="G30" s="24">
        <v>1</v>
      </c>
      <c r="H30" s="24">
        <f t="shared" si="6"/>
        <v>2.6970000000000001E-2</v>
      </c>
      <c r="I30" s="25">
        <f t="shared" si="0"/>
        <v>2.6970000000000001E-2</v>
      </c>
      <c r="J30" s="240"/>
      <c r="K30" s="23">
        <f t="shared" si="1"/>
        <v>1112.3470522803113</v>
      </c>
      <c r="L30" s="24"/>
      <c r="M30" s="129">
        <v>65</v>
      </c>
      <c r="N30" s="129"/>
      <c r="O30" s="93">
        <v>0.03</v>
      </c>
    </row>
    <row r="31" spans="2:15" x14ac:dyDescent="0.3">
      <c r="B31" s="252"/>
      <c r="C31" s="253"/>
      <c r="D31" s="129"/>
      <c r="E31" s="24">
        <v>5151033</v>
      </c>
      <c r="F31" s="24" t="s">
        <v>41</v>
      </c>
      <c r="G31" s="24">
        <v>1</v>
      </c>
      <c r="H31" s="24">
        <f t="shared" si="6"/>
        <v>2.6970000000000001E-2</v>
      </c>
      <c r="I31" s="25">
        <f t="shared" si="0"/>
        <v>2.6970000000000001E-2</v>
      </c>
      <c r="J31" s="240"/>
      <c r="K31" s="23">
        <f t="shared" si="1"/>
        <v>1112.3470522803113</v>
      </c>
      <c r="L31" s="24"/>
      <c r="M31" s="129">
        <v>70</v>
      </c>
      <c r="N31" s="129"/>
      <c r="O31" s="93">
        <v>0.03</v>
      </c>
    </row>
    <row r="32" spans="2:15" x14ac:dyDescent="0.3">
      <c r="B32" s="252"/>
      <c r="C32" s="253"/>
      <c r="D32" s="129"/>
      <c r="E32" s="24">
        <v>5152100</v>
      </c>
      <c r="F32" s="24" t="s">
        <v>13</v>
      </c>
      <c r="G32" s="24">
        <v>1</v>
      </c>
      <c r="H32" s="24">
        <f t="shared" si="6"/>
        <v>2.6970000000000001E-2</v>
      </c>
      <c r="I32" s="25">
        <f t="shared" si="0"/>
        <v>2.6970000000000001E-2</v>
      </c>
      <c r="J32" s="240"/>
      <c r="K32" s="23">
        <f t="shared" si="1"/>
        <v>1112.3470522803113</v>
      </c>
      <c r="L32" s="24"/>
      <c r="M32" s="129">
        <v>35</v>
      </c>
      <c r="N32" s="6"/>
      <c r="O32" s="93">
        <v>0.03</v>
      </c>
    </row>
    <row r="33" spans="2:15" x14ac:dyDescent="0.3">
      <c r="B33" s="252"/>
      <c r="C33" s="253"/>
      <c r="D33" s="129"/>
      <c r="E33" s="24">
        <v>5152101</v>
      </c>
      <c r="F33" s="24" t="s">
        <v>14</v>
      </c>
      <c r="G33" s="24">
        <v>1</v>
      </c>
      <c r="H33" s="24">
        <f t="shared" si="6"/>
        <v>2.6970000000000001E-2</v>
      </c>
      <c r="I33" s="25">
        <f t="shared" si="0"/>
        <v>2.6970000000000001E-2</v>
      </c>
      <c r="J33" s="240"/>
      <c r="K33" s="23">
        <f t="shared" si="1"/>
        <v>1112.3470522803113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129"/>
      <c r="E34" s="24">
        <v>5152102</v>
      </c>
      <c r="F34" s="24" t="s">
        <v>15</v>
      </c>
      <c r="G34" s="24">
        <v>1</v>
      </c>
      <c r="H34" s="24">
        <f t="shared" si="6"/>
        <v>2.6970000000000001E-2</v>
      </c>
      <c r="I34" s="25">
        <f t="shared" si="0"/>
        <v>2.6970000000000001E-2</v>
      </c>
      <c r="J34" s="240"/>
      <c r="K34" s="23">
        <f t="shared" si="1"/>
        <v>1112.3470522803113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29"/>
      <c r="E35" s="24">
        <v>5152103</v>
      </c>
      <c r="F35" s="24" t="s">
        <v>16</v>
      </c>
      <c r="G35" s="24">
        <v>1</v>
      </c>
      <c r="H35" s="24">
        <f t="shared" si="6"/>
        <v>2.6970000000000001E-2</v>
      </c>
      <c r="I35" s="25">
        <f t="shared" si="0"/>
        <v>2.6970000000000001E-2</v>
      </c>
      <c r="J35" s="240"/>
      <c r="K35" s="23">
        <f t="shared" si="1"/>
        <v>1112.3470522803113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29"/>
      <c r="E36" s="24">
        <v>5152104</v>
      </c>
      <c r="F36" s="24" t="s">
        <v>17</v>
      </c>
      <c r="G36" s="24">
        <v>1</v>
      </c>
      <c r="H36" s="24">
        <f t="shared" si="6"/>
        <v>2.6970000000000001E-2</v>
      </c>
      <c r="I36" s="25">
        <f t="shared" si="0"/>
        <v>2.6970000000000001E-2</v>
      </c>
      <c r="J36" s="240"/>
      <c r="K36" s="23">
        <f t="shared" si="1"/>
        <v>1112.3470522803113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29"/>
      <c r="E37" s="24">
        <v>5152105</v>
      </c>
      <c r="F37" s="24" t="s">
        <v>18</v>
      </c>
      <c r="G37" s="11">
        <v>1</v>
      </c>
      <c r="H37" s="24">
        <f t="shared" si="6"/>
        <v>2.6970000000000001E-2</v>
      </c>
      <c r="I37" s="25">
        <f t="shared" si="0"/>
        <v>2.6970000000000001E-2</v>
      </c>
      <c r="J37" s="240"/>
      <c r="K37" s="23">
        <f t="shared" si="1"/>
        <v>1112.3470522803113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29"/>
      <c r="E38" s="43">
        <v>5152106</v>
      </c>
      <c r="F38" s="43" t="s">
        <v>19</v>
      </c>
      <c r="G38" s="11">
        <v>1</v>
      </c>
      <c r="H38" s="24">
        <f t="shared" si="6"/>
        <v>2.6970000000000001E-2</v>
      </c>
      <c r="I38" s="25">
        <f t="shared" si="0"/>
        <v>2.6970000000000001E-2</v>
      </c>
      <c r="J38" s="240"/>
      <c r="K38" s="23">
        <f t="shared" si="1"/>
        <v>1112.3470522803113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29"/>
      <c r="E39" s="43">
        <v>5152107</v>
      </c>
      <c r="F39" s="43" t="s">
        <v>20</v>
      </c>
      <c r="G39" s="11">
        <v>1</v>
      </c>
      <c r="H39" s="24">
        <f t="shared" si="6"/>
        <v>2.6970000000000001E-2</v>
      </c>
      <c r="I39" s="25">
        <f t="shared" si="0"/>
        <v>2.6970000000000001E-2</v>
      </c>
      <c r="J39" s="240"/>
      <c r="K39" s="23">
        <f t="shared" si="1"/>
        <v>1112.3470522803113</v>
      </c>
      <c r="L39" s="24"/>
      <c r="M39" s="6">
        <v>35</v>
      </c>
      <c r="N39" s="129"/>
      <c r="O39" s="93">
        <v>0.03</v>
      </c>
    </row>
    <row r="40" spans="2:15" x14ac:dyDescent="0.3">
      <c r="B40" s="252"/>
      <c r="C40" s="253" t="s">
        <v>8</v>
      </c>
      <c r="D40" s="129"/>
      <c r="E40" s="43">
        <v>5680505</v>
      </c>
      <c r="F40" s="43" t="s">
        <v>986</v>
      </c>
      <c r="G40" s="24">
        <v>1</v>
      </c>
      <c r="H40" s="24">
        <f t="shared" si="6"/>
        <v>0.14833500000000002</v>
      </c>
      <c r="I40" s="25">
        <f t="shared" si="0"/>
        <v>0.14833500000000002</v>
      </c>
      <c r="J40" s="240"/>
      <c r="K40" s="23">
        <f t="shared" si="1"/>
        <v>202.24491859642023</v>
      </c>
      <c r="L40" s="24"/>
      <c r="M40" s="129"/>
      <c r="N40" s="129"/>
      <c r="O40" s="93">
        <v>0.16500000000000001</v>
      </c>
    </row>
    <row r="41" spans="2:15" x14ac:dyDescent="0.3">
      <c r="B41" s="252"/>
      <c r="C41" s="253"/>
      <c r="D41" s="129"/>
      <c r="E41" s="43">
        <v>5076000</v>
      </c>
      <c r="F41" s="43" t="s">
        <v>445</v>
      </c>
      <c r="G41" s="24">
        <v>1</v>
      </c>
      <c r="H41" s="24">
        <f t="shared" si="6"/>
        <v>0.13485</v>
      </c>
      <c r="I41" s="25">
        <f t="shared" si="0"/>
        <v>0.13485</v>
      </c>
      <c r="J41" s="240"/>
      <c r="K41" s="23">
        <f t="shared" si="1"/>
        <v>222.46941045606229</v>
      </c>
      <c r="L41" s="24"/>
      <c r="M41" s="129">
        <v>30</v>
      </c>
      <c r="N41" s="129"/>
      <c r="O41" s="93">
        <v>0.15</v>
      </c>
    </row>
    <row r="42" spans="2:15" x14ac:dyDescent="0.3">
      <c r="B42" s="252"/>
      <c r="C42" s="253"/>
      <c r="D42" s="129"/>
      <c r="E42" s="24">
        <v>5078001</v>
      </c>
      <c r="F42" s="11" t="s">
        <v>21</v>
      </c>
      <c r="G42" s="24">
        <v>1</v>
      </c>
      <c r="H42" s="24">
        <f t="shared" si="6"/>
        <v>0.13485</v>
      </c>
      <c r="I42" s="25">
        <f t="shared" si="0"/>
        <v>0.13485</v>
      </c>
      <c r="J42" s="240"/>
      <c r="K42" s="23">
        <f t="shared" si="1"/>
        <v>222.46941045606229</v>
      </c>
      <c r="L42" s="24"/>
      <c r="M42" s="129">
        <v>40</v>
      </c>
      <c r="N42" s="129"/>
      <c r="O42" s="93">
        <v>0.15</v>
      </c>
    </row>
    <row r="43" spans="2:15" x14ac:dyDescent="0.3">
      <c r="B43" s="252"/>
      <c r="C43" s="253"/>
      <c r="D43" s="129"/>
      <c r="E43" s="24">
        <v>5072000</v>
      </c>
      <c r="F43" s="11" t="s">
        <v>22</v>
      </c>
      <c r="G43" s="24">
        <v>3</v>
      </c>
      <c r="H43" s="24">
        <f t="shared" si="6"/>
        <v>0.12586000000000003</v>
      </c>
      <c r="I43" s="25">
        <f t="shared" si="0"/>
        <v>0.12586000000000003</v>
      </c>
      <c r="J43" s="240"/>
      <c r="K43" s="23">
        <f t="shared" si="1"/>
        <v>238.36008263149526</v>
      </c>
      <c r="L43" s="24"/>
      <c r="M43" s="129">
        <v>50</v>
      </c>
      <c r="N43" s="129"/>
      <c r="O43" s="93">
        <v>0.14000000000000001</v>
      </c>
    </row>
    <row r="44" spans="2:15" x14ac:dyDescent="0.3">
      <c r="B44" s="246"/>
      <c r="C44" s="247"/>
      <c r="D44" s="247"/>
      <c r="E44" s="247"/>
      <c r="F44" s="247"/>
      <c r="G44" s="248"/>
      <c r="H44" s="24">
        <f>SUM(H6:H43)</f>
        <v>1</v>
      </c>
      <c r="I44" s="25">
        <f>SUM(I6:I43)</f>
        <v>1</v>
      </c>
      <c r="J44" s="25">
        <v>1</v>
      </c>
      <c r="K44" s="24"/>
      <c r="L44" s="24"/>
      <c r="M44" s="129"/>
      <c r="N44" s="129"/>
      <c r="O44" s="96"/>
    </row>
  </sheetData>
  <mergeCells count="10">
    <mergeCell ref="B44:G44"/>
    <mergeCell ref="B5:C5"/>
    <mergeCell ref="B6:B18"/>
    <mergeCell ref="C6:C18"/>
    <mergeCell ref="J6:J18"/>
    <mergeCell ref="B19:B43"/>
    <mergeCell ref="C19:C25"/>
    <mergeCell ref="J19:J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A601C-BA71-4A60-BD3C-8C27C4A43D3A}">
  <sheetPr codeName="Sheet104"/>
  <dimension ref="B2:O46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1381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29" t="s">
        <v>6</v>
      </c>
      <c r="C4" s="129">
        <v>30</v>
      </c>
    </row>
    <row r="5" spans="2:14" x14ac:dyDescent="0.3">
      <c r="B5" s="249" t="s">
        <v>0</v>
      </c>
      <c r="C5" s="249"/>
      <c r="D5" s="127" t="s">
        <v>45</v>
      </c>
      <c r="E5" s="127" t="s">
        <v>1</v>
      </c>
      <c r="F5" s="127" t="s">
        <v>62</v>
      </c>
      <c r="G5" s="13" t="s">
        <v>26</v>
      </c>
      <c r="H5" s="127" t="s">
        <v>27</v>
      </c>
      <c r="I5" s="127" t="s">
        <v>28</v>
      </c>
      <c r="J5" s="127" t="s">
        <v>43</v>
      </c>
      <c r="K5" s="127" t="s">
        <v>2</v>
      </c>
      <c r="L5" s="127" t="s">
        <v>3</v>
      </c>
      <c r="M5" s="127" t="s">
        <v>44</v>
      </c>
      <c r="N5" s="127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132">
        <v>1005209</v>
      </c>
      <c r="F6" s="24" t="s">
        <v>1384</v>
      </c>
      <c r="G6" s="24">
        <v>1</v>
      </c>
      <c r="H6" s="24">
        <v>6.0000000000000001E-3</v>
      </c>
      <c r="I6" s="25">
        <f>H6</f>
        <v>6.0000000000000001E-3</v>
      </c>
      <c r="J6" s="239">
        <f>SUM(I6:I20)</f>
        <v>0.10700000000000001</v>
      </c>
      <c r="K6" s="11">
        <f>1/H6*$C$4</f>
        <v>5000</v>
      </c>
      <c r="L6" s="24"/>
      <c r="M6" s="129"/>
      <c r="N6" s="129">
        <v>1</v>
      </c>
    </row>
    <row r="7" spans="2:14" ht="27.75" customHeight="1" x14ac:dyDescent="0.3">
      <c r="B7" s="250"/>
      <c r="C7" s="244"/>
      <c r="D7" s="126" t="s">
        <v>119</v>
      </c>
      <c r="E7" s="132">
        <v>1005210</v>
      </c>
      <c r="F7" s="24" t="s">
        <v>1385</v>
      </c>
      <c r="G7" s="24">
        <v>1</v>
      </c>
      <c r="H7" s="24">
        <v>6.0000000000000001E-3</v>
      </c>
      <c r="I7" s="25">
        <f t="shared" ref="I7:I45" si="0">H7</f>
        <v>6.0000000000000001E-3</v>
      </c>
      <c r="J7" s="240"/>
      <c r="K7" s="11">
        <f t="shared" ref="K7:K45" si="1">1/H7*$C$4</f>
        <v>5000</v>
      </c>
      <c r="L7" s="24"/>
      <c r="M7" s="129"/>
      <c r="N7" s="129">
        <v>1</v>
      </c>
    </row>
    <row r="8" spans="2:14" ht="27.75" customHeight="1" x14ac:dyDescent="0.3">
      <c r="B8" s="250"/>
      <c r="C8" s="244"/>
      <c r="D8" s="126" t="s">
        <v>100</v>
      </c>
      <c r="E8" s="132">
        <v>1050497</v>
      </c>
      <c r="F8" s="24" t="s">
        <v>1386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29"/>
      <c r="N8" s="129">
        <v>1</v>
      </c>
    </row>
    <row r="9" spans="2:14" ht="27.75" customHeight="1" x14ac:dyDescent="0.3">
      <c r="B9" s="250"/>
      <c r="C9" s="244"/>
      <c r="D9" s="126" t="s">
        <v>100</v>
      </c>
      <c r="E9" s="132">
        <v>1051565</v>
      </c>
      <c r="F9" s="24" t="s">
        <v>1387</v>
      </c>
      <c r="G9" s="24">
        <v>1</v>
      </c>
      <c r="H9" s="24">
        <v>4.0000000000000001E-3</v>
      </c>
      <c r="I9" s="25">
        <f t="shared" si="0"/>
        <v>4.0000000000000001E-3</v>
      </c>
      <c r="J9" s="240"/>
      <c r="K9" s="11">
        <f t="shared" si="1"/>
        <v>7500</v>
      </c>
      <c r="L9" s="24"/>
      <c r="M9" s="129"/>
      <c r="N9" s="129">
        <v>1</v>
      </c>
    </row>
    <row r="10" spans="2:14" ht="27.75" customHeight="1" x14ac:dyDescent="0.3">
      <c r="B10" s="250"/>
      <c r="C10" s="244"/>
      <c r="D10" s="126" t="s">
        <v>105</v>
      </c>
      <c r="E10" s="132">
        <v>1103126</v>
      </c>
      <c r="F10" s="24" t="s">
        <v>1388</v>
      </c>
      <c r="G10" s="24">
        <v>1</v>
      </c>
      <c r="H10" s="24">
        <v>7.0000000000000001E-3</v>
      </c>
      <c r="I10" s="25">
        <f t="shared" si="0"/>
        <v>7.0000000000000001E-3</v>
      </c>
      <c r="J10" s="240"/>
      <c r="K10" s="11">
        <f t="shared" si="1"/>
        <v>4285.7142857142862</v>
      </c>
      <c r="L10" s="24"/>
      <c r="M10" s="129"/>
      <c r="N10" s="129">
        <v>1</v>
      </c>
    </row>
    <row r="11" spans="2:14" ht="27.75" customHeight="1" x14ac:dyDescent="0.3">
      <c r="B11" s="250"/>
      <c r="C11" s="244"/>
      <c r="D11" s="126" t="s">
        <v>105</v>
      </c>
      <c r="E11" s="132">
        <v>1103127</v>
      </c>
      <c r="F11" s="24" t="s">
        <v>1389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29"/>
      <c r="N11" s="129">
        <v>1</v>
      </c>
    </row>
    <row r="12" spans="2:14" ht="27.75" customHeight="1" x14ac:dyDescent="0.3">
      <c r="B12" s="250"/>
      <c r="C12" s="244"/>
      <c r="D12" s="126" t="s">
        <v>107</v>
      </c>
      <c r="E12" s="132">
        <v>1070100</v>
      </c>
      <c r="F12" s="24" t="s">
        <v>1390</v>
      </c>
      <c r="G12" s="24">
        <v>1</v>
      </c>
      <c r="H12" s="24">
        <v>8.0000000000000002E-3</v>
      </c>
      <c r="I12" s="25">
        <f t="shared" si="0"/>
        <v>8.0000000000000002E-3</v>
      </c>
      <c r="J12" s="240"/>
      <c r="K12" s="11">
        <f t="shared" si="1"/>
        <v>3750</v>
      </c>
      <c r="L12" s="24"/>
      <c r="M12" s="129"/>
      <c r="N12" s="129">
        <v>1</v>
      </c>
    </row>
    <row r="13" spans="2:14" ht="27.75" customHeight="1" x14ac:dyDescent="0.3">
      <c r="B13" s="250"/>
      <c r="C13" s="244"/>
      <c r="D13" s="126" t="s">
        <v>107</v>
      </c>
      <c r="E13" s="132">
        <v>1071117</v>
      </c>
      <c r="F13" s="24" t="s">
        <v>1391</v>
      </c>
      <c r="G13" s="24">
        <v>1</v>
      </c>
      <c r="H13" s="24">
        <v>8.0000000000000002E-3</v>
      </c>
      <c r="I13" s="25">
        <f t="shared" si="0"/>
        <v>8.0000000000000002E-3</v>
      </c>
      <c r="J13" s="240"/>
      <c r="K13" s="11">
        <f t="shared" si="1"/>
        <v>3750</v>
      </c>
      <c r="L13" s="24"/>
      <c r="M13" s="129"/>
      <c r="N13" s="129">
        <v>1</v>
      </c>
    </row>
    <row r="14" spans="2:14" ht="27.75" customHeight="1" x14ac:dyDescent="0.3">
      <c r="B14" s="250"/>
      <c r="C14" s="244"/>
      <c r="D14" s="126" t="s">
        <v>109</v>
      </c>
      <c r="E14" s="132">
        <v>1702856</v>
      </c>
      <c r="F14" s="24" t="s">
        <v>1392</v>
      </c>
      <c r="G14" s="24">
        <v>1</v>
      </c>
      <c r="H14" s="24">
        <v>3.0000000000000001E-3</v>
      </c>
      <c r="I14" s="25">
        <f t="shared" si="0"/>
        <v>3.0000000000000001E-3</v>
      </c>
      <c r="J14" s="240"/>
      <c r="K14" s="11">
        <f t="shared" si="1"/>
        <v>10000</v>
      </c>
      <c r="L14" s="24"/>
      <c r="M14" s="129"/>
      <c r="N14" s="129">
        <v>1</v>
      </c>
    </row>
    <row r="15" spans="2:14" ht="27.75" customHeight="1" x14ac:dyDescent="0.3">
      <c r="B15" s="128"/>
      <c r="C15" s="244"/>
      <c r="D15" s="126" t="s">
        <v>119</v>
      </c>
      <c r="E15" s="132">
        <v>1005268</v>
      </c>
      <c r="F15" s="24" t="s">
        <v>1416</v>
      </c>
      <c r="G15" s="24">
        <v>1</v>
      </c>
      <c r="H15" s="24">
        <v>0.01</v>
      </c>
      <c r="I15" s="25">
        <f t="shared" ref="I15" si="2">H15</f>
        <v>0.01</v>
      </c>
      <c r="J15" s="240"/>
      <c r="K15" s="11">
        <f t="shared" ref="K15" si="3">1/H15*$C$4</f>
        <v>3000</v>
      </c>
      <c r="L15" s="24"/>
      <c r="M15" s="129"/>
      <c r="N15" s="129">
        <v>1</v>
      </c>
    </row>
    <row r="16" spans="2:14" ht="27.75" customHeight="1" x14ac:dyDescent="0.3">
      <c r="B16" s="128"/>
      <c r="C16" s="244"/>
      <c r="D16" s="126" t="s">
        <v>100</v>
      </c>
      <c r="E16" s="132">
        <v>1053372</v>
      </c>
      <c r="F16" s="24" t="s">
        <v>1417</v>
      </c>
      <c r="G16" s="24">
        <v>1</v>
      </c>
      <c r="H16" s="24">
        <v>8.0000000000000002E-3</v>
      </c>
      <c r="I16" s="25">
        <f t="shared" si="0"/>
        <v>8.0000000000000002E-3</v>
      </c>
      <c r="J16" s="240"/>
      <c r="K16" s="11">
        <f t="shared" si="1"/>
        <v>3750</v>
      </c>
      <c r="L16" s="24"/>
      <c r="M16" s="129"/>
      <c r="N16" s="129">
        <v>1</v>
      </c>
    </row>
    <row r="17" spans="2:15" ht="27.75" customHeight="1" x14ac:dyDescent="0.3">
      <c r="B17" s="128"/>
      <c r="C17" s="244"/>
      <c r="D17" s="126" t="s">
        <v>100</v>
      </c>
      <c r="E17" s="132">
        <v>1053371</v>
      </c>
      <c r="F17" s="24" t="s">
        <v>1418</v>
      </c>
      <c r="G17" s="24">
        <v>1</v>
      </c>
      <c r="H17" s="24">
        <v>7.0000000000000001E-3</v>
      </c>
      <c r="I17" s="25">
        <f t="shared" ref="I17" si="4">H17</f>
        <v>7.0000000000000001E-3</v>
      </c>
      <c r="J17" s="240"/>
      <c r="K17" s="11">
        <f t="shared" ref="K17" si="5">1/H17*$C$4</f>
        <v>4285.7142857142862</v>
      </c>
      <c r="L17" s="24"/>
      <c r="M17" s="129"/>
      <c r="N17" s="129">
        <v>1</v>
      </c>
    </row>
    <row r="18" spans="2:15" ht="27.75" customHeight="1" x14ac:dyDescent="0.3">
      <c r="B18" s="128"/>
      <c r="C18" s="244"/>
      <c r="D18" s="126" t="s">
        <v>107</v>
      </c>
      <c r="E18" s="132">
        <v>1073319</v>
      </c>
      <c r="F18" s="24" t="s">
        <v>1419</v>
      </c>
      <c r="G18" s="24">
        <v>1</v>
      </c>
      <c r="H18" s="24">
        <v>8.0000000000000002E-3</v>
      </c>
      <c r="I18" s="25">
        <f t="shared" si="0"/>
        <v>8.0000000000000002E-3</v>
      </c>
      <c r="J18" s="240"/>
      <c r="K18" s="11">
        <f t="shared" si="1"/>
        <v>3750</v>
      </c>
      <c r="L18" s="24"/>
      <c r="M18" s="129"/>
      <c r="N18" s="129">
        <v>1</v>
      </c>
    </row>
    <row r="19" spans="2:15" ht="27.75" customHeight="1" x14ac:dyDescent="0.3">
      <c r="B19" s="128"/>
      <c r="C19" s="244"/>
      <c r="D19" s="126" t="s">
        <v>1422</v>
      </c>
      <c r="E19" s="132">
        <v>1012646</v>
      </c>
      <c r="F19" s="24" t="s">
        <v>1421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29"/>
      <c r="N19" s="129">
        <v>1</v>
      </c>
    </row>
    <row r="20" spans="2:15" ht="27.75" customHeight="1" x14ac:dyDescent="0.3">
      <c r="B20" s="128"/>
      <c r="C20" s="244"/>
      <c r="D20" s="126" t="s">
        <v>1422</v>
      </c>
      <c r="E20" s="132">
        <v>1012647</v>
      </c>
      <c r="F20" s="24" t="s">
        <v>1420</v>
      </c>
      <c r="G20" s="24">
        <v>1</v>
      </c>
      <c r="H20" s="24">
        <v>0.01</v>
      </c>
      <c r="I20" s="25">
        <f t="shared" si="0"/>
        <v>0.01</v>
      </c>
      <c r="J20" s="240"/>
      <c r="K20" s="11">
        <f t="shared" si="1"/>
        <v>3000</v>
      </c>
      <c r="L20" s="24"/>
      <c r="M20" s="129"/>
      <c r="N20" s="129">
        <v>1</v>
      </c>
    </row>
    <row r="21" spans="2:15" x14ac:dyDescent="0.3">
      <c r="B21" s="251" t="s">
        <v>42</v>
      </c>
      <c r="C21" s="243" t="s">
        <v>59</v>
      </c>
      <c r="D21" s="129"/>
      <c r="E21" s="24">
        <v>1002186</v>
      </c>
      <c r="F21" s="24" t="s">
        <v>52</v>
      </c>
      <c r="G21" s="24">
        <v>1</v>
      </c>
      <c r="H21" s="24">
        <f t="shared" ref="H21:H45" si="6">$J$21*O21</f>
        <v>4.4650000000000002E-3</v>
      </c>
      <c r="I21" s="25">
        <f>H21</f>
        <v>4.4650000000000002E-3</v>
      </c>
      <c r="J21" s="239">
        <f>J46-J6</f>
        <v>0.89300000000000002</v>
      </c>
      <c r="K21" s="23">
        <f t="shared" si="1"/>
        <v>6718.9249720044791</v>
      </c>
      <c r="L21" s="24"/>
      <c r="M21" s="129">
        <v>60</v>
      </c>
      <c r="N21" s="129"/>
      <c r="O21" s="93">
        <v>5.0000000000000001E-3</v>
      </c>
    </row>
    <row r="22" spans="2:15" x14ac:dyDescent="0.3">
      <c r="B22" s="252"/>
      <c r="C22" s="244"/>
      <c r="D22" s="129"/>
      <c r="E22" s="24">
        <v>1012057</v>
      </c>
      <c r="F22" s="24" t="s">
        <v>53</v>
      </c>
      <c r="G22" s="24">
        <v>1</v>
      </c>
      <c r="H22" s="24">
        <f t="shared" si="6"/>
        <v>4.4650000000000002E-3</v>
      </c>
      <c r="I22" s="25">
        <f t="shared" si="0"/>
        <v>4.4650000000000002E-3</v>
      </c>
      <c r="J22" s="240"/>
      <c r="K22" s="23">
        <f t="shared" si="1"/>
        <v>6718.9249720044791</v>
      </c>
      <c r="L22" s="24"/>
      <c r="M22" s="129">
        <v>60</v>
      </c>
      <c r="N22" s="129"/>
      <c r="O22" s="93">
        <v>5.0000000000000001E-3</v>
      </c>
    </row>
    <row r="23" spans="2:15" x14ac:dyDescent="0.3">
      <c r="B23" s="252"/>
      <c r="C23" s="244"/>
      <c r="D23" s="129"/>
      <c r="E23" s="24">
        <v>1022048</v>
      </c>
      <c r="F23" s="24" t="s">
        <v>54</v>
      </c>
      <c r="G23" s="24">
        <v>1</v>
      </c>
      <c r="H23" s="24">
        <f t="shared" si="6"/>
        <v>4.4650000000000002E-3</v>
      </c>
      <c r="I23" s="25">
        <f t="shared" si="0"/>
        <v>4.4650000000000002E-3</v>
      </c>
      <c r="J23" s="240"/>
      <c r="K23" s="23">
        <f t="shared" si="1"/>
        <v>6718.9249720044791</v>
      </c>
      <c r="L23" s="24"/>
      <c r="M23" s="129">
        <v>60</v>
      </c>
      <c r="N23" s="129"/>
      <c r="O23" s="93">
        <v>5.0000000000000001E-3</v>
      </c>
    </row>
    <row r="24" spans="2:15" x14ac:dyDescent="0.3">
      <c r="B24" s="252"/>
      <c r="C24" s="244"/>
      <c r="D24" s="129"/>
      <c r="E24" s="24">
        <v>1102039</v>
      </c>
      <c r="F24" s="24" t="s">
        <v>55</v>
      </c>
      <c r="G24" s="24">
        <v>1</v>
      </c>
      <c r="H24" s="24">
        <f t="shared" si="6"/>
        <v>4.4650000000000002E-3</v>
      </c>
      <c r="I24" s="25">
        <f t="shared" si="0"/>
        <v>4.4650000000000002E-3</v>
      </c>
      <c r="J24" s="240"/>
      <c r="K24" s="23">
        <f t="shared" si="1"/>
        <v>6718.9249720044791</v>
      </c>
      <c r="L24" s="24"/>
      <c r="M24" s="129">
        <v>60</v>
      </c>
      <c r="N24" s="129"/>
      <c r="O24" s="93">
        <v>5.0000000000000001E-3</v>
      </c>
    </row>
    <row r="25" spans="2:15" x14ac:dyDescent="0.3">
      <c r="B25" s="252"/>
      <c r="C25" s="244"/>
      <c r="D25" s="129"/>
      <c r="E25" s="24">
        <v>1082102</v>
      </c>
      <c r="F25" s="24" t="s">
        <v>56</v>
      </c>
      <c r="G25" s="24">
        <v>1</v>
      </c>
      <c r="H25" s="24">
        <f t="shared" si="6"/>
        <v>4.4650000000000002E-3</v>
      </c>
      <c r="I25" s="25">
        <f t="shared" si="0"/>
        <v>4.4650000000000002E-3</v>
      </c>
      <c r="J25" s="240"/>
      <c r="K25" s="23">
        <f t="shared" si="1"/>
        <v>6718.9249720044791</v>
      </c>
      <c r="L25" s="24"/>
      <c r="M25" s="129">
        <v>30</v>
      </c>
      <c r="N25" s="129"/>
      <c r="O25" s="93">
        <v>5.0000000000000001E-3</v>
      </c>
    </row>
    <row r="26" spans="2:15" x14ac:dyDescent="0.3">
      <c r="B26" s="252"/>
      <c r="C26" s="244"/>
      <c r="D26" s="129"/>
      <c r="E26" s="24">
        <v>1072153</v>
      </c>
      <c r="F26" s="24" t="s">
        <v>57</v>
      </c>
      <c r="G26" s="24">
        <v>1</v>
      </c>
      <c r="H26" s="24">
        <f t="shared" si="6"/>
        <v>4.4650000000000002E-3</v>
      </c>
      <c r="I26" s="25">
        <f t="shared" si="0"/>
        <v>4.4650000000000002E-3</v>
      </c>
      <c r="J26" s="240"/>
      <c r="K26" s="23">
        <f t="shared" si="1"/>
        <v>6718.9249720044791</v>
      </c>
      <c r="L26" s="24"/>
      <c r="M26" s="129">
        <v>30</v>
      </c>
      <c r="N26" s="129"/>
      <c r="O26" s="93">
        <v>5.0000000000000001E-3</v>
      </c>
    </row>
    <row r="27" spans="2:15" x14ac:dyDescent="0.3">
      <c r="B27" s="252"/>
      <c r="C27" s="245"/>
      <c r="D27" s="129"/>
      <c r="E27" s="24">
        <v>1032024</v>
      </c>
      <c r="F27" s="24" t="s">
        <v>58</v>
      </c>
      <c r="G27" s="24">
        <v>1</v>
      </c>
      <c r="H27" s="24">
        <f t="shared" si="6"/>
        <v>4.4650000000000002E-3</v>
      </c>
      <c r="I27" s="25">
        <f t="shared" si="0"/>
        <v>4.4650000000000002E-3</v>
      </c>
      <c r="J27" s="240"/>
      <c r="K27" s="23">
        <f t="shared" si="1"/>
        <v>6718.9249720044791</v>
      </c>
      <c r="L27" s="24"/>
      <c r="M27" s="129">
        <v>40</v>
      </c>
      <c r="N27" s="129"/>
      <c r="O27" s="93">
        <v>5.0000000000000001E-3</v>
      </c>
    </row>
    <row r="28" spans="2:15" x14ac:dyDescent="0.3">
      <c r="B28" s="252"/>
      <c r="C28" s="253" t="s">
        <v>25</v>
      </c>
      <c r="D28" s="129"/>
      <c r="E28" s="24">
        <v>5150042</v>
      </c>
      <c r="F28" s="24" t="s">
        <v>9</v>
      </c>
      <c r="G28" s="24">
        <v>1</v>
      </c>
      <c r="H28" s="24">
        <f t="shared" si="6"/>
        <v>1.3394999999999999E-2</v>
      </c>
      <c r="I28" s="25">
        <f t="shared" si="0"/>
        <v>1.3394999999999999E-2</v>
      </c>
      <c r="J28" s="240"/>
      <c r="K28" s="23">
        <f t="shared" si="1"/>
        <v>2239.641657334827</v>
      </c>
      <c r="L28" s="24"/>
      <c r="M28" s="129">
        <v>30</v>
      </c>
      <c r="N28" s="129"/>
      <c r="O28" s="93">
        <v>1.4999999999999999E-2</v>
      </c>
    </row>
    <row r="29" spans="2:15" x14ac:dyDescent="0.3">
      <c r="B29" s="252"/>
      <c r="C29" s="253"/>
      <c r="D29" s="129"/>
      <c r="E29" s="24">
        <v>5150043</v>
      </c>
      <c r="F29" s="24" t="s">
        <v>10</v>
      </c>
      <c r="G29" s="24">
        <v>1</v>
      </c>
      <c r="H29" s="24">
        <f t="shared" si="6"/>
        <v>1.3394999999999999E-2</v>
      </c>
      <c r="I29" s="25">
        <f t="shared" si="0"/>
        <v>1.3394999999999999E-2</v>
      </c>
      <c r="J29" s="240"/>
      <c r="K29" s="23">
        <f t="shared" si="1"/>
        <v>2239.641657334827</v>
      </c>
      <c r="L29" s="24"/>
      <c r="M29" s="129">
        <v>75</v>
      </c>
      <c r="N29" s="6"/>
      <c r="O29" s="93">
        <v>1.4999999999999999E-2</v>
      </c>
    </row>
    <row r="30" spans="2:15" x14ac:dyDescent="0.3">
      <c r="B30" s="252"/>
      <c r="C30" s="253"/>
      <c r="D30" s="129"/>
      <c r="E30" s="24">
        <v>5152049</v>
      </c>
      <c r="F30" s="24" t="s">
        <v>11</v>
      </c>
      <c r="G30" s="24">
        <v>1</v>
      </c>
      <c r="H30" s="24">
        <f t="shared" si="6"/>
        <v>1.3394999999999999E-2</v>
      </c>
      <c r="I30" s="25">
        <f t="shared" si="0"/>
        <v>1.3394999999999999E-2</v>
      </c>
      <c r="J30" s="240"/>
      <c r="K30" s="23">
        <f t="shared" si="1"/>
        <v>2239.641657334827</v>
      </c>
      <c r="L30" s="24"/>
      <c r="M30" s="6">
        <v>30</v>
      </c>
      <c r="N30" s="6"/>
      <c r="O30" s="93">
        <v>1.4999999999999999E-2</v>
      </c>
    </row>
    <row r="31" spans="2:15" x14ac:dyDescent="0.3">
      <c r="B31" s="252"/>
      <c r="C31" s="253"/>
      <c r="D31" s="129"/>
      <c r="E31" s="24">
        <v>5152050</v>
      </c>
      <c r="F31" s="24" t="s">
        <v>12</v>
      </c>
      <c r="G31" s="24">
        <v>1</v>
      </c>
      <c r="H31" s="24">
        <f t="shared" si="6"/>
        <v>1.3394999999999999E-2</v>
      </c>
      <c r="I31" s="25">
        <f t="shared" si="0"/>
        <v>1.3394999999999999E-2</v>
      </c>
      <c r="J31" s="240"/>
      <c r="K31" s="23">
        <f t="shared" si="1"/>
        <v>2239.641657334827</v>
      </c>
      <c r="L31" s="24"/>
      <c r="M31" s="6">
        <v>75</v>
      </c>
      <c r="N31" s="129"/>
      <c r="O31" s="93">
        <v>1.4999999999999999E-2</v>
      </c>
    </row>
    <row r="32" spans="2:15" x14ac:dyDescent="0.3">
      <c r="B32" s="252"/>
      <c r="C32" s="253"/>
      <c r="D32" s="129"/>
      <c r="E32" s="24">
        <v>5153013</v>
      </c>
      <c r="F32" s="24" t="s">
        <v>23</v>
      </c>
      <c r="G32" s="24">
        <v>1</v>
      </c>
      <c r="H32" s="24">
        <f t="shared" si="6"/>
        <v>2.6789999999999998E-2</v>
      </c>
      <c r="I32" s="25">
        <f t="shared" si="0"/>
        <v>2.6789999999999998E-2</v>
      </c>
      <c r="J32" s="240"/>
      <c r="K32" s="23">
        <f t="shared" si="1"/>
        <v>1119.8208286674135</v>
      </c>
      <c r="L32" s="24"/>
      <c r="M32" s="129">
        <v>65</v>
      </c>
      <c r="N32" s="129"/>
      <c r="O32" s="93">
        <v>0.03</v>
      </c>
    </row>
    <row r="33" spans="2:15" x14ac:dyDescent="0.3">
      <c r="B33" s="252"/>
      <c r="C33" s="253"/>
      <c r="D33" s="129"/>
      <c r="E33" s="24">
        <v>5151033</v>
      </c>
      <c r="F33" s="24" t="s">
        <v>41</v>
      </c>
      <c r="G33" s="24">
        <v>1</v>
      </c>
      <c r="H33" s="24">
        <f t="shared" si="6"/>
        <v>2.6789999999999998E-2</v>
      </c>
      <c r="I33" s="25">
        <f t="shared" si="0"/>
        <v>2.6789999999999998E-2</v>
      </c>
      <c r="J33" s="240"/>
      <c r="K33" s="23">
        <f t="shared" si="1"/>
        <v>1119.8208286674135</v>
      </c>
      <c r="L33" s="24"/>
      <c r="M33" s="129">
        <v>70</v>
      </c>
      <c r="N33" s="129"/>
      <c r="O33" s="93">
        <v>0.03</v>
      </c>
    </row>
    <row r="34" spans="2:15" x14ac:dyDescent="0.3">
      <c r="B34" s="252"/>
      <c r="C34" s="253"/>
      <c r="D34" s="129"/>
      <c r="E34" s="24">
        <v>5152100</v>
      </c>
      <c r="F34" s="24" t="s">
        <v>13</v>
      </c>
      <c r="G34" s="24">
        <v>1</v>
      </c>
      <c r="H34" s="24">
        <f t="shared" si="6"/>
        <v>2.6789999999999998E-2</v>
      </c>
      <c r="I34" s="25">
        <f t="shared" si="0"/>
        <v>2.6789999999999998E-2</v>
      </c>
      <c r="J34" s="240"/>
      <c r="K34" s="23">
        <f t="shared" si="1"/>
        <v>1119.8208286674135</v>
      </c>
      <c r="L34" s="24"/>
      <c r="M34" s="129">
        <v>35</v>
      </c>
      <c r="N34" s="6"/>
      <c r="O34" s="93">
        <v>0.03</v>
      </c>
    </row>
    <row r="35" spans="2:15" x14ac:dyDescent="0.3">
      <c r="B35" s="252"/>
      <c r="C35" s="253"/>
      <c r="D35" s="129"/>
      <c r="E35" s="24">
        <v>5152101</v>
      </c>
      <c r="F35" s="24" t="s">
        <v>14</v>
      </c>
      <c r="G35" s="24">
        <v>1</v>
      </c>
      <c r="H35" s="24">
        <f t="shared" si="6"/>
        <v>2.6789999999999998E-2</v>
      </c>
      <c r="I35" s="25">
        <f t="shared" si="0"/>
        <v>2.6789999999999998E-2</v>
      </c>
      <c r="J35" s="240"/>
      <c r="K35" s="23">
        <f t="shared" si="1"/>
        <v>1119.8208286674135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29"/>
      <c r="E36" s="24">
        <v>5152102</v>
      </c>
      <c r="F36" s="24" t="s">
        <v>15</v>
      </c>
      <c r="G36" s="24">
        <v>1</v>
      </c>
      <c r="H36" s="24">
        <f t="shared" si="6"/>
        <v>2.6789999999999998E-2</v>
      </c>
      <c r="I36" s="25">
        <f t="shared" si="0"/>
        <v>2.6789999999999998E-2</v>
      </c>
      <c r="J36" s="240"/>
      <c r="K36" s="23">
        <f t="shared" si="1"/>
        <v>1119.8208286674135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29"/>
      <c r="E37" s="24">
        <v>5152103</v>
      </c>
      <c r="F37" s="24" t="s">
        <v>16</v>
      </c>
      <c r="G37" s="24">
        <v>1</v>
      </c>
      <c r="H37" s="24">
        <f t="shared" si="6"/>
        <v>2.6789999999999998E-2</v>
      </c>
      <c r="I37" s="25">
        <f t="shared" si="0"/>
        <v>2.6789999999999998E-2</v>
      </c>
      <c r="J37" s="240"/>
      <c r="K37" s="23">
        <f t="shared" si="1"/>
        <v>1119.8208286674135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29"/>
      <c r="E38" s="24">
        <v>5152104</v>
      </c>
      <c r="F38" s="24" t="s">
        <v>17</v>
      </c>
      <c r="G38" s="24">
        <v>1</v>
      </c>
      <c r="H38" s="24">
        <f t="shared" si="6"/>
        <v>2.6789999999999998E-2</v>
      </c>
      <c r="I38" s="25">
        <f t="shared" si="0"/>
        <v>2.6789999999999998E-2</v>
      </c>
      <c r="J38" s="240"/>
      <c r="K38" s="23">
        <f t="shared" si="1"/>
        <v>1119.8208286674135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29"/>
      <c r="E39" s="24">
        <v>5152105</v>
      </c>
      <c r="F39" s="24" t="s">
        <v>18</v>
      </c>
      <c r="G39" s="11">
        <v>1</v>
      </c>
      <c r="H39" s="24">
        <f t="shared" si="6"/>
        <v>2.6789999999999998E-2</v>
      </c>
      <c r="I39" s="25">
        <f t="shared" si="0"/>
        <v>2.6789999999999998E-2</v>
      </c>
      <c r="J39" s="240"/>
      <c r="K39" s="23">
        <f t="shared" si="1"/>
        <v>1119.8208286674135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29"/>
      <c r="E40" s="43">
        <v>5152106</v>
      </c>
      <c r="F40" s="43" t="s">
        <v>19</v>
      </c>
      <c r="G40" s="11">
        <v>1</v>
      </c>
      <c r="H40" s="24">
        <f t="shared" si="6"/>
        <v>2.6789999999999998E-2</v>
      </c>
      <c r="I40" s="25">
        <f t="shared" si="0"/>
        <v>2.6789999999999998E-2</v>
      </c>
      <c r="J40" s="240"/>
      <c r="K40" s="23">
        <f t="shared" si="1"/>
        <v>1119.8208286674135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129"/>
      <c r="E41" s="43">
        <v>5152107</v>
      </c>
      <c r="F41" s="43" t="s">
        <v>20</v>
      </c>
      <c r="G41" s="11">
        <v>1</v>
      </c>
      <c r="H41" s="24">
        <f t="shared" si="6"/>
        <v>2.6789999999999998E-2</v>
      </c>
      <c r="I41" s="25">
        <f t="shared" si="0"/>
        <v>2.6789999999999998E-2</v>
      </c>
      <c r="J41" s="240"/>
      <c r="K41" s="23">
        <f t="shared" si="1"/>
        <v>1119.8208286674135</v>
      </c>
      <c r="L41" s="24"/>
      <c r="M41" s="6">
        <v>35</v>
      </c>
      <c r="N41" s="129"/>
      <c r="O41" s="93">
        <v>0.03</v>
      </c>
    </row>
    <row r="42" spans="2:15" x14ac:dyDescent="0.3">
      <c r="B42" s="252"/>
      <c r="C42" s="253" t="s">
        <v>8</v>
      </c>
      <c r="D42" s="129"/>
      <c r="E42" s="43">
        <v>5680505</v>
      </c>
      <c r="F42" s="43" t="s">
        <v>986</v>
      </c>
      <c r="G42" s="24">
        <v>1</v>
      </c>
      <c r="H42" s="24">
        <f t="shared" si="6"/>
        <v>0.147345</v>
      </c>
      <c r="I42" s="25">
        <f t="shared" si="0"/>
        <v>0.147345</v>
      </c>
      <c r="J42" s="240"/>
      <c r="K42" s="23">
        <f t="shared" si="1"/>
        <v>203.60378703043878</v>
      </c>
      <c r="L42" s="24"/>
      <c r="M42" s="129"/>
      <c r="N42" s="129"/>
      <c r="O42" s="93">
        <v>0.16500000000000001</v>
      </c>
    </row>
    <row r="43" spans="2:15" x14ac:dyDescent="0.3">
      <c r="B43" s="252"/>
      <c r="C43" s="253"/>
      <c r="D43" s="129"/>
      <c r="E43" s="43">
        <v>5076000</v>
      </c>
      <c r="F43" s="43" t="s">
        <v>445</v>
      </c>
      <c r="G43" s="24">
        <v>1</v>
      </c>
      <c r="H43" s="24">
        <f t="shared" si="6"/>
        <v>0.13394999999999999</v>
      </c>
      <c r="I43" s="25">
        <f t="shared" si="0"/>
        <v>0.13394999999999999</v>
      </c>
      <c r="J43" s="240"/>
      <c r="K43" s="23">
        <f t="shared" si="1"/>
        <v>223.96416573348267</v>
      </c>
      <c r="L43" s="24"/>
      <c r="M43" s="129">
        <v>30</v>
      </c>
      <c r="N43" s="129"/>
      <c r="O43" s="93">
        <v>0.15</v>
      </c>
    </row>
    <row r="44" spans="2:15" x14ac:dyDescent="0.3">
      <c r="B44" s="252"/>
      <c r="C44" s="253"/>
      <c r="D44" s="129"/>
      <c r="E44" s="24">
        <v>5078001</v>
      </c>
      <c r="F44" s="11" t="s">
        <v>21</v>
      </c>
      <c r="G44" s="24">
        <v>1</v>
      </c>
      <c r="H44" s="24">
        <f t="shared" si="6"/>
        <v>0.13394999999999999</v>
      </c>
      <c r="I44" s="25">
        <f t="shared" si="0"/>
        <v>0.13394999999999999</v>
      </c>
      <c r="J44" s="240"/>
      <c r="K44" s="23">
        <f t="shared" si="1"/>
        <v>223.96416573348267</v>
      </c>
      <c r="L44" s="24"/>
      <c r="M44" s="129">
        <v>40</v>
      </c>
      <c r="N44" s="129"/>
      <c r="O44" s="93">
        <v>0.15</v>
      </c>
    </row>
    <row r="45" spans="2:15" x14ac:dyDescent="0.3">
      <c r="B45" s="252"/>
      <c r="C45" s="253"/>
      <c r="D45" s="129"/>
      <c r="E45" s="24">
        <v>5072000</v>
      </c>
      <c r="F45" s="11" t="s">
        <v>22</v>
      </c>
      <c r="G45" s="24">
        <v>3</v>
      </c>
      <c r="H45" s="24">
        <f t="shared" si="6"/>
        <v>0.12502000000000002</v>
      </c>
      <c r="I45" s="25">
        <f t="shared" si="0"/>
        <v>0.12502000000000002</v>
      </c>
      <c r="J45" s="240"/>
      <c r="K45" s="23">
        <f t="shared" si="1"/>
        <v>239.96160614301706</v>
      </c>
      <c r="L45" s="24"/>
      <c r="M45" s="129">
        <v>50</v>
      </c>
      <c r="N45" s="129"/>
      <c r="O45" s="93">
        <v>0.14000000000000001</v>
      </c>
    </row>
    <row r="46" spans="2:15" x14ac:dyDescent="0.3">
      <c r="B46" s="246"/>
      <c r="C46" s="247"/>
      <c r="D46" s="247"/>
      <c r="E46" s="247"/>
      <c r="F46" s="247"/>
      <c r="G46" s="248"/>
      <c r="H46" s="24">
        <f>SUM(H6:H45)</f>
        <v>0.99999999999999989</v>
      </c>
      <c r="I46" s="25">
        <f>SUM(I6:I45)</f>
        <v>0.99999999999999989</v>
      </c>
      <c r="J46" s="25">
        <v>1</v>
      </c>
      <c r="K46" s="24"/>
      <c r="L46" s="24"/>
      <c r="M46" s="129"/>
      <c r="N46" s="129"/>
      <c r="O46" s="96"/>
    </row>
  </sheetData>
  <mergeCells count="10">
    <mergeCell ref="B46:G46"/>
    <mergeCell ref="B5:C5"/>
    <mergeCell ref="B6:B14"/>
    <mergeCell ref="C6:C20"/>
    <mergeCell ref="J6:J20"/>
    <mergeCell ref="B21:B45"/>
    <mergeCell ref="C21:C27"/>
    <mergeCell ref="J21:J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A8579-DC58-40FF-AD52-ED0B60987337}">
  <sheetPr codeName="Sheet105"/>
  <dimension ref="B2:O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1335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19" t="s">
        <v>6</v>
      </c>
      <c r="C4" s="119">
        <v>30</v>
      </c>
    </row>
    <row r="5" spans="2:14" x14ac:dyDescent="0.3">
      <c r="B5" s="249" t="s">
        <v>0</v>
      </c>
      <c r="C5" s="249"/>
      <c r="D5" s="117" t="s">
        <v>45</v>
      </c>
      <c r="E5" s="117" t="s">
        <v>1</v>
      </c>
      <c r="F5" s="117" t="s">
        <v>62</v>
      </c>
      <c r="G5" s="13" t="s">
        <v>26</v>
      </c>
      <c r="H5" s="117" t="s">
        <v>27</v>
      </c>
      <c r="I5" s="117" t="s">
        <v>28</v>
      </c>
      <c r="J5" s="117" t="s">
        <v>43</v>
      </c>
      <c r="K5" s="117" t="s">
        <v>2</v>
      </c>
      <c r="L5" s="117" t="s">
        <v>3</v>
      </c>
      <c r="M5" s="117" t="s">
        <v>44</v>
      </c>
      <c r="N5" s="117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132">
        <v>1005236</v>
      </c>
      <c r="F6" s="24" t="s">
        <v>1352</v>
      </c>
      <c r="G6" s="24">
        <v>1</v>
      </c>
      <c r="H6" s="24">
        <v>6.0000000000000001E-3</v>
      </c>
      <c r="I6" s="25">
        <f>H6</f>
        <v>6.0000000000000001E-3</v>
      </c>
      <c r="J6" s="239">
        <f>SUM(I6:I19)</f>
        <v>0.105</v>
      </c>
      <c r="K6" s="11">
        <f>1/H6*$C$4</f>
        <v>5000</v>
      </c>
      <c r="L6" s="24"/>
      <c r="M6" s="119"/>
      <c r="N6" s="119">
        <v>1</v>
      </c>
    </row>
    <row r="7" spans="2:14" ht="27.75" customHeight="1" x14ac:dyDescent="0.3">
      <c r="B7" s="250"/>
      <c r="C7" s="244"/>
      <c r="D7" s="126" t="s">
        <v>100</v>
      </c>
      <c r="E7" s="132">
        <v>1053354</v>
      </c>
      <c r="F7" s="24" t="s">
        <v>1353</v>
      </c>
      <c r="G7" s="24">
        <v>1</v>
      </c>
      <c r="H7" s="24">
        <v>5.0000000000000001E-3</v>
      </c>
      <c r="I7" s="25">
        <f t="shared" ref="I7:I44" si="0">H7</f>
        <v>5.0000000000000001E-3</v>
      </c>
      <c r="J7" s="240"/>
      <c r="K7" s="11">
        <f t="shared" ref="K7:K44" si="1">1/H7*$C$4</f>
        <v>6000</v>
      </c>
      <c r="L7" s="24"/>
      <c r="M7" s="119"/>
      <c r="N7" s="119">
        <v>1</v>
      </c>
    </row>
    <row r="8" spans="2:14" ht="27.75" customHeight="1" x14ac:dyDescent="0.3">
      <c r="B8" s="250"/>
      <c r="C8" s="244"/>
      <c r="D8" s="126" t="s">
        <v>100</v>
      </c>
      <c r="E8" s="132">
        <v>1053353</v>
      </c>
      <c r="F8" s="24" t="s">
        <v>1354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19"/>
      <c r="N8" s="119">
        <v>1</v>
      </c>
    </row>
    <row r="9" spans="2:14" ht="27.75" customHeight="1" x14ac:dyDescent="0.3">
      <c r="B9" s="250"/>
      <c r="C9" s="244"/>
      <c r="D9" s="126" t="s">
        <v>107</v>
      </c>
      <c r="E9" s="132">
        <v>1073310</v>
      </c>
      <c r="F9" s="24" t="s">
        <v>1355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19"/>
      <c r="N9" s="119">
        <v>1</v>
      </c>
    </row>
    <row r="10" spans="2:14" ht="27.75" customHeight="1" x14ac:dyDescent="0.3">
      <c r="B10" s="250"/>
      <c r="C10" s="244"/>
      <c r="D10" s="126" t="s">
        <v>105</v>
      </c>
      <c r="E10" s="132">
        <v>1103141</v>
      </c>
      <c r="F10" s="24" t="s">
        <v>1356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/>
      <c r="M10" s="119"/>
      <c r="N10" s="119">
        <v>1</v>
      </c>
    </row>
    <row r="11" spans="2:14" ht="27.75" customHeight="1" x14ac:dyDescent="0.3">
      <c r="B11" s="250"/>
      <c r="C11" s="244"/>
      <c r="D11" s="126" t="s">
        <v>109</v>
      </c>
      <c r="E11" s="132">
        <v>1702868</v>
      </c>
      <c r="F11" s="24" t="s">
        <v>1357</v>
      </c>
      <c r="G11" s="24">
        <v>1</v>
      </c>
      <c r="H11" s="24">
        <v>8.9999999999999993E-3</v>
      </c>
      <c r="I11" s="25">
        <f t="shared" si="0"/>
        <v>8.9999999999999993E-3</v>
      </c>
      <c r="J11" s="240"/>
      <c r="K11" s="11">
        <f t="shared" si="1"/>
        <v>3333.3333333333335</v>
      </c>
      <c r="L11" s="24"/>
      <c r="M11" s="119"/>
      <c r="N11" s="119">
        <v>1</v>
      </c>
    </row>
    <row r="12" spans="2:14" ht="27.75" customHeight="1" x14ac:dyDescent="0.3">
      <c r="B12" s="250"/>
      <c r="C12" s="244"/>
      <c r="D12" s="126" t="s">
        <v>119</v>
      </c>
      <c r="E12" s="132">
        <v>1005003</v>
      </c>
      <c r="F12" s="24" t="s">
        <v>1358</v>
      </c>
      <c r="G12" s="24">
        <v>1</v>
      </c>
      <c r="H12" s="24">
        <v>8.9999999999999993E-3</v>
      </c>
      <c r="I12" s="25">
        <f t="shared" si="0"/>
        <v>8.9999999999999993E-3</v>
      </c>
      <c r="J12" s="240"/>
      <c r="K12" s="11">
        <f t="shared" si="1"/>
        <v>3333.3333333333335</v>
      </c>
      <c r="L12" s="24"/>
      <c r="M12" s="119"/>
      <c r="N12" s="119">
        <v>1</v>
      </c>
    </row>
    <row r="13" spans="2:14" ht="27.75" customHeight="1" x14ac:dyDescent="0.3">
      <c r="B13" s="250"/>
      <c r="C13" s="244"/>
      <c r="D13" s="126" t="s">
        <v>100</v>
      </c>
      <c r="E13" s="132">
        <v>1053220</v>
      </c>
      <c r="F13" s="24" t="s">
        <v>1359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/>
      <c r="M13" s="119"/>
      <c r="N13" s="119">
        <v>1</v>
      </c>
    </row>
    <row r="14" spans="2:14" ht="27.75" customHeight="1" x14ac:dyDescent="0.3">
      <c r="B14" s="250"/>
      <c r="C14" s="244"/>
      <c r="D14" s="126" t="s">
        <v>100</v>
      </c>
      <c r="E14" s="132">
        <v>1053219</v>
      </c>
      <c r="F14" s="24" t="s">
        <v>1360</v>
      </c>
      <c r="G14" s="24">
        <v>1</v>
      </c>
      <c r="H14" s="24">
        <v>7.0000000000000001E-3</v>
      </c>
      <c r="I14" s="25">
        <f t="shared" si="0"/>
        <v>7.0000000000000001E-3</v>
      </c>
      <c r="J14" s="240"/>
      <c r="K14" s="11">
        <f t="shared" si="1"/>
        <v>4285.7142857142862</v>
      </c>
      <c r="L14" s="24"/>
      <c r="M14" s="119"/>
      <c r="N14" s="119">
        <v>1</v>
      </c>
    </row>
    <row r="15" spans="2:14" ht="27.75" customHeight="1" x14ac:dyDescent="0.3">
      <c r="B15" s="250"/>
      <c r="C15" s="244"/>
      <c r="D15" s="126" t="s">
        <v>105</v>
      </c>
      <c r="E15" s="132">
        <v>1103037</v>
      </c>
      <c r="F15" s="24" t="s">
        <v>1361</v>
      </c>
      <c r="G15" s="24">
        <v>1</v>
      </c>
      <c r="H15" s="24">
        <v>8.0000000000000002E-3</v>
      </c>
      <c r="I15" s="25">
        <f t="shared" si="0"/>
        <v>8.0000000000000002E-3</v>
      </c>
      <c r="J15" s="240"/>
      <c r="K15" s="11">
        <f t="shared" si="1"/>
        <v>3750</v>
      </c>
      <c r="L15" s="24"/>
      <c r="M15" s="119"/>
      <c r="N15" s="119">
        <v>1</v>
      </c>
    </row>
    <row r="16" spans="2:14" ht="27.75" customHeight="1" x14ac:dyDescent="0.3">
      <c r="B16" s="118"/>
      <c r="C16" s="244"/>
      <c r="D16" s="126" t="s">
        <v>109</v>
      </c>
      <c r="E16" s="132">
        <v>1702784</v>
      </c>
      <c r="F16" s="24" t="s">
        <v>1362</v>
      </c>
      <c r="G16" s="24">
        <v>1</v>
      </c>
      <c r="H16" s="24">
        <v>8.0000000000000002E-3</v>
      </c>
      <c r="I16" s="25">
        <f t="shared" si="0"/>
        <v>8.0000000000000002E-3</v>
      </c>
      <c r="J16" s="240"/>
      <c r="K16" s="11">
        <f t="shared" si="1"/>
        <v>3750</v>
      </c>
      <c r="L16" s="24"/>
      <c r="M16" s="119"/>
      <c r="N16" s="119">
        <v>1</v>
      </c>
    </row>
    <row r="17" spans="2:15" ht="27.75" customHeight="1" x14ac:dyDescent="0.3">
      <c r="B17" s="121"/>
      <c r="C17" s="244"/>
      <c r="D17" s="126" t="s">
        <v>1364</v>
      </c>
      <c r="E17" s="132">
        <v>1112972</v>
      </c>
      <c r="F17" s="24" t="s">
        <v>1365</v>
      </c>
      <c r="G17" s="24">
        <v>1</v>
      </c>
      <c r="H17" s="24">
        <v>8.9999999999999993E-3</v>
      </c>
      <c r="I17" s="25">
        <f t="shared" si="0"/>
        <v>8.9999999999999993E-3</v>
      </c>
      <c r="J17" s="240"/>
      <c r="K17" s="11">
        <f t="shared" si="1"/>
        <v>3333.3333333333335</v>
      </c>
      <c r="L17" s="24"/>
      <c r="M17" s="120"/>
      <c r="N17" s="120">
        <v>1</v>
      </c>
    </row>
    <row r="18" spans="2:15" ht="27.75" customHeight="1" x14ac:dyDescent="0.3">
      <c r="B18" s="121"/>
      <c r="C18" s="244"/>
      <c r="D18" s="126" t="s">
        <v>1366</v>
      </c>
      <c r="E18" s="132">
        <v>1012533</v>
      </c>
      <c r="F18" s="24" t="s">
        <v>1367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/>
      <c r="M18" s="120"/>
      <c r="N18" s="120">
        <v>1</v>
      </c>
    </row>
    <row r="19" spans="2:15" ht="27.75" customHeight="1" x14ac:dyDescent="0.3">
      <c r="B19" s="118"/>
      <c r="C19" s="245"/>
      <c r="D19" s="126" t="s">
        <v>119</v>
      </c>
      <c r="E19" s="132">
        <v>1004968</v>
      </c>
      <c r="F19" s="24" t="s">
        <v>1363</v>
      </c>
      <c r="G19" s="24">
        <v>1</v>
      </c>
      <c r="H19" s="24">
        <v>0.01</v>
      </c>
      <c r="I19" s="25">
        <f t="shared" si="0"/>
        <v>0.01</v>
      </c>
      <c r="J19" s="241"/>
      <c r="K19" s="11">
        <f t="shared" si="1"/>
        <v>3000</v>
      </c>
      <c r="L19" s="24"/>
      <c r="M19" s="119"/>
      <c r="N19" s="119">
        <v>1</v>
      </c>
    </row>
    <row r="20" spans="2:15" x14ac:dyDescent="0.3">
      <c r="B20" s="251" t="s">
        <v>42</v>
      </c>
      <c r="C20" s="243" t="s">
        <v>59</v>
      </c>
      <c r="D20" s="119"/>
      <c r="E20" s="24">
        <v>1002186</v>
      </c>
      <c r="F20" s="24" t="s">
        <v>52</v>
      </c>
      <c r="G20" s="24">
        <v>1</v>
      </c>
      <c r="H20" s="24">
        <f t="shared" ref="H20:H44" si="2">$J$20*O20</f>
        <v>4.4749999999999998E-3</v>
      </c>
      <c r="I20" s="25">
        <f>H20</f>
        <v>4.4749999999999998E-3</v>
      </c>
      <c r="J20" s="239">
        <f>J45-J6</f>
        <v>0.89500000000000002</v>
      </c>
      <c r="K20" s="23">
        <f t="shared" si="1"/>
        <v>6703.9106145251399</v>
      </c>
      <c r="L20" s="24"/>
      <c r="M20" s="119">
        <v>60</v>
      </c>
      <c r="N20" s="119"/>
      <c r="O20" s="93">
        <v>5.0000000000000001E-3</v>
      </c>
    </row>
    <row r="21" spans="2:15" x14ac:dyDescent="0.3">
      <c r="B21" s="252"/>
      <c r="C21" s="244"/>
      <c r="D21" s="119"/>
      <c r="E21" s="24">
        <v>1012057</v>
      </c>
      <c r="F21" s="24" t="s">
        <v>53</v>
      </c>
      <c r="G21" s="24">
        <v>1</v>
      </c>
      <c r="H21" s="24">
        <f t="shared" si="2"/>
        <v>4.4749999999999998E-3</v>
      </c>
      <c r="I21" s="25">
        <f t="shared" si="0"/>
        <v>4.4749999999999998E-3</v>
      </c>
      <c r="J21" s="240"/>
      <c r="K21" s="23">
        <f t="shared" si="1"/>
        <v>6703.9106145251399</v>
      </c>
      <c r="L21" s="24"/>
      <c r="M21" s="119">
        <v>60</v>
      </c>
      <c r="N21" s="119"/>
      <c r="O21" s="93">
        <v>5.0000000000000001E-3</v>
      </c>
    </row>
    <row r="22" spans="2:15" x14ac:dyDescent="0.3">
      <c r="B22" s="252"/>
      <c r="C22" s="244"/>
      <c r="D22" s="119"/>
      <c r="E22" s="24">
        <v>1022048</v>
      </c>
      <c r="F22" s="24" t="s">
        <v>54</v>
      </c>
      <c r="G22" s="24">
        <v>1</v>
      </c>
      <c r="H22" s="24">
        <f t="shared" si="2"/>
        <v>4.4749999999999998E-3</v>
      </c>
      <c r="I22" s="25">
        <f t="shared" si="0"/>
        <v>4.4749999999999998E-3</v>
      </c>
      <c r="J22" s="240"/>
      <c r="K22" s="23">
        <f t="shared" si="1"/>
        <v>6703.9106145251399</v>
      </c>
      <c r="L22" s="24"/>
      <c r="M22" s="119">
        <v>60</v>
      </c>
      <c r="N22" s="119"/>
      <c r="O22" s="93">
        <v>5.0000000000000001E-3</v>
      </c>
    </row>
    <row r="23" spans="2:15" x14ac:dyDescent="0.3">
      <c r="B23" s="252"/>
      <c r="C23" s="244"/>
      <c r="D23" s="119"/>
      <c r="E23" s="24">
        <v>1102039</v>
      </c>
      <c r="F23" s="24" t="s">
        <v>55</v>
      </c>
      <c r="G23" s="24">
        <v>1</v>
      </c>
      <c r="H23" s="24">
        <f t="shared" si="2"/>
        <v>4.4749999999999998E-3</v>
      </c>
      <c r="I23" s="25">
        <f t="shared" si="0"/>
        <v>4.4749999999999998E-3</v>
      </c>
      <c r="J23" s="240"/>
      <c r="K23" s="23">
        <f t="shared" si="1"/>
        <v>6703.9106145251399</v>
      </c>
      <c r="L23" s="24"/>
      <c r="M23" s="119">
        <v>60</v>
      </c>
      <c r="N23" s="119"/>
      <c r="O23" s="93">
        <v>5.0000000000000001E-3</v>
      </c>
    </row>
    <row r="24" spans="2:15" x14ac:dyDescent="0.3">
      <c r="B24" s="252"/>
      <c r="C24" s="244"/>
      <c r="D24" s="119"/>
      <c r="E24" s="24">
        <v>1082102</v>
      </c>
      <c r="F24" s="24" t="s">
        <v>56</v>
      </c>
      <c r="G24" s="24">
        <v>1</v>
      </c>
      <c r="H24" s="24">
        <f t="shared" si="2"/>
        <v>4.4749999999999998E-3</v>
      </c>
      <c r="I24" s="25">
        <f t="shared" si="0"/>
        <v>4.4749999999999998E-3</v>
      </c>
      <c r="J24" s="240"/>
      <c r="K24" s="23">
        <f t="shared" si="1"/>
        <v>6703.9106145251399</v>
      </c>
      <c r="L24" s="24"/>
      <c r="M24" s="119">
        <v>30</v>
      </c>
      <c r="N24" s="119"/>
      <c r="O24" s="93">
        <v>5.0000000000000001E-3</v>
      </c>
    </row>
    <row r="25" spans="2:15" x14ac:dyDescent="0.3">
      <c r="B25" s="252"/>
      <c r="C25" s="244"/>
      <c r="D25" s="119"/>
      <c r="E25" s="24">
        <v>1072153</v>
      </c>
      <c r="F25" s="24" t="s">
        <v>57</v>
      </c>
      <c r="G25" s="24">
        <v>1</v>
      </c>
      <c r="H25" s="24">
        <f t="shared" si="2"/>
        <v>4.4749999999999998E-3</v>
      </c>
      <c r="I25" s="25">
        <f t="shared" si="0"/>
        <v>4.4749999999999998E-3</v>
      </c>
      <c r="J25" s="240"/>
      <c r="K25" s="23">
        <f t="shared" si="1"/>
        <v>6703.9106145251399</v>
      </c>
      <c r="L25" s="24"/>
      <c r="M25" s="119">
        <v>30</v>
      </c>
      <c r="N25" s="119"/>
      <c r="O25" s="93">
        <v>5.0000000000000001E-3</v>
      </c>
    </row>
    <row r="26" spans="2:15" x14ac:dyDescent="0.3">
      <c r="B26" s="252"/>
      <c r="C26" s="245"/>
      <c r="D26" s="119"/>
      <c r="E26" s="24">
        <v>1032024</v>
      </c>
      <c r="F26" s="24" t="s">
        <v>58</v>
      </c>
      <c r="G26" s="24">
        <v>1</v>
      </c>
      <c r="H26" s="24">
        <f t="shared" si="2"/>
        <v>4.4749999999999998E-3</v>
      </c>
      <c r="I26" s="25">
        <f t="shared" si="0"/>
        <v>4.4749999999999998E-3</v>
      </c>
      <c r="J26" s="240"/>
      <c r="K26" s="23">
        <f t="shared" si="1"/>
        <v>6703.9106145251399</v>
      </c>
      <c r="L26" s="24"/>
      <c r="M26" s="119">
        <v>40</v>
      </c>
      <c r="N26" s="119"/>
      <c r="O26" s="93">
        <v>5.0000000000000001E-3</v>
      </c>
    </row>
    <row r="27" spans="2:15" x14ac:dyDescent="0.3">
      <c r="B27" s="252"/>
      <c r="C27" s="253" t="s">
        <v>25</v>
      </c>
      <c r="D27" s="119"/>
      <c r="E27" s="24">
        <v>5150042</v>
      </c>
      <c r="F27" s="24" t="s">
        <v>9</v>
      </c>
      <c r="G27" s="24">
        <v>1</v>
      </c>
      <c r="H27" s="24">
        <f t="shared" si="2"/>
        <v>1.3424999999999999E-2</v>
      </c>
      <c r="I27" s="25">
        <f t="shared" si="0"/>
        <v>1.3424999999999999E-2</v>
      </c>
      <c r="J27" s="240"/>
      <c r="K27" s="23">
        <f t="shared" si="1"/>
        <v>2234.63687150838</v>
      </c>
      <c r="L27" s="24"/>
      <c r="M27" s="119">
        <v>30</v>
      </c>
      <c r="N27" s="119"/>
      <c r="O27" s="93">
        <v>1.4999999999999999E-2</v>
      </c>
    </row>
    <row r="28" spans="2:15" x14ac:dyDescent="0.3">
      <c r="B28" s="252"/>
      <c r="C28" s="253"/>
      <c r="D28" s="119"/>
      <c r="E28" s="24">
        <v>5150043</v>
      </c>
      <c r="F28" s="24" t="s">
        <v>10</v>
      </c>
      <c r="G28" s="24">
        <v>1</v>
      </c>
      <c r="H28" s="24">
        <f t="shared" si="2"/>
        <v>1.3424999999999999E-2</v>
      </c>
      <c r="I28" s="25">
        <f t="shared" si="0"/>
        <v>1.3424999999999999E-2</v>
      </c>
      <c r="J28" s="240"/>
      <c r="K28" s="23">
        <f t="shared" si="1"/>
        <v>2234.63687150838</v>
      </c>
      <c r="L28" s="24"/>
      <c r="M28" s="119">
        <v>75</v>
      </c>
      <c r="N28" s="6"/>
      <c r="O28" s="93">
        <v>1.4999999999999999E-2</v>
      </c>
    </row>
    <row r="29" spans="2:15" x14ac:dyDescent="0.3">
      <c r="B29" s="252"/>
      <c r="C29" s="253"/>
      <c r="D29" s="119"/>
      <c r="E29" s="24">
        <v>5152049</v>
      </c>
      <c r="F29" s="24" t="s">
        <v>11</v>
      </c>
      <c r="G29" s="24">
        <v>1</v>
      </c>
      <c r="H29" s="24">
        <f t="shared" si="2"/>
        <v>1.3424999999999999E-2</v>
      </c>
      <c r="I29" s="25">
        <f t="shared" si="0"/>
        <v>1.3424999999999999E-2</v>
      </c>
      <c r="J29" s="240"/>
      <c r="K29" s="23">
        <f t="shared" si="1"/>
        <v>2234.63687150838</v>
      </c>
      <c r="L29" s="24"/>
      <c r="M29" s="6">
        <v>30</v>
      </c>
      <c r="N29" s="6"/>
      <c r="O29" s="93">
        <v>1.4999999999999999E-2</v>
      </c>
    </row>
    <row r="30" spans="2:15" x14ac:dyDescent="0.3">
      <c r="B30" s="252"/>
      <c r="C30" s="253"/>
      <c r="D30" s="119"/>
      <c r="E30" s="24">
        <v>5152050</v>
      </c>
      <c r="F30" s="24" t="s">
        <v>12</v>
      </c>
      <c r="G30" s="24">
        <v>1</v>
      </c>
      <c r="H30" s="24">
        <f t="shared" si="2"/>
        <v>1.3424999999999999E-2</v>
      </c>
      <c r="I30" s="25">
        <f t="shared" si="0"/>
        <v>1.3424999999999999E-2</v>
      </c>
      <c r="J30" s="240"/>
      <c r="K30" s="23">
        <f t="shared" si="1"/>
        <v>2234.63687150838</v>
      </c>
      <c r="L30" s="24"/>
      <c r="M30" s="6">
        <v>75</v>
      </c>
      <c r="N30" s="119"/>
      <c r="O30" s="93">
        <v>1.4999999999999999E-2</v>
      </c>
    </row>
    <row r="31" spans="2:15" x14ac:dyDescent="0.3">
      <c r="B31" s="252"/>
      <c r="C31" s="253"/>
      <c r="D31" s="119"/>
      <c r="E31" s="24">
        <v>5153013</v>
      </c>
      <c r="F31" s="24" t="s">
        <v>23</v>
      </c>
      <c r="G31" s="24">
        <v>1</v>
      </c>
      <c r="H31" s="24">
        <f t="shared" si="2"/>
        <v>2.6849999999999999E-2</v>
      </c>
      <c r="I31" s="25">
        <f t="shared" si="0"/>
        <v>2.6849999999999999E-2</v>
      </c>
      <c r="J31" s="240"/>
      <c r="K31" s="23">
        <f t="shared" si="1"/>
        <v>1117.31843575419</v>
      </c>
      <c r="L31" s="24"/>
      <c r="M31" s="119">
        <v>65</v>
      </c>
      <c r="N31" s="119"/>
      <c r="O31" s="93">
        <v>0.03</v>
      </c>
    </row>
    <row r="32" spans="2:15" x14ac:dyDescent="0.3">
      <c r="B32" s="252"/>
      <c r="C32" s="253"/>
      <c r="D32" s="119"/>
      <c r="E32" s="24">
        <v>5151033</v>
      </c>
      <c r="F32" s="24" t="s">
        <v>41</v>
      </c>
      <c r="G32" s="24">
        <v>1</v>
      </c>
      <c r="H32" s="24">
        <f t="shared" si="2"/>
        <v>2.6849999999999999E-2</v>
      </c>
      <c r="I32" s="25">
        <f t="shared" si="0"/>
        <v>2.6849999999999999E-2</v>
      </c>
      <c r="J32" s="240"/>
      <c r="K32" s="23">
        <f t="shared" si="1"/>
        <v>1117.31843575419</v>
      </c>
      <c r="L32" s="24"/>
      <c r="M32" s="119">
        <v>70</v>
      </c>
      <c r="N32" s="119"/>
      <c r="O32" s="93">
        <v>0.03</v>
      </c>
    </row>
    <row r="33" spans="2:15" x14ac:dyDescent="0.3">
      <c r="B33" s="252"/>
      <c r="C33" s="253"/>
      <c r="D33" s="119"/>
      <c r="E33" s="24">
        <v>5152100</v>
      </c>
      <c r="F33" s="24" t="s">
        <v>13</v>
      </c>
      <c r="G33" s="24">
        <v>1</v>
      </c>
      <c r="H33" s="24">
        <f t="shared" si="2"/>
        <v>2.6849999999999999E-2</v>
      </c>
      <c r="I33" s="25">
        <f t="shared" si="0"/>
        <v>2.6849999999999999E-2</v>
      </c>
      <c r="J33" s="240"/>
      <c r="K33" s="23">
        <f t="shared" si="1"/>
        <v>1117.31843575419</v>
      </c>
      <c r="L33" s="24"/>
      <c r="M33" s="119">
        <v>35</v>
      </c>
      <c r="N33" s="6"/>
      <c r="O33" s="93">
        <v>0.03</v>
      </c>
    </row>
    <row r="34" spans="2:15" x14ac:dyDescent="0.3">
      <c r="B34" s="252"/>
      <c r="C34" s="253"/>
      <c r="D34" s="119"/>
      <c r="E34" s="24">
        <v>5152101</v>
      </c>
      <c r="F34" s="24" t="s">
        <v>14</v>
      </c>
      <c r="G34" s="24">
        <v>1</v>
      </c>
      <c r="H34" s="24">
        <f t="shared" si="2"/>
        <v>2.6849999999999999E-2</v>
      </c>
      <c r="I34" s="25">
        <f t="shared" si="0"/>
        <v>2.6849999999999999E-2</v>
      </c>
      <c r="J34" s="240"/>
      <c r="K34" s="23">
        <f t="shared" si="1"/>
        <v>1117.31843575419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19"/>
      <c r="E35" s="24">
        <v>5152102</v>
      </c>
      <c r="F35" s="24" t="s">
        <v>15</v>
      </c>
      <c r="G35" s="24">
        <v>1</v>
      </c>
      <c r="H35" s="24">
        <f t="shared" si="2"/>
        <v>2.6849999999999999E-2</v>
      </c>
      <c r="I35" s="25">
        <f t="shared" si="0"/>
        <v>2.6849999999999999E-2</v>
      </c>
      <c r="J35" s="240"/>
      <c r="K35" s="23">
        <f t="shared" si="1"/>
        <v>1117.31843575419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19"/>
      <c r="E36" s="24">
        <v>5152103</v>
      </c>
      <c r="F36" s="24" t="s">
        <v>16</v>
      </c>
      <c r="G36" s="24">
        <v>1</v>
      </c>
      <c r="H36" s="24">
        <f t="shared" si="2"/>
        <v>2.6849999999999999E-2</v>
      </c>
      <c r="I36" s="25">
        <f t="shared" si="0"/>
        <v>2.6849999999999999E-2</v>
      </c>
      <c r="J36" s="240"/>
      <c r="K36" s="23">
        <f t="shared" si="1"/>
        <v>1117.31843575419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19"/>
      <c r="E37" s="24">
        <v>5152104</v>
      </c>
      <c r="F37" s="24" t="s">
        <v>17</v>
      </c>
      <c r="G37" s="24">
        <v>1</v>
      </c>
      <c r="H37" s="24">
        <f t="shared" si="2"/>
        <v>2.6849999999999999E-2</v>
      </c>
      <c r="I37" s="25">
        <f t="shared" si="0"/>
        <v>2.6849999999999999E-2</v>
      </c>
      <c r="J37" s="240"/>
      <c r="K37" s="23">
        <f t="shared" si="1"/>
        <v>1117.31843575419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19"/>
      <c r="E38" s="24">
        <v>5152105</v>
      </c>
      <c r="F38" s="24" t="s">
        <v>18</v>
      </c>
      <c r="G38" s="11">
        <v>1</v>
      </c>
      <c r="H38" s="24">
        <f t="shared" si="2"/>
        <v>2.6849999999999999E-2</v>
      </c>
      <c r="I38" s="25">
        <f t="shared" si="0"/>
        <v>2.6849999999999999E-2</v>
      </c>
      <c r="J38" s="240"/>
      <c r="K38" s="23">
        <f t="shared" si="1"/>
        <v>1117.31843575419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19"/>
      <c r="E39" s="43">
        <v>5152106</v>
      </c>
      <c r="F39" s="43" t="s">
        <v>19</v>
      </c>
      <c r="G39" s="11">
        <v>1</v>
      </c>
      <c r="H39" s="24">
        <f t="shared" si="2"/>
        <v>2.6849999999999999E-2</v>
      </c>
      <c r="I39" s="25">
        <f t="shared" si="0"/>
        <v>2.6849999999999999E-2</v>
      </c>
      <c r="J39" s="240"/>
      <c r="K39" s="23">
        <f t="shared" si="1"/>
        <v>1117.31843575419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19"/>
      <c r="E40" s="43">
        <v>5152107</v>
      </c>
      <c r="F40" s="43" t="s">
        <v>20</v>
      </c>
      <c r="G40" s="11">
        <v>1</v>
      </c>
      <c r="H40" s="24">
        <f t="shared" si="2"/>
        <v>2.6849999999999999E-2</v>
      </c>
      <c r="I40" s="25">
        <f t="shared" si="0"/>
        <v>2.6849999999999999E-2</v>
      </c>
      <c r="J40" s="240"/>
      <c r="K40" s="23">
        <f t="shared" si="1"/>
        <v>1117.31843575419</v>
      </c>
      <c r="L40" s="24"/>
      <c r="M40" s="6">
        <v>35</v>
      </c>
      <c r="N40" s="119"/>
      <c r="O40" s="93">
        <v>0.03</v>
      </c>
    </row>
    <row r="41" spans="2:15" x14ac:dyDescent="0.3">
      <c r="B41" s="252"/>
      <c r="C41" s="253" t="s">
        <v>8</v>
      </c>
      <c r="D41" s="119"/>
      <c r="E41" s="43">
        <v>5680505</v>
      </c>
      <c r="F41" s="43" t="s">
        <v>986</v>
      </c>
      <c r="G41" s="24">
        <v>1</v>
      </c>
      <c r="H41" s="24">
        <f t="shared" si="2"/>
        <v>0.147675</v>
      </c>
      <c r="I41" s="25">
        <f t="shared" si="0"/>
        <v>0.147675</v>
      </c>
      <c r="J41" s="240"/>
      <c r="K41" s="23">
        <f t="shared" si="1"/>
        <v>203.14880650076182</v>
      </c>
      <c r="L41" s="24"/>
      <c r="M41" s="119"/>
      <c r="N41" s="119"/>
      <c r="O41" s="93">
        <v>0.16500000000000001</v>
      </c>
    </row>
    <row r="42" spans="2:15" x14ac:dyDescent="0.3">
      <c r="B42" s="252"/>
      <c r="C42" s="253"/>
      <c r="D42" s="119"/>
      <c r="E42" s="43">
        <v>5076000</v>
      </c>
      <c r="F42" s="43" t="s">
        <v>445</v>
      </c>
      <c r="G42" s="24">
        <v>1</v>
      </c>
      <c r="H42" s="24">
        <f t="shared" si="2"/>
        <v>0.13425000000000001</v>
      </c>
      <c r="I42" s="25">
        <f t="shared" si="0"/>
        <v>0.13425000000000001</v>
      </c>
      <c r="J42" s="240"/>
      <c r="K42" s="23">
        <f t="shared" si="1"/>
        <v>223.46368715083796</v>
      </c>
      <c r="L42" s="24"/>
      <c r="M42" s="119">
        <v>30</v>
      </c>
      <c r="N42" s="119"/>
      <c r="O42" s="93">
        <v>0.15</v>
      </c>
    </row>
    <row r="43" spans="2:15" x14ac:dyDescent="0.3">
      <c r="B43" s="252"/>
      <c r="C43" s="253"/>
      <c r="D43" s="119"/>
      <c r="E43" s="24">
        <v>5078001</v>
      </c>
      <c r="F43" s="11" t="s">
        <v>21</v>
      </c>
      <c r="G43" s="24">
        <v>1</v>
      </c>
      <c r="H43" s="24">
        <f t="shared" si="2"/>
        <v>0.13425000000000001</v>
      </c>
      <c r="I43" s="25">
        <f t="shared" si="0"/>
        <v>0.13425000000000001</v>
      </c>
      <c r="J43" s="240"/>
      <c r="K43" s="23">
        <f t="shared" si="1"/>
        <v>223.46368715083796</v>
      </c>
      <c r="L43" s="24"/>
      <c r="M43" s="119">
        <v>40</v>
      </c>
      <c r="N43" s="119"/>
      <c r="O43" s="93">
        <v>0.15</v>
      </c>
    </row>
    <row r="44" spans="2:15" x14ac:dyDescent="0.3">
      <c r="B44" s="252"/>
      <c r="C44" s="253"/>
      <c r="D44" s="119"/>
      <c r="E44" s="24">
        <v>5072000</v>
      </c>
      <c r="F44" s="11" t="s">
        <v>22</v>
      </c>
      <c r="G44" s="24">
        <v>3</v>
      </c>
      <c r="H44" s="24">
        <f t="shared" si="2"/>
        <v>0.12530000000000002</v>
      </c>
      <c r="I44" s="25">
        <f t="shared" si="0"/>
        <v>0.12530000000000002</v>
      </c>
      <c r="J44" s="240"/>
      <c r="K44" s="23">
        <f t="shared" si="1"/>
        <v>239.42537909018353</v>
      </c>
      <c r="L44" s="24"/>
      <c r="M44" s="119">
        <v>50</v>
      </c>
      <c r="N44" s="119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0.99999999999999978</v>
      </c>
      <c r="I45" s="25">
        <f>SUM(I6:I44)</f>
        <v>0.99999999999999978</v>
      </c>
      <c r="J45" s="25">
        <v>1</v>
      </c>
      <c r="K45" s="24"/>
      <c r="L45" s="24"/>
      <c r="M45" s="119"/>
      <c r="N45" s="119"/>
      <c r="O45" s="96"/>
    </row>
  </sheetData>
  <mergeCells count="10">
    <mergeCell ref="B45:G45"/>
    <mergeCell ref="B5:C5"/>
    <mergeCell ref="B6:B15"/>
    <mergeCell ref="J6:J19"/>
    <mergeCell ref="B20:B44"/>
    <mergeCell ref="C20:C26"/>
    <mergeCell ref="J20:J44"/>
    <mergeCell ref="C27:C40"/>
    <mergeCell ref="C41:C44"/>
    <mergeCell ref="C6:C19"/>
  </mergeCells>
  <phoneticPr fontId="1" type="noConversion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19AB0-7C01-4CD8-9B89-8A3A5F7D86DA}">
  <sheetPr codeName="Sheet106"/>
  <dimension ref="B2:O43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1334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19" t="s">
        <v>6</v>
      </c>
      <c r="C4" s="119">
        <v>30</v>
      </c>
    </row>
    <row r="5" spans="2:14" x14ac:dyDescent="0.3">
      <c r="B5" s="249" t="s">
        <v>0</v>
      </c>
      <c r="C5" s="249"/>
      <c r="D5" s="117" t="s">
        <v>45</v>
      </c>
      <c r="E5" s="117" t="s">
        <v>1</v>
      </c>
      <c r="F5" s="117" t="s">
        <v>62</v>
      </c>
      <c r="G5" s="13" t="s">
        <v>26</v>
      </c>
      <c r="H5" s="117" t="s">
        <v>27</v>
      </c>
      <c r="I5" s="117" t="s">
        <v>28</v>
      </c>
      <c r="J5" s="117" t="s">
        <v>43</v>
      </c>
      <c r="K5" s="117" t="s">
        <v>2</v>
      </c>
      <c r="L5" s="117" t="s">
        <v>3</v>
      </c>
      <c r="M5" s="117" t="s">
        <v>44</v>
      </c>
      <c r="N5" s="117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24">
        <v>1005123</v>
      </c>
      <c r="F6" s="24" t="s">
        <v>1344</v>
      </c>
      <c r="G6" s="24">
        <v>1</v>
      </c>
      <c r="H6" s="24">
        <v>5.0000000000000001E-3</v>
      </c>
      <c r="I6" s="25">
        <f>H6</f>
        <v>5.0000000000000001E-3</v>
      </c>
      <c r="J6" s="239">
        <f>SUM(I6:I17)</f>
        <v>0.1</v>
      </c>
      <c r="K6" s="11">
        <f>1/H6*$C$4</f>
        <v>6000</v>
      </c>
      <c r="L6" s="24"/>
      <c r="M6" s="119"/>
      <c r="N6" s="119">
        <v>1</v>
      </c>
    </row>
    <row r="7" spans="2:14" ht="27.75" customHeight="1" x14ac:dyDescent="0.3">
      <c r="B7" s="250"/>
      <c r="C7" s="244"/>
      <c r="D7" s="126" t="s">
        <v>119</v>
      </c>
      <c r="E7" s="24">
        <v>1005113</v>
      </c>
      <c r="F7" s="24" t="s">
        <v>1345</v>
      </c>
      <c r="G7" s="24">
        <v>1</v>
      </c>
      <c r="H7" s="24">
        <v>5.0000000000000001E-3</v>
      </c>
      <c r="I7" s="25">
        <f t="shared" ref="I7:I42" si="0">H7</f>
        <v>5.0000000000000001E-3</v>
      </c>
      <c r="J7" s="240"/>
      <c r="K7" s="11">
        <f t="shared" ref="K7:K42" si="1">1/H7*$C$4</f>
        <v>6000</v>
      </c>
      <c r="L7" s="24"/>
      <c r="M7" s="119"/>
      <c r="N7" s="119">
        <v>1</v>
      </c>
    </row>
    <row r="8" spans="2:14" ht="27.75" customHeight="1" x14ac:dyDescent="0.3">
      <c r="B8" s="250"/>
      <c r="C8" s="244"/>
      <c r="D8" s="126" t="s">
        <v>100</v>
      </c>
      <c r="E8" s="24">
        <v>1053296</v>
      </c>
      <c r="F8" s="24" t="s">
        <v>1346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19"/>
      <c r="N8" s="119">
        <v>1</v>
      </c>
    </row>
    <row r="9" spans="2:14" ht="27.75" customHeight="1" x14ac:dyDescent="0.3">
      <c r="B9" s="250"/>
      <c r="C9" s="244"/>
      <c r="D9" s="126" t="s">
        <v>100</v>
      </c>
      <c r="E9" s="24">
        <v>1053285</v>
      </c>
      <c r="F9" s="24" t="s">
        <v>1347</v>
      </c>
      <c r="G9" s="24">
        <v>1</v>
      </c>
      <c r="H9" s="24">
        <v>5.0000000000000001E-3</v>
      </c>
      <c r="I9" s="25">
        <f t="shared" si="0"/>
        <v>5.0000000000000001E-3</v>
      </c>
      <c r="J9" s="240"/>
      <c r="K9" s="11">
        <f t="shared" si="1"/>
        <v>6000</v>
      </c>
      <c r="L9" s="24"/>
      <c r="M9" s="119"/>
      <c r="N9" s="119">
        <v>1</v>
      </c>
    </row>
    <row r="10" spans="2:14" ht="27.75" customHeight="1" x14ac:dyDescent="0.3">
      <c r="B10" s="250"/>
      <c r="C10" s="244"/>
      <c r="D10" s="126" t="s">
        <v>107</v>
      </c>
      <c r="E10" s="24">
        <v>1073268</v>
      </c>
      <c r="F10" s="24" t="s">
        <v>1348</v>
      </c>
      <c r="G10" s="24">
        <v>1</v>
      </c>
      <c r="H10" s="24">
        <v>0.01</v>
      </c>
      <c r="I10" s="25">
        <f t="shared" si="0"/>
        <v>0.01</v>
      </c>
      <c r="J10" s="240"/>
      <c r="K10" s="11">
        <f t="shared" si="1"/>
        <v>3000</v>
      </c>
      <c r="L10" s="24"/>
      <c r="M10" s="119"/>
      <c r="N10" s="119">
        <v>1</v>
      </c>
    </row>
    <row r="11" spans="2:14" ht="27.75" customHeight="1" x14ac:dyDescent="0.3">
      <c r="B11" s="250"/>
      <c r="C11" s="244"/>
      <c r="D11" s="126" t="s">
        <v>107</v>
      </c>
      <c r="E11" s="24">
        <v>1073265</v>
      </c>
      <c r="F11" s="24" t="s">
        <v>1349</v>
      </c>
      <c r="G11" s="24">
        <v>1</v>
      </c>
      <c r="H11" s="24">
        <v>0.01</v>
      </c>
      <c r="I11" s="25">
        <f t="shared" si="0"/>
        <v>0.01</v>
      </c>
      <c r="J11" s="240"/>
      <c r="K11" s="11">
        <f t="shared" si="1"/>
        <v>3000</v>
      </c>
      <c r="L11" s="24"/>
      <c r="M11" s="119"/>
      <c r="N11" s="119">
        <v>1</v>
      </c>
    </row>
    <row r="12" spans="2:14" ht="27.75" customHeight="1" x14ac:dyDescent="0.3">
      <c r="B12" s="250"/>
      <c r="C12" s="244"/>
      <c r="D12" s="126" t="s">
        <v>109</v>
      </c>
      <c r="E12" s="24">
        <v>1702816</v>
      </c>
      <c r="F12" s="24" t="s">
        <v>1350</v>
      </c>
      <c r="G12" s="24">
        <v>1</v>
      </c>
      <c r="H12" s="24">
        <v>8.9999999999999993E-3</v>
      </c>
      <c r="I12" s="25">
        <f t="shared" si="0"/>
        <v>8.9999999999999993E-3</v>
      </c>
      <c r="J12" s="240"/>
      <c r="K12" s="11">
        <f t="shared" si="1"/>
        <v>3333.3333333333335</v>
      </c>
      <c r="L12" s="24"/>
      <c r="M12" s="119"/>
      <c r="N12" s="119">
        <v>1</v>
      </c>
    </row>
    <row r="13" spans="2:14" ht="27.75" customHeight="1" x14ac:dyDescent="0.3">
      <c r="B13" s="250"/>
      <c r="C13" s="244"/>
      <c r="D13" s="126" t="s">
        <v>119</v>
      </c>
      <c r="E13" s="24">
        <v>1005253</v>
      </c>
      <c r="F13" s="24" t="s">
        <v>1368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/>
      <c r="M13" s="119"/>
      <c r="N13" s="119">
        <v>1</v>
      </c>
    </row>
    <row r="14" spans="2:14" ht="27.75" customHeight="1" x14ac:dyDescent="0.3">
      <c r="B14" s="250"/>
      <c r="C14" s="244"/>
      <c r="D14" s="126" t="s">
        <v>100</v>
      </c>
      <c r="E14" s="24">
        <v>1053366</v>
      </c>
      <c r="F14" s="24" t="s">
        <v>1369</v>
      </c>
      <c r="G14" s="24">
        <v>1</v>
      </c>
      <c r="H14" s="24">
        <v>6.0000000000000001E-3</v>
      </c>
      <c r="I14" s="25">
        <f t="shared" si="0"/>
        <v>6.0000000000000001E-3</v>
      </c>
      <c r="J14" s="240"/>
      <c r="K14" s="11">
        <f t="shared" si="1"/>
        <v>5000</v>
      </c>
      <c r="L14" s="24"/>
      <c r="M14" s="119"/>
      <c r="N14" s="119">
        <v>1</v>
      </c>
    </row>
    <row r="15" spans="2:14" ht="27.75" customHeight="1" x14ac:dyDescent="0.3">
      <c r="B15" s="250"/>
      <c r="C15" s="244"/>
      <c r="D15" s="126" t="s">
        <v>107</v>
      </c>
      <c r="E15" s="24">
        <v>1073316</v>
      </c>
      <c r="F15" s="24" t="s">
        <v>1370</v>
      </c>
      <c r="G15" s="24">
        <v>1</v>
      </c>
      <c r="H15" s="24">
        <v>0.01</v>
      </c>
      <c r="I15" s="25">
        <f t="shared" si="0"/>
        <v>0.01</v>
      </c>
      <c r="J15" s="240"/>
      <c r="K15" s="11">
        <f t="shared" si="1"/>
        <v>3000</v>
      </c>
      <c r="L15" s="24"/>
      <c r="M15" s="119"/>
      <c r="N15" s="119">
        <v>1</v>
      </c>
    </row>
    <row r="16" spans="2:14" ht="27.75" customHeight="1" x14ac:dyDescent="0.3">
      <c r="B16" s="121"/>
      <c r="C16" s="244"/>
      <c r="D16" s="126" t="s">
        <v>1373</v>
      </c>
      <c r="E16" s="24">
        <v>1005270</v>
      </c>
      <c r="F16" s="24" t="s">
        <v>1374</v>
      </c>
      <c r="G16" s="24">
        <v>1</v>
      </c>
      <c r="H16" s="24">
        <v>0.02</v>
      </c>
      <c r="I16" s="25">
        <f t="shared" si="0"/>
        <v>0.02</v>
      </c>
      <c r="J16" s="240"/>
      <c r="K16" s="11">
        <f t="shared" si="1"/>
        <v>1500</v>
      </c>
      <c r="L16" s="24"/>
      <c r="M16" s="120"/>
      <c r="N16" s="120">
        <v>1</v>
      </c>
    </row>
    <row r="17" spans="2:15" ht="27.75" customHeight="1" x14ac:dyDescent="0.3">
      <c r="B17" s="118"/>
      <c r="C17" s="245"/>
      <c r="D17" s="126" t="s">
        <v>1371</v>
      </c>
      <c r="E17" s="24">
        <v>1702799</v>
      </c>
      <c r="F17" s="24" t="s">
        <v>1375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/>
      <c r="M17" s="119"/>
      <c r="N17" s="119">
        <v>1</v>
      </c>
    </row>
    <row r="18" spans="2:15" x14ac:dyDescent="0.3">
      <c r="B18" s="251" t="s">
        <v>42</v>
      </c>
      <c r="C18" s="243" t="s">
        <v>59</v>
      </c>
      <c r="D18" s="119"/>
      <c r="E18" s="24">
        <v>1002186</v>
      </c>
      <c r="F18" s="24" t="s">
        <v>52</v>
      </c>
      <c r="G18" s="24">
        <v>1</v>
      </c>
      <c r="H18" s="24">
        <f t="shared" ref="H18:H42" si="2">$J$18*O18</f>
        <v>4.5000000000000005E-3</v>
      </c>
      <c r="I18" s="25">
        <f t="shared" si="0"/>
        <v>4.5000000000000005E-3</v>
      </c>
      <c r="J18" s="239">
        <f>J43-J6</f>
        <v>0.9</v>
      </c>
      <c r="K18" s="23">
        <f t="shared" si="1"/>
        <v>6666.6666666666661</v>
      </c>
      <c r="L18" s="24"/>
      <c r="M18" s="119">
        <v>60</v>
      </c>
      <c r="N18" s="119"/>
      <c r="O18" s="93">
        <v>5.0000000000000001E-3</v>
      </c>
    </row>
    <row r="19" spans="2:15" x14ac:dyDescent="0.3">
      <c r="B19" s="252"/>
      <c r="C19" s="244"/>
      <c r="D19" s="119"/>
      <c r="E19" s="24">
        <v>1012057</v>
      </c>
      <c r="F19" s="24" t="s">
        <v>53</v>
      </c>
      <c r="G19" s="24">
        <v>1</v>
      </c>
      <c r="H19" s="24">
        <f t="shared" si="2"/>
        <v>4.5000000000000005E-3</v>
      </c>
      <c r="I19" s="25">
        <f t="shared" si="0"/>
        <v>4.5000000000000005E-3</v>
      </c>
      <c r="J19" s="240"/>
      <c r="K19" s="23">
        <f t="shared" si="1"/>
        <v>6666.6666666666661</v>
      </c>
      <c r="L19" s="24"/>
      <c r="M19" s="119">
        <v>60</v>
      </c>
      <c r="N19" s="119"/>
      <c r="O19" s="93">
        <v>5.0000000000000001E-3</v>
      </c>
    </row>
    <row r="20" spans="2:15" x14ac:dyDescent="0.3">
      <c r="B20" s="252"/>
      <c r="C20" s="244"/>
      <c r="D20" s="119"/>
      <c r="E20" s="24">
        <v>1022048</v>
      </c>
      <c r="F20" s="24" t="s">
        <v>54</v>
      </c>
      <c r="G20" s="24">
        <v>1</v>
      </c>
      <c r="H20" s="24">
        <f t="shared" si="2"/>
        <v>4.5000000000000005E-3</v>
      </c>
      <c r="I20" s="25">
        <f t="shared" si="0"/>
        <v>4.5000000000000005E-3</v>
      </c>
      <c r="J20" s="240"/>
      <c r="K20" s="23">
        <f t="shared" si="1"/>
        <v>6666.6666666666661</v>
      </c>
      <c r="L20" s="24"/>
      <c r="M20" s="119">
        <v>60</v>
      </c>
      <c r="N20" s="119"/>
      <c r="O20" s="93">
        <v>5.0000000000000001E-3</v>
      </c>
    </row>
    <row r="21" spans="2:15" x14ac:dyDescent="0.3">
      <c r="B21" s="252"/>
      <c r="C21" s="244"/>
      <c r="D21" s="119"/>
      <c r="E21" s="24">
        <v>1102039</v>
      </c>
      <c r="F21" s="24" t="s">
        <v>55</v>
      </c>
      <c r="G21" s="24">
        <v>1</v>
      </c>
      <c r="H21" s="24">
        <f t="shared" si="2"/>
        <v>4.5000000000000005E-3</v>
      </c>
      <c r="I21" s="25">
        <f t="shared" si="0"/>
        <v>4.5000000000000005E-3</v>
      </c>
      <c r="J21" s="240"/>
      <c r="K21" s="23">
        <f t="shared" si="1"/>
        <v>6666.6666666666661</v>
      </c>
      <c r="L21" s="24"/>
      <c r="M21" s="119">
        <v>60</v>
      </c>
      <c r="N21" s="119"/>
      <c r="O21" s="93">
        <v>5.0000000000000001E-3</v>
      </c>
    </row>
    <row r="22" spans="2:15" x14ac:dyDescent="0.3">
      <c r="B22" s="252"/>
      <c r="C22" s="244"/>
      <c r="D22" s="119"/>
      <c r="E22" s="24">
        <v>1082102</v>
      </c>
      <c r="F22" s="24" t="s">
        <v>56</v>
      </c>
      <c r="G22" s="24">
        <v>1</v>
      </c>
      <c r="H22" s="24">
        <f t="shared" si="2"/>
        <v>4.5000000000000005E-3</v>
      </c>
      <c r="I22" s="25">
        <f t="shared" si="0"/>
        <v>4.5000000000000005E-3</v>
      </c>
      <c r="J22" s="240"/>
      <c r="K22" s="23">
        <f t="shared" si="1"/>
        <v>6666.6666666666661</v>
      </c>
      <c r="L22" s="24"/>
      <c r="M22" s="119">
        <v>30</v>
      </c>
      <c r="N22" s="119"/>
      <c r="O22" s="93">
        <v>5.0000000000000001E-3</v>
      </c>
    </row>
    <row r="23" spans="2:15" x14ac:dyDescent="0.3">
      <c r="B23" s="252"/>
      <c r="C23" s="244"/>
      <c r="D23" s="119"/>
      <c r="E23" s="24">
        <v>1072153</v>
      </c>
      <c r="F23" s="24" t="s">
        <v>57</v>
      </c>
      <c r="G23" s="24">
        <v>1</v>
      </c>
      <c r="H23" s="24">
        <f t="shared" si="2"/>
        <v>4.5000000000000005E-3</v>
      </c>
      <c r="I23" s="25">
        <f t="shared" si="0"/>
        <v>4.5000000000000005E-3</v>
      </c>
      <c r="J23" s="240"/>
      <c r="K23" s="23">
        <f t="shared" si="1"/>
        <v>6666.6666666666661</v>
      </c>
      <c r="L23" s="24"/>
      <c r="M23" s="119">
        <v>30</v>
      </c>
      <c r="N23" s="119"/>
      <c r="O23" s="93">
        <v>5.0000000000000001E-3</v>
      </c>
    </row>
    <row r="24" spans="2:15" x14ac:dyDescent="0.3">
      <c r="B24" s="252"/>
      <c r="C24" s="245"/>
      <c r="D24" s="119"/>
      <c r="E24" s="24">
        <v>1032024</v>
      </c>
      <c r="F24" s="24" t="s">
        <v>58</v>
      </c>
      <c r="G24" s="24">
        <v>1</v>
      </c>
      <c r="H24" s="24">
        <f t="shared" si="2"/>
        <v>4.5000000000000005E-3</v>
      </c>
      <c r="I24" s="25">
        <f t="shared" si="0"/>
        <v>4.5000000000000005E-3</v>
      </c>
      <c r="J24" s="240"/>
      <c r="K24" s="23">
        <f t="shared" si="1"/>
        <v>6666.6666666666661</v>
      </c>
      <c r="L24" s="24"/>
      <c r="M24" s="119">
        <v>40</v>
      </c>
      <c r="N24" s="119"/>
      <c r="O24" s="93">
        <v>5.0000000000000001E-3</v>
      </c>
    </row>
    <row r="25" spans="2:15" x14ac:dyDescent="0.3">
      <c r="B25" s="252"/>
      <c r="C25" s="253" t="s">
        <v>25</v>
      </c>
      <c r="D25" s="119"/>
      <c r="E25" s="24">
        <v>5150042</v>
      </c>
      <c r="F25" s="24" t="s">
        <v>9</v>
      </c>
      <c r="G25" s="24">
        <v>1</v>
      </c>
      <c r="H25" s="24">
        <f t="shared" si="2"/>
        <v>1.35E-2</v>
      </c>
      <c r="I25" s="25">
        <f t="shared" si="0"/>
        <v>1.35E-2</v>
      </c>
      <c r="J25" s="240"/>
      <c r="K25" s="23">
        <f t="shared" si="1"/>
        <v>2222.2222222222222</v>
      </c>
      <c r="L25" s="24"/>
      <c r="M25" s="119">
        <v>30</v>
      </c>
      <c r="N25" s="119"/>
      <c r="O25" s="93">
        <v>1.4999999999999999E-2</v>
      </c>
    </row>
    <row r="26" spans="2:15" x14ac:dyDescent="0.3">
      <c r="B26" s="252"/>
      <c r="C26" s="253"/>
      <c r="D26" s="119"/>
      <c r="E26" s="24">
        <v>5150043</v>
      </c>
      <c r="F26" s="24" t="s">
        <v>10</v>
      </c>
      <c r="G26" s="24">
        <v>1</v>
      </c>
      <c r="H26" s="24">
        <f t="shared" si="2"/>
        <v>1.35E-2</v>
      </c>
      <c r="I26" s="25">
        <f t="shared" si="0"/>
        <v>1.35E-2</v>
      </c>
      <c r="J26" s="240"/>
      <c r="K26" s="23">
        <f t="shared" si="1"/>
        <v>2222.2222222222222</v>
      </c>
      <c r="L26" s="24"/>
      <c r="M26" s="119">
        <v>75</v>
      </c>
      <c r="N26" s="6"/>
      <c r="O26" s="93">
        <v>1.4999999999999999E-2</v>
      </c>
    </row>
    <row r="27" spans="2:15" x14ac:dyDescent="0.3">
      <c r="B27" s="252"/>
      <c r="C27" s="253"/>
      <c r="D27" s="119"/>
      <c r="E27" s="24">
        <v>5152049</v>
      </c>
      <c r="F27" s="24" t="s">
        <v>11</v>
      </c>
      <c r="G27" s="24">
        <v>1</v>
      </c>
      <c r="H27" s="24">
        <f t="shared" si="2"/>
        <v>1.35E-2</v>
      </c>
      <c r="I27" s="25">
        <f t="shared" si="0"/>
        <v>1.35E-2</v>
      </c>
      <c r="J27" s="240"/>
      <c r="K27" s="23">
        <f t="shared" si="1"/>
        <v>2222.2222222222222</v>
      </c>
      <c r="L27" s="24"/>
      <c r="M27" s="6">
        <v>30</v>
      </c>
      <c r="N27" s="6"/>
      <c r="O27" s="93">
        <v>1.4999999999999999E-2</v>
      </c>
    </row>
    <row r="28" spans="2:15" x14ac:dyDescent="0.3">
      <c r="B28" s="252"/>
      <c r="C28" s="253"/>
      <c r="D28" s="119"/>
      <c r="E28" s="24">
        <v>5152050</v>
      </c>
      <c r="F28" s="24" t="s">
        <v>12</v>
      </c>
      <c r="G28" s="24">
        <v>1</v>
      </c>
      <c r="H28" s="24">
        <f t="shared" si="2"/>
        <v>1.35E-2</v>
      </c>
      <c r="I28" s="25">
        <f t="shared" si="0"/>
        <v>1.35E-2</v>
      </c>
      <c r="J28" s="240"/>
      <c r="K28" s="23">
        <f t="shared" si="1"/>
        <v>2222.2222222222222</v>
      </c>
      <c r="L28" s="24"/>
      <c r="M28" s="6">
        <v>75</v>
      </c>
      <c r="N28" s="119"/>
      <c r="O28" s="93">
        <v>1.4999999999999999E-2</v>
      </c>
    </row>
    <row r="29" spans="2:15" x14ac:dyDescent="0.3">
      <c r="B29" s="252"/>
      <c r="C29" s="253"/>
      <c r="D29" s="119"/>
      <c r="E29" s="24">
        <v>5153013</v>
      </c>
      <c r="F29" s="24" t="s">
        <v>23</v>
      </c>
      <c r="G29" s="24">
        <v>1</v>
      </c>
      <c r="H29" s="24">
        <f t="shared" si="2"/>
        <v>2.7E-2</v>
      </c>
      <c r="I29" s="25">
        <f t="shared" si="0"/>
        <v>2.7E-2</v>
      </c>
      <c r="J29" s="240"/>
      <c r="K29" s="23">
        <f t="shared" si="1"/>
        <v>1111.1111111111111</v>
      </c>
      <c r="L29" s="24"/>
      <c r="M29" s="119">
        <v>65</v>
      </c>
      <c r="N29" s="119"/>
      <c r="O29" s="93">
        <v>0.03</v>
      </c>
    </row>
    <row r="30" spans="2:15" x14ac:dyDescent="0.3">
      <c r="B30" s="252"/>
      <c r="C30" s="253"/>
      <c r="D30" s="119"/>
      <c r="E30" s="24">
        <v>5151033</v>
      </c>
      <c r="F30" s="24" t="s">
        <v>41</v>
      </c>
      <c r="G30" s="24">
        <v>1</v>
      </c>
      <c r="H30" s="24">
        <f t="shared" si="2"/>
        <v>2.7E-2</v>
      </c>
      <c r="I30" s="25">
        <f t="shared" si="0"/>
        <v>2.7E-2</v>
      </c>
      <c r="J30" s="240"/>
      <c r="K30" s="23">
        <f t="shared" si="1"/>
        <v>1111.1111111111111</v>
      </c>
      <c r="L30" s="24"/>
      <c r="M30" s="119">
        <v>70</v>
      </c>
      <c r="N30" s="119"/>
      <c r="O30" s="93">
        <v>0.03</v>
      </c>
    </row>
    <row r="31" spans="2:15" x14ac:dyDescent="0.3">
      <c r="B31" s="252"/>
      <c r="C31" s="253"/>
      <c r="D31" s="119"/>
      <c r="E31" s="24">
        <v>5152100</v>
      </c>
      <c r="F31" s="24" t="s">
        <v>13</v>
      </c>
      <c r="G31" s="24">
        <v>1</v>
      </c>
      <c r="H31" s="24">
        <f t="shared" si="2"/>
        <v>2.7E-2</v>
      </c>
      <c r="I31" s="25">
        <f t="shared" si="0"/>
        <v>2.7E-2</v>
      </c>
      <c r="J31" s="240"/>
      <c r="K31" s="23">
        <f t="shared" si="1"/>
        <v>1111.1111111111111</v>
      </c>
      <c r="L31" s="24"/>
      <c r="M31" s="119">
        <v>35</v>
      </c>
      <c r="N31" s="6"/>
      <c r="O31" s="93">
        <v>0.03</v>
      </c>
    </row>
    <row r="32" spans="2:15" x14ac:dyDescent="0.3">
      <c r="B32" s="252"/>
      <c r="C32" s="253"/>
      <c r="D32" s="119"/>
      <c r="E32" s="24">
        <v>5152101</v>
      </c>
      <c r="F32" s="24" t="s">
        <v>14</v>
      </c>
      <c r="G32" s="24">
        <v>1</v>
      </c>
      <c r="H32" s="24">
        <f t="shared" si="2"/>
        <v>2.7E-2</v>
      </c>
      <c r="I32" s="25">
        <f t="shared" si="0"/>
        <v>2.7E-2</v>
      </c>
      <c r="J32" s="240"/>
      <c r="K32" s="23">
        <f t="shared" si="1"/>
        <v>1111.1111111111111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119"/>
      <c r="E33" s="24">
        <v>5152102</v>
      </c>
      <c r="F33" s="24" t="s">
        <v>15</v>
      </c>
      <c r="G33" s="24">
        <v>1</v>
      </c>
      <c r="H33" s="24">
        <f t="shared" si="2"/>
        <v>2.7E-2</v>
      </c>
      <c r="I33" s="25">
        <f t="shared" si="0"/>
        <v>2.7E-2</v>
      </c>
      <c r="J33" s="240"/>
      <c r="K33" s="23">
        <f t="shared" si="1"/>
        <v>1111.1111111111111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119"/>
      <c r="E34" s="24">
        <v>5152103</v>
      </c>
      <c r="F34" s="24" t="s">
        <v>16</v>
      </c>
      <c r="G34" s="24">
        <v>1</v>
      </c>
      <c r="H34" s="24">
        <f t="shared" si="2"/>
        <v>2.7E-2</v>
      </c>
      <c r="I34" s="25">
        <f t="shared" si="0"/>
        <v>2.7E-2</v>
      </c>
      <c r="J34" s="240"/>
      <c r="K34" s="23">
        <f t="shared" si="1"/>
        <v>1111.1111111111111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19"/>
      <c r="E35" s="24">
        <v>5152104</v>
      </c>
      <c r="F35" s="24" t="s">
        <v>17</v>
      </c>
      <c r="G35" s="24">
        <v>1</v>
      </c>
      <c r="H35" s="24">
        <f t="shared" si="2"/>
        <v>2.7E-2</v>
      </c>
      <c r="I35" s="25">
        <f t="shared" si="0"/>
        <v>2.7E-2</v>
      </c>
      <c r="J35" s="240"/>
      <c r="K35" s="23">
        <f t="shared" si="1"/>
        <v>1111.1111111111111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19"/>
      <c r="E36" s="24">
        <v>5152105</v>
      </c>
      <c r="F36" s="24" t="s">
        <v>18</v>
      </c>
      <c r="G36" s="11">
        <v>1</v>
      </c>
      <c r="H36" s="24">
        <f t="shared" si="2"/>
        <v>2.7E-2</v>
      </c>
      <c r="I36" s="25">
        <f t="shared" si="0"/>
        <v>2.7E-2</v>
      </c>
      <c r="J36" s="240"/>
      <c r="K36" s="23">
        <f t="shared" si="1"/>
        <v>1111.1111111111111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19"/>
      <c r="E37" s="43">
        <v>5152106</v>
      </c>
      <c r="F37" s="43" t="s">
        <v>19</v>
      </c>
      <c r="G37" s="11">
        <v>1</v>
      </c>
      <c r="H37" s="24">
        <f t="shared" si="2"/>
        <v>2.7E-2</v>
      </c>
      <c r="I37" s="25">
        <f t="shared" si="0"/>
        <v>2.7E-2</v>
      </c>
      <c r="J37" s="240"/>
      <c r="K37" s="23">
        <f t="shared" si="1"/>
        <v>1111.1111111111111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19"/>
      <c r="E38" s="43">
        <v>5152107</v>
      </c>
      <c r="F38" s="43" t="s">
        <v>20</v>
      </c>
      <c r="G38" s="11">
        <v>1</v>
      </c>
      <c r="H38" s="24">
        <f t="shared" si="2"/>
        <v>2.7E-2</v>
      </c>
      <c r="I38" s="25">
        <f t="shared" si="0"/>
        <v>2.7E-2</v>
      </c>
      <c r="J38" s="240"/>
      <c r="K38" s="23">
        <f t="shared" si="1"/>
        <v>1111.1111111111111</v>
      </c>
      <c r="L38" s="24"/>
      <c r="M38" s="6">
        <v>35</v>
      </c>
      <c r="N38" s="119"/>
      <c r="O38" s="93">
        <v>0.03</v>
      </c>
    </row>
    <row r="39" spans="2:15" x14ac:dyDescent="0.3">
      <c r="B39" s="252"/>
      <c r="C39" s="253" t="s">
        <v>8</v>
      </c>
      <c r="D39" s="119"/>
      <c r="E39" s="43">
        <v>5680505</v>
      </c>
      <c r="F39" s="43" t="s">
        <v>986</v>
      </c>
      <c r="G39" s="24">
        <v>1</v>
      </c>
      <c r="H39" s="24">
        <f t="shared" si="2"/>
        <v>0.14850000000000002</v>
      </c>
      <c r="I39" s="25">
        <f t="shared" si="0"/>
        <v>0.14850000000000002</v>
      </c>
      <c r="J39" s="240"/>
      <c r="K39" s="23">
        <f t="shared" si="1"/>
        <v>202.02020202020199</v>
      </c>
      <c r="L39" s="24"/>
      <c r="M39" s="119"/>
      <c r="N39" s="119"/>
      <c r="O39" s="93">
        <v>0.16500000000000001</v>
      </c>
    </row>
    <row r="40" spans="2:15" x14ac:dyDescent="0.3">
      <c r="B40" s="252"/>
      <c r="C40" s="253"/>
      <c r="D40" s="119"/>
      <c r="E40" s="43">
        <v>5076000</v>
      </c>
      <c r="F40" s="43" t="s">
        <v>445</v>
      </c>
      <c r="G40" s="24">
        <v>1</v>
      </c>
      <c r="H40" s="24">
        <f t="shared" si="2"/>
        <v>0.13500000000000001</v>
      </c>
      <c r="I40" s="25">
        <f t="shared" si="0"/>
        <v>0.13500000000000001</v>
      </c>
      <c r="J40" s="240"/>
      <c r="K40" s="23">
        <f t="shared" si="1"/>
        <v>222.2222222222222</v>
      </c>
      <c r="L40" s="24"/>
      <c r="M40" s="119">
        <v>30</v>
      </c>
      <c r="N40" s="119"/>
      <c r="O40" s="93">
        <v>0.15</v>
      </c>
    </row>
    <row r="41" spans="2:15" x14ac:dyDescent="0.3">
      <c r="B41" s="252"/>
      <c r="C41" s="253"/>
      <c r="D41" s="119"/>
      <c r="E41" s="24">
        <v>5078001</v>
      </c>
      <c r="F41" s="11" t="s">
        <v>21</v>
      </c>
      <c r="G41" s="24">
        <v>1</v>
      </c>
      <c r="H41" s="24">
        <f t="shared" si="2"/>
        <v>0.13500000000000001</v>
      </c>
      <c r="I41" s="25">
        <f t="shared" si="0"/>
        <v>0.13500000000000001</v>
      </c>
      <c r="J41" s="240"/>
      <c r="K41" s="23">
        <f t="shared" si="1"/>
        <v>222.2222222222222</v>
      </c>
      <c r="L41" s="24"/>
      <c r="M41" s="119">
        <v>40</v>
      </c>
      <c r="N41" s="119"/>
      <c r="O41" s="93">
        <v>0.15</v>
      </c>
    </row>
    <row r="42" spans="2:15" x14ac:dyDescent="0.3">
      <c r="B42" s="252"/>
      <c r="C42" s="253"/>
      <c r="D42" s="119"/>
      <c r="E42" s="24">
        <v>5072000</v>
      </c>
      <c r="F42" s="11" t="s">
        <v>22</v>
      </c>
      <c r="G42" s="24">
        <v>3</v>
      </c>
      <c r="H42" s="24">
        <f t="shared" si="2"/>
        <v>0.12600000000000003</v>
      </c>
      <c r="I42" s="25">
        <f t="shared" si="0"/>
        <v>0.12600000000000003</v>
      </c>
      <c r="J42" s="240"/>
      <c r="K42" s="23">
        <f t="shared" si="1"/>
        <v>238.09523809523805</v>
      </c>
      <c r="L42" s="24"/>
      <c r="M42" s="119">
        <v>50</v>
      </c>
      <c r="N42" s="119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1.0000000000000004</v>
      </c>
      <c r="I43" s="25">
        <f>SUM(I6:I42)</f>
        <v>1.0000000000000004</v>
      </c>
      <c r="J43" s="25">
        <v>1</v>
      </c>
      <c r="K43" s="24"/>
      <c r="L43" s="24"/>
      <c r="M43" s="119"/>
      <c r="N43" s="119"/>
      <c r="O43" s="96"/>
    </row>
  </sheetData>
  <mergeCells count="10">
    <mergeCell ref="B43:G43"/>
    <mergeCell ref="B5:C5"/>
    <mergeCell ref="B6:B15"/>
    <mergeCell ref="J6:J17"/>
    <mergeCell ref="B18:B42"/>
    <mergeCell ref="C18:C24"/>
    <mergeCell ref="J18:J42"/>
    <mergeCell ref="C25:C38"/>
    <mergeCell ref="C39:C42"/>
    <mergeCell ref="C6:C17"/>
  </mergeCells>
  <phoneticPr fontId="1" type="noConversion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CA3A-C25B-48AB-A1B4-7EA5A2DEE3C2}">
  <sheetPr codeName="Sheet107"/>
  <dimension ref="B2:O45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1333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19" t="s">
        <v>6</v>
      </c>
      <c r="C4" s="119">
        <v>30</v>
      </c>
    </row>
    <row r="5" spans="2:14" x14ac:dyDescent="0.3">
      <c r="B5" s="249" t="s">
        <v>0</v>
      </c>
      <c r="C5" s="249"/>
      <c r="D5" s="117" t="s">
        <v>45</v>
      </c>
      <c r="E5" s="117" t="s">
        <v>1</v>
      </c>
      <c r="F5" s="117" t="s">
        <v>62</v>
      </c>
      <c r="G5" s="13" t="s">
        <v>26</v>
      </c>
      <c r="H5" s="117" t="s">
        <v>27</v>
      </c>
      <c r="I5" s="117" t="s">
        <v>28</v>
      </c>
      <c r="J5" s="117" t="s">
        <v>43</v>
      </c>
      <c r="K5" s="117" t="s">
        <v>2</v>
      </c>
      <c r="L5" s="117" t="s">
        <v>3</v>
      </c>
      <c r="M5" s="117" t="s">
        <v>44</v>
      </c>
      <c r="N5" s="117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24">
        <v>1005097</v>
      </c>
      <c r="F6" s="24" t="s">
        <v>1336</v>
      </c>
      <c r="G6" s="24">
        <v>1</v>
      </c>
      <c r="H6" s="24">
        <v>7.0000000000000001E-3</v>
      </c>
      <c r="I6" s="25">
        <f>H6</f>
        <v>7.0000000000000001E-3</v>
      </c>
      <c r="J6" s="239">
        <f>SUM(I6:I19)</f>
        <v>0.10300000000000004</v>
      </c>
      <c r="K6" s="11">
        <f>1/H6*$C$4</f>
        <v>4285.7142857142862</v>
      </c>
      <c r="L6" s="24"/>
      <c r="M6" s="119"/>
      <c r="N6" s="119">
        <v>1</v>
      </c>
    </row>
    <row r="7" spans="2:14" ht="27.75" customHeight="1" x14ac:dyDescent="0.3">
      <c r="B7" s="250"/>
      <c r="C7" s="244"/>
      <c r="D7" s="126" t="s">
        <v>119</v>
      </c>
      <c r="E7" s="24">
        <v>1005099</v>
      </c>
      <c r="F7" s="24" t="s">
        <v>1337</v>
      </c>
      <c r="G7" s="24">
        <v>1</v>
      </c>
      <c r="H7" s="24">
        <v>7.0000000000000001E-3</v>
      </c>
      <c r="I7" s="25">
        <f>H7</f>
        <v>7.0000000000000001E-3</v>
      </c>
      <c r="J7" s="240"/>
      <c r="K7" s="11">
        <f t="shared" ref="K7:K44" si="0">1/H7*$C$4</f>
        <v>4285.7142857142862</v>
      </c>
      <c r="L7" s="24"/>
      <c r="M7" s="119"/>
      <c r="N7" s="119">
        <v>1</v>
      </c>
    </row>
    <row r="8" spans="2:14" ht="27.75" customHeight="1" x14ac:dyDescent="0.3">
      <c r="B8" s="250"/>
      <c r="C8" s="244"/>
      <c r="D8" s="126" t="s">
        <v>119</v>
      </c>
      <c r="E8" s="24">
        <v>1005098</v>
      </c>
      <c r="F8" s="24" t="s">
        <v>1338</v>
      </c>
      <c r="G8" s="24">
        <v>1</v>
      </c>
      <c r="H8" s="24">
        <v>7.0000000000000001E-3</v>
      </c>
      <c r="I8" s="25">
        <f t="shared" ref="I8:I44" si="1">H8</f>
        <v>7.0000000000000001E-3</v>
      </c>
      <c r="J8" s="240"/>
      <c r="K8" s="11">
        <f t="shared" si="0"/>
        <v>4285.7142857142862</v>
      </c>
      <c r="L8" s="24"/>
      <c r="M8" s="119"/>
      <c r="N8" s="119">
        <v>1</v>
      </c>
    </row>
    <row r="9" spans="2:14" ht="27.75" customHeight="1" x14ac:dyDescent="0.3">
      <c r="B9" s="250"/>
      <c r="C9" s="244"/>
      <c r="D9" s="126" t="s">
        <v>100</v>
      </c>
      <c r="E9" s="24">
        <v>1053281</v>
      </c>
      <c r="F9" s="24" t="s">
        <v>1339</v>
      </c>
      <c r="G9" s="24">
        <v>1</v>
      </c>
      <c r="H9" s="24">
        <v>5.0000000000000001E-3</v>
      </c>
      <c r="I9" s="25">
        <f t="shared" si="1"/>
        <v>5.0000000000000001E-3</v>
      </c>
      <c r="J9" s="240"/>
      <c r="K9" s="11">
        <f t="shared" si="0"/>
        <v>6000</v>
      </c>
      <c r="L9" s="24"/>
      <c r="M9" s="119"/>
      <c r="N9" s="119">
        <v>1</v>
      </c>
    </row>
    <row r="10" spans="2:14" ht="27.75" customHeight="1" x14ac:dyDescent="0.3">
      <c r="B10" s="250"/>
      <c r="C10" s="244"/>
      <c r="D10" s="126" t="s">
        <v>100</v>
      </c>
      <c r="E10" s="24">
        <v>1053280</v>
      </c>
      <c r="F10" s="24" t="s">
        <v>1340</v>
      </c>
      <c r="G10" s="24">
        <v>1</v>
      </c>
      <c r="H10" s="24">
        <v>5.0000000000000001E-3</v>
      </c>
      <c r="I10" s="25">
        <f t="shared" si="1"/>
        <v>5.0000000000000001E-3</v>
      </c>
      <c r="J10" s="240"/>
      <c r="K10" s="11">
        <f t="shared" si="0"/>
        <v>6000</v>
      </c>
      <c r="L10" s="24"/>
      <c r="M10" s="119"/>
      <c r="N10" s="119">
        <v>1</v>
      </c>
    </row>
    <row r="11" spans="2:14" ht="27.75" customHeight="1" x14ac:dyDescent="0.3">
      <c r="B11" s="250"/>
      <c r="C11" s="244"/>
      <c r="D11" s="126" t="s">
        <v>109</v>
      </c>
      <c r="E11" s="24">
        <v>1702812</v>
      </c>
      <c r="F11" s="24" t="s">
        <v>1341</v>
      </c>
      <c r="G11" s="24">
        <v>1</v>
      </c>
      <c r="H11" s="24">
        <v>8.0000000000000002E-3</v>
      </c>
      <c r="I11" s="25">
        <f t="shared" si="1"/>
        <v>8.0000000000000002E-3</v>
      </c>
      <c r="J11" s="240"/>
      <c r="K11" s="11">
        <f t="shared" si="0"/>
        <v>3750</v>
      </c>
      <c r="L11" s="24"/>
      <c r="M11" s="119"/>
      <c r="N11" s="119">
        <v>1</v>
      </c>
    </row>
    <row r="12" spans="2:14" ht="27.75" customHeight="1" x14ac:dyDescent="0.3">
      <c r="B12" s="250"/>
      <c r="C12" s="244"/>
      <c r="D12" s="126" t="s">
        <v>105</v>
      </c>
      <c r="E12" s="24">
        <v>1103076</v>
      </c>
      <c r="F12" s="24" t="s">
        <v>1342</v>
      </c>
      <c r="G12" s="24">
        <v>1</v>
      </c>
      <c r="H12" s="24">
        <v>8.0000000000000002E-3</v>
      </c>
      <c r="I12" s="25">
        <f t="shared" si="1"/>
        <v>8.0000000000000002E-3</v>
      </c>
      <c r="J12" s="240"/>
      <c r="K12" s="11">
        <f t="shared" si="0"/>
        <v>3750</v>
      </c>
      <c r="L12" s="24"/>
      <c r="M12" s="119"/>
      <c r="N12" s="119">
        <v>1</v>
      </c>
    </row>
    <row r="13" spans="2:14" ht="27.75" customHeight="1" x14ac:dyDescent="0.3">
      <c r="B13" s="250"/>
      <c r="C13" s="244"/>
      <c r="D13" s="126" t="s">
        <v>107</v>
      </c>
      <c r="E13" s="24">
        <v>1073262</v>
      </c>
      <c r="F13" s="24" t="s">
        <v>1343</v>
      </c>
      <c r="G13" s="24">
        <v>1</v>
      </c>
      <c r="H13" s="24">
        <v>8.0000000000000002E-3</v>
      </c>
      <c r="I13" s="25">
        <f t="shared" si="1"/>
        <v>8.0000000000000002E-3</v>
      </c>
      <c r="J13" s="240"/>
      <c r="K13" s="11">
        <f t="shared" si="0"/>
        <v>3750</v>
      </c>
      <c r="L13" s="24"/>
      <c r="M13" s="119"/>
      <c r="N13" s="119">
        <v>1</v>
      </c>
    </row>
    <row r="14" spans="2:14" ht="27.75" customHeight="1" x14ac:dyDescent="0.3">
      <c r="B14" s="250"/>
      <c r="C14" s="244"/>
      <c r="D14" s="126" t="s">
        <v>80</v>
      </c>
      <c r="E14" s="24">
        <v>1012634</v>
      </c>
      <c r="F14" s="24" t="s">
        <v>1351</v>
      </c>
      <c r="G14" s="24">
        <v>1</v>
      </c>
      <c r="H14" s="24">
        <v>0.01</v>
      </c>
      <c r="I14" s="25">
        <f t="shared" si="1"/>
        <v>0.01</v>
      </c>
      <c r="J14" s="240"/>
      <c r="K14" s="11">
        <f t="shared" si="0"/>
        <v>3000</v>
      </c>
      <c r="L14" s="24"/>
      <c r="M14" s="119"/>
      <c r="N14" s="119">
        <v>1</v>
      </c>
    </row>
    <row r="15" spans="2:14" ht="27.75" customHeight="1" x14ac:dyDescent="0.3">
      <c r="B15" s="250"/>
      <c r="C15" s="244"/>
      <c r="D15" s="126" t="s">
        <v>1371</v>
      </c>
      <c r="E15" s="24">
        <v>1702824</v>
      </c>
      <c r="F15" s="24" t="s">
        <v>1372</v>
      </c>
      <c r="G15" s="24">
        <v>1</v>
      </c>
      <c r="H15" s="24">
        <v>7.0000000000000001E-3</v>
      </c>
      <c r="I15" s="25">
        <f t="shared" si="1"/>
        <v>7.0000000000000001E-3</v>
      </c>
      <c r="J15" s="240"/>
      <c r="K15" s="11">
        <f t="shared" si="0"/>
        <v>4285.7142857142862</v>
      </c>
      <c r="L15" s="24"/>
      <c r="M15" s="119"/>
      <c r="N15" s="119">
        <v>1</v>
      </c>
    </row>
    <row r="16" spans="2:14" ht="27.75" customHeight="1" x14ac:dyDescent="0.3">
      <c r="B16" s="122"/>
      <c r="C16" s="244"/>
      <c r="D16" s="126" t="s">
        <v>119</v>
      </c>
      <c r="E16" s="24">
        <v>1005135</v>
      </c>
      <c r="F16" s="24" t="s">
        <v>1376</v>
      </c>
      <c r="G16" s="24">
        <v>1</v>
      </c>
      <c r="H16" s="24">
        <v>7.0000000000000001E-3</v>
      </c>
      <c r="I16" s="25">
        <f t="shared" si="1"/>
        <v>7.0000000000000001E-3</v>
      </c>
      <c r="J16" s="240"/>
      <c r="K16" s="11">
        <f t="shared" si="0"/>
        <v>4285.7142857142862</v>
      </c>
      <c r="L16" s="24"/>
      <c r="M16" s="123"/>
      <c r="N16" s="123">
        <v>1</v>
      </c>
    </row>
    <row r="17" spans="2:15" ht="27.75" customHeight="1" x14ac:dyDescent="0.3">
      <c r="B17" s="122"/>
      <c r="C17" s="244"/>
      <c r="D17" s="126" t="s">
        <v>119</v>
      </c>
      <c r="E17" s="24">
        <v>1005136</v>
      </c>
      <c r="F17" s="24" t="s">
        <v>1377</v>
      </c>
      <c r="G17" s="24">
        <v>1</v>
      </c>
      <c r="H17" s="24">
        <v>8.0000000000000002E-3</v>
      </c>
      <c r="I17" s="25">
        <f t="shared" si="1"/>
        <v>8.0000000000000002E-3</v>
      </c>
      <c r="J17" s="240"/>
      <c r="K17" s="11">
        <f t="shared" si="0"/>
        <v>3750</v>
      </c>
      <c r="L17" s="24"/>
      <c r="M17" s="123"/>
      <c r="N17" s="123">
        <v>1</v>
      </c>
    </row>
    <row r="18" spans="2:15" ht="27.75" customHeight="1" x14ac:dyDescent="0.3">
      <c r="B18" s="122"/>
      <c r="C18" s="244"/>
      <c r="D18" s="126" t="s">
        <v>105</v>
      </c>
      <c r="E18" s="24">
        <v>1103089</v>
      </c>
      <c r="F18" s="24" t="s">
        <v>1378</v>
      </c>
      <c r="G18" s="24">
        <v>1</v>
      </c>
      <c r="H18" s="24">
        <v>8.0000000000000002E-3</v>
      </c>
      <c r="I18" s="25">
        <f t="shared" si="1"/>
        <v>8.0000000000000002E-3</v>
      </c>
      <c r="J18" s="240"/>
      <c r="K18" s="11">
        <f t="shared" si="0"/>
        <v>3750</v>
      </c>
      <c r="L18" s="24"/>
      <c r="M18" s="123"/>
      <c r="N18" s="123">
        <v>1</v>
      </c>
    </row>
    <row r="19" spans="2:15" ht="27.75" customHeight="1" x14ac:dyDescent="0.3">
      <c r="B19" s="118"/>
      <c r="C19" s="245"/>
      <c r="D19" s="126" t="s">
        <v>105</v>
      </c>
      <c r="E19" s="24">
        <v>1103090</v>
      </c>
      <c r="F19" s="24" t="s">
        <v>1379</v>
      </c>
      <c r="G19" s="24">
        <v>1</v>
      </c>
      <c r="H19" s="24">
        <v>8.0000000000000002E-3</v>
      </c>
      <c r="I19" s="25">
        <f t="shared" si="1"/>
        <v>8.0000000000000002E-3</v>
      </c>
      <c r="J19" s="240"/>
      <c r="K19" s="11">
        <f t="shared" si="0"/>
        <v>3750</v>
      </c>
      <c r="L19" s="24"/>
      <c r="M19" s="119"/>
      <c r="N19" s="123">
        <v>1</v>
      </c>
    </row>
    <row r="20" spans="2:15" x14ac:dyDescent="0.3">
      <c r="B20" s="251" t="s">
        <v>42</v>
      </c>
      <c r="C20" s="243" t="s">
        <v>59</v>
      </c>
      <c r="D20" s="119"/>
      <c r="E20" s="24">
        <v>1002186</v>
      </c>
      <c r="F20" s="24" t="s">
        <v>52</v>
      </c>
      <c r="G20" s="24">
        <v>1</v>
      </c>
      <c r="H20" s="24">
        <f t="shared" ref="H20:H44" si="2">$J$20*O20</f>
        <v>4.4850000000000003E-3</v>
      </c>
      <c r="I20" s="25">
        <f t="shared" si="1"/>
        <v>4.4850000000000003E-3</v>
      </c>
      <c r="J20" s="239">
        <f>J45-J6</f>
        <v>0.89700000000000002</v>
      </c>
      <c r="K20" s="23">
        <f t="shared" si="0"/>
        <v>6688.9632107023408</v>
      </c>
      <c r="L20" s="24"/>
      <c r="M20" s="119">
        <v>60</v>
      </c>
      <c r="N20" s="119"/>
      <c r="O20" s="93">
        <v>5.0000000000000001E-3</v>
      </c>
    </row>
    <row r="21" spans="2:15" x14ac:dyDescent="0.3">
      <c r="B21" s="252"/>
      <c r="C21" s="244"/>
      <c r="D21" s="119"/>
      <c r="E21" s="24">
        <v>1012057</v>
      </c>
      <c r="F21" s="24" t="s">
        <v>53</v>
      </c>
      <c r="G21" s="24">
        <v>1</v>
      </c>
      <c r="H21" s="24">
        <f t="shared" si="2"/>
        <v>4.4850000000000003E-3</v>
      </c>
      <c r="I21" s="25">
        <f t="shared" si="1"/>
        <v>4.4850000000000003E-3</v>
      </c>
      <c r="J21" s="240"/>
      <c r="K21" s="23">
        <f t="shared" si="0"/>
        <v>6688.9632107023408</v>
      </c>
      <c r="L21" s="24"/>
      <c r="M21" s="119">
        <v>60</v>
      </c>
      <c r="N21" s="119"/>
      <c r="O21" s="93">
        <v>5.0000000000000001E-3</v>
      </c>
    </row>
    <row r="22" spans="2:15" x14ac:dyDescent="0.3">
      <c r="B22" s="252"/>
      <c r="C22" s="244"/>
      <c r="D22" s="119"/>
      <c r="E22" s="24">
        <v>1022048</v>
      </c>
      <c r="F22" s="24" t="s">
        <v>54</v>
      </c>
      <c r="G22" s="24">
        <v>1</v>
      </c>
      <c r="H22" s="24">
        <f t="shared" si="2"/>
        <v>4.4850000000000003E-3</v>
      </c>
      <c r="I22" s="25">
        <f t="shared" si="1"/>
        <v>4.4850000000000003E-3</v>
      </c>
      <c r="J22" s="240"/>
      <c r="K22" s="23">
        <f t="shared" si="0"/>
        <v>6688.9632107023408</v>
      </c>
      <c r="L22" s="24"/>
      <c r="M22" s="119">
        <v>60</v>
      </c>
      <c r="N22" s="119"/>
      <c r="O22" s="93">
        <v>5.0000000000000001E-3</v>
      </c>
    </row>
    <row r="23" spans="2:15" x14ac:dyDescent="0.3">
      <c r="B23" s="252"/>
      <c r="C23" s="244"/>
      <c r="D23" s="119"/>
      <c r="E23" s="24">
        <v>1102039</v>
      </c>
      <c r="F23" s="24" t="s">
        <v>55</v>
      </c>
      <c r="G23" s="24">
        <v>1</v>
      </c>
      <c r="H23" s="24">
        <f t="shared" si="2"/>
        <v>4.4850000000000003E-3</v>
      </c>
      <c r="I23" s="25">
        <f t="shared" si="1"/>
        <v>4.4850000000000003E-3</v>
      </c>
      <c r="J23" s="240"/>
      <c r="K23" s="23">
        <f t="shared" si="0"/>
        <v>6688.9632107023408</v>
      </c>
      <c r="L23" s="24"/>
      <c r="M23" s="119">
        <v>60</v>
      </c>
      <c r="N23" s="119"/>
      <c r="O23" s="93">
        <v>5.0000000000000001E-3</v>
      </c>
    </row>
    <row r="24" spans="2:15" x14ac:dyDescent="0.3">
      <c r="B24" s="252"/>
      <c r="C24" s="244"/>
      <c r="D24" s="119"/>
      <c r="E24" s="24">
        <v>1082102</v>
      </c>
      <c r="F24" s="24" t="s">
        <v>56</v>
      </c>
      <c r="G24" s="24">
        <v>1</v>
      </c>
      <c r="H24" s="24">
        <f t="shared" si="2"/>
        <v>4.4850000000000003E-3</v>
      </c>
      <c r="I24" s="25">
        <f t="shared" si="1"/>
        <v>4.4850000000000003E-3</v>
      </c>
      <c r="J24" s="240"/>
      <c r="K24" s="23">
        <f t="shared" si="0"/>
        <v>6688.9632107023408</v>
      </c>
      <c r="L24" s="24"/>
      <c r="M24" s="119">
        <v>30</v>
      </c>
      <c r="N24" s="119"/>
      <c r="O24" s="93">
        <v>5.0000000000000001E-3</v>
      </c>
    </row>
    <row r="25" spans="2:15" x14ac:dyDescent="0.3">
      <c r="B25" s="252"/>
      <c r="C25" s="244"/>
      <c r="D25" s="119"/>
      <c r="E25" s="24">
        <v>1072153</v>
      </c>
      <c r="F25" s="24" t="s">
        <v>57</v>
      </c>
      <c r="G25" s="24">
        <v>1</v>
      </c>
      <c r="H25" s="24">
        <f t="shared" si="2"/>
        <v>4.4850000000000003E-3</v>
      </c>
      <c r="I25" s="25">
        <f t="shared" si="1"/>
        <v>4.4850000000000003E-3</v>
      </c>
      <c r="J25" s="240"/>
      <c r="K25" s="23">
        <f t="shared" si="0"/>
        <v>6688.9632107023408</v>
      </c>
      <c r="L25" s="24"/>
      <c r="M25" s="119">
        <v>30</v>
      </c>
      <c r="N25" s="119"/>
      <c r="O25" s="93">
        <v>5.0000000000000001E-3</v>
      </c>
    </row>
    <row r="26" spans="2:15" x14ac:dyDescent="0.3">
      <c r="B26" s="252"/>
      <c r="C26" s="245"/>
      <c r="D26" s="119"/>
      <c r="E26" s="24">
        <v>1032024</v>
      </c>
      <c r="F26" s="24" t="s">
        <v>58</v>
      </c>
      <c r="G26" s="24">
        <v>1</v>
      </c>
      <c r="H26" s="24">
        <f t="shared" si="2"/>
        <v>4.4850000000000003E-3</v>
      </c>
      <c r="I26" s="25">
        <f t="shared" si="1"/>
        <v>4.4850000000000003E-3</v>
      </c>
      <c r="J26" s="240"/>
      <c r="K26" s="23">
        <f t="shared" si="0"/>
        <v>6688.9632107023408</v>
      </c>
      <c r="L26" s="24"/>
      <c r="M26" s="119">
        <v>40</v>
      </c>
      <c r="N26" s="119"/>
      <c r="O26" s="93">
        <v>5.0000000000000001E-3</v>
      </c>
    </row>
    <row r="27" spans="2:15" x14ac:dyDescent="0.3">
      <c r="B27" s="252"/>
      <c r="C27" s="253" t="s">
        <v>25</v>
      </c>
      <c r="D27" s="119"/>
      <c r="E27" s="24">
        <v>5150042</v>
      </c>
      <c r="F27" s="24" t="s">
        <v>9</v>
      </c>
      <c r="G27" s="24">
        <v>1</v>
      </c>
      <c r="H27" s="24">
        <f t="shared" si="2"/>
        <v>1.3455E-2</v>
      </c>
      <c r="I27" s="25">
        <f t="shared" si="1"/>
        <v>1.3455E-2</v>
      </c>
      <c r="J27" s="240"/>
      <c r="K27" s="23">
        <f t="shared" si="0"/>
        <v>2229.6544035674469</v>
      </c>
      <c r="L27" s="24"/>
      <c r="M27" s="119">
        <v>30</v>
      </c>
      <c r="N27" s="119"/>
      <c r="O27" s="93">
        <v>1.4999999999999999E-2</v>
      </c>
    </row>
    <row r="28" spans="2:15" x14ac:dyDescent="0.3">
      <c r="B28" s="252"/>
      <c r="C28" s="253"/>
      <c r="D28" s="119"/>
      <c r="E28" s="24">
        <v>5150043</v>
      </c>
      <c r="F28" s="24" t="s">
        <v>10</v>
      </c>
      <c r="G28" s="24">
        <v>1</v>
      </c>
      <c r="H28" s="24">
        <f t="shared" si="2"/>
        <v>1.3455E-2</v>
      </c>
      <c r="I28" s="25">
        <f t="shared" si="1"/>
        <v>1.3455E-2</v>
      </c>
      <c r="J28" s="240"/>
      <c r="K28" s="23">
        <f t="shared" si="0"/>
        <v>2229.6544035674469</v>
      </c>
      <c r="L28" s="24"/>
      <c r="M28" s="119">
        <v>75</v>
      </c>
      <c r="N28" s="6"/>
      <c r="O28" s="93">
        <v>1.4999999999999999E-2</v>
      </c>
    </row>
    <row r="29" spans="2:15" x14ac:dyDescent="0.3">
      <c r="B29" s="252"/>
      <c r="C29" s="253"/>
      <c r="D29" s="119"/>
      <c r="E29" s="24">
        <v>5152049</v>
      </c>
      <c r="F29" s="24" t="s">
        <v>11</v>
      </c>
      <c r="G29" s="24">
        <v>1</v>
      </c>
      <c r="H29" s="24">
        <f t="shared" si="2"/>
        <v>1.3455E-2</v>
      </c>
      <c r="I29" s="25">
        <f t="shared" si="1"/>
        <v>1.3455E-2</v>
      </c>
      <c r="J29" s="240"/>
      <c r="K29" s="23">
        <f t="shared" si="0"/>
        <v>2229.6544035674469</v>
      </c>
      <c r="L29" s="24"/>
      <c r="M29" s="6">
        <v>30</v>
      </c>
      <c r="N29" s="6"/>
      <c r="O29" s="93">
        <v>1.4999999999999999E-2</v>
      </c>
    </row>
    <row r="30" spans="2:15" x14ac:dyDescent="0.3">
      <c r="B30" s="252"/>
      <c r="C30" s="253"/>
      <c r="D30" s="119"/>
      <c r="E30" s="24">
        <v>5152050</v>
      </c>
      <c r="F30" s="24" t="s">
        <v>12</v>
      </c>
      <c r="G30" s="24">
        <v>1</v>
      </c>
      <c r="H30" s="24">
        <f t="shared" si="2"/>
        <v>1.3455E-2</v>
      </c>
      <c r="I30" s="25">
        <f t="shared" si="1"/>
        <v>1.3455E-2</v>
      </c>
      <c r="J30" s="240"/>
      <c r="K30" s="23">
        <f t="shared" si="0"/>
        <v>2229.6544035674469</v>
      </c>
      <c r="L30" s="24"/>
      <c r="M30" s="6">
        <v>75</v>
      </c>
      <c r="N30" s="119"/>
      <c r="O30" s="93">
        <v>1.4999999999999999E-2</v>
      </c>
    </row>
    <row r="31" spans="2:15" x14ac:dyDescent="0.3">
      <c r="B31" s="252"/>
      <c r="C31" s="253"/>
      <c r="D31" s="119"/>
      <c r="E31" s="24">
        <v>5153013</v>
      </c>
      <c r="F31" s="24" t="s">
        <v>23</v>
      </c>
      <c r="G31" s="24">
        <v>1</v>
      </c>
      <c r="H31" s="24">
        <f t="shared" si="2"/>
        <v>2.691E-2</v>
      </c>
      <c r="I31" s="25">
        <f t="shared" si="1"/>
        <v>2.691E-2</v>
      </c>
      <c r="J31" s="240"/>
      <c r="K31" s="23">
        <f t="shared" si="0"/>
        <v>1114.8272017837235</v>
      </c>
      <c r="L31" s="24"/>
      <c r="M31" s="119">
        <v>65</v>
      </c>
      <c r="N31" s="119"/>
      <c r="O31" s="93">
        <v>0.03</v>
      </c>
    </row>
    <row r="32" spans="2:15" x14ac:dyDescent="0.3">
      <c r="B32" s="252"/>
      <c r="C32" s="253"/>
      <c r="D32" s="119"/>
      <c r="E32" s="24">
        <v>5151033</v>
      </c>
      <c r="F32" s="24" t="s">
        <v>41</v>
      </c>
      <c r="G32" s="24">
        <v>1</v>
      </c>
      <c r="H32" s="24">
        <f t="shared" si="2"/>
        <v>2.691E-2</v>
      </c>
      <c r="I32" s="25">
        <f t="shared" si="1"/>
        <v>2.691E-2</v>
      </c>
      <c r="J32" s="240"/>
      <c r="K32" s="23">
        <f t="shared" si="0"/>
        <v>1114.8272017837235</v>
      </c>
      <c r="L32" s="24"/>
      <c r="M32" s="119">
        <v>70</v>
      </c>
      <c r="N32" s="119"/>
      <c r="O32" s="93">
        <v>0.03</v>
      </c>
    </row>
    <row r="33" spans="2:15" x14ac:dyDescent="0.3">
      <c r="B33" s="252"/>
      <c r="C33" s="253"/>
      <c r="D33" s="119"/>
      <c r="E33" s="24">
        <v>5152100</v>
      </c>
      <c r="F33" s="24" t="s">
        <v>13</v>
      </c>
      <c r="G33" s="24">
        <v>1</v>
      </c>
      <c r="H33" s="24">
        <f t="shared" si="2"/>
        <v>2.691E-2</v>
      </c>
      <c r="I33" s="25">
        <f t="shared" si="1"/>
        <v>2.691E-2</v>
      </c>
      <c r="J33" s="240"/>
      <c r="K33" s="23">
        <f t="shared" si="0"/>
        <v>1114.8272017837235</v>
      </c>
      <c r="L33" s="24"/>
      <c r="M33" s="119">
        <v>35</v>
      </c>
      <c r="N33" s="6"/>
      <c r="O33" s="93">
        <v>0.03</v>
      </c>
    </row>
    <row r="34" spans="2:15" x14ac:dyDescent="0.3">
      <c r="B34" s="252"/>
      <c r="C34" s="253"/>
      <c r="D34" s="119"/>
      <c r="E34" s="24">
        <v>5152101</v>
      </c>
      <c r="F34" s="24" t="s">
        <v>14</v>
      </c>
      <c r="G34" s="24">
        <v>1</v>
      </c>
      <c r="H34" s="24">
        <f t="shared" si="2"/>
        <v>2.691E-2</v>
      </c>
      <c r="I34" s="25">
        <f t="shared" si="1"/>
        <v>2.691E-2</v>
      </c>
      <c r="J34" s="240"/>
      <c r="K34" s="23">
        <f t="shared" si="0"/>
        <v>1114.8272017837235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19"/>
      <c r="E35" s="24">
        <v>5152102</v>
      </c>
      <c r="F35" s="24" t="s">
        <v>15</v>
      </c>
      <c r="G35" s="24">
        <v>1</v>
      </c>
      <c r="H35" s="24">
        <f t="shared" si="2"/>
        <v>2.691E-2</v>
      </c>
      <c r="I35" s="25">
        <f t="shared" si="1"/>
        <v>2.691E-2</v>
      </c>
      <c r="J35" s="240"/>
      <c r="K35" s="23">
        <f t="shared" si="0"/>
        <v>1114.8272017837235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19"/>
      <c r="E36" s="24">
        <v>5152103</v>
      </c>
      <c r="F36" s="24" t="s">
        <v>16</v>
      </c>
      <c r="G36" s="24">
        <v>1</v>
      </c>
      <c r="H36" s="24">
        <f t="shared" si="2"/>
        <v>2.691E-2</v>
      </c>
      <c r="I36" s="25">
        <f t="shared" si="1"/>
        <v>2.691E-2</v>
      </c>
      <c r="J36" s="240"/>
      <c r="K36" s="23">
        <f t="shared" si="0"/>
        <v>1114.8272017837235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19"/>
      <c r="E37" s="24">
        <v>5152104</v>
      </c>
      <c r="F37" s="24" t="s">
        <v>17</v>
      </c>
      <c r="G37" s="24">
        <v>1</v>
      </c>
      <c r="H37" s="24">
        <f t="shared" si="2"/>
        <v>2.691E-2</v>
      </c>
      <c r="I37" s="25">
        <f t="shared" si="1"/>
        <v>2.691E-2</v>
      </c>
      <c r="J37" s="240"/>
      <c r="K37" s="23">
        <f t="shared" si="0"/>
        <v>1114.8272017837235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19"/>
      <c r="E38" s="24">
        <v>5152105</v>
      </c>
      <c r="F38" s="24" t="s">
        <v>18</v>
      </c>
      <c r="G38" s="11">
        <v>1</v>
      </c>
      <c r="H38" s="24">
        <f t="shared" si="2"/>
        <v>2.691E-2</v>
      </c>
      <c r="I38" s="25">
        <f t="shared" si="1"/>
        <v>2.691E-2</v>
      </c>
      <c r="J38" s="240"/>
      <c r="K38" s="23">
        <f t="shared" si="0"/>
        <v>1114.8272017837235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19"/>
      <c r="E39" s="43">
        <v>5152106</v>
      </c>
      <c r="F39" s="43" t="s">
        <v>19</v>
      </c>
      <c r="G39" s="11">
        <v>1</v>
      </c>
      <c r="H39" s="24">
        <f t="shared" si="2"/>
        <v>2.691E-2</v>
      </c>
      <c r="I39" s="25">
        <f t="shared" si="1"/>
        <v>2.691E-2</v>
      </c>
      <c r="J39" s="240"/>
      <c r="K39" s="23">
        <f t="shared" si="0"/>
        <v>1114.8272017837235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19"/>
      <c r="E40" s="43">
        <v>5152107</v>
      </c>
      <c r="F40" s="43" t="s">
        <v>20</v>
      </c>
      <c r="G40" s="11">
        <v>1</v>
      </c>
      <c r="H40" s="24">
        <f t="shared" si="2"/>
        <v>2.691E-2</v>
      </c>
      <c r="I40" s="25">
        <f t="shared" si="1"/>
        <v>2.691E-2</v>
      </c>
      <c r="J40" s="240"/>
      <c r="K40" s="23">
        <f t="shared" si="0"/>
        <v>1114.8272017837235</v>
      </c>
      <c r="L40" s="24"/>
      <c r="M40" s="6">
        <v>35</v>
      </c>
      <c r="N40" s="119"/>
      <c r="O40" s="93">
        <v>0.03</v>
      </c>
    </row>
    <row r="41" spans="2:15" x14ac:dyDescent="0.3">
      <c r="B41" s="252"/>
      <c r="C41" s="253" t="s">
        <v>8</v>
      </c>
      <c r="D41" s="119"/>
      <c r="E41" s="43">
        <v>5680505</v>
      </c>
      <c r="F41" s="43" t="s">
        <v>986</v>
      </c>
      <c r="G41" s="24">
        <v>1</v>
      </c>
      <c r="H41" s="24">
        <f t="shared" si="2"/>
        <v>0.148005</v>
      </c>
      <c r="I41" s="25">
        <f t="shared" si="1"/>
        <v>0.148005</v>
      </c>
      <c r="J41" s="240"/>
      <c r="K41" s="23">
        <f t="shared" si="0"/>
        <v>202.69585486976791</v>
      </c>
      <c r="L41" s="24"/>
      <c r="M41" s="119"/>
      <c r="N41" s="119"/>
      <c r="O41" s="93">
        <v>0.16500000000000001</v>
      </c>
    </row>
    <row r="42" spans="2:15" x14ac:dyDescent="0.3">
      <c r="B42" s="252"/>
      <c r="C42" s="253"/>
      <c r="D42" s="119"/>
      <c r="E42" s="43">
        <v>5076000</v>
      </c>
      <c r="F42" s="43" t="s">
        <v>445</v>
      </c>
      <c r="G42" s="24">
        <v>1</v>
      </c>
      <c r="H42" s="24">
        <f t="shared" si="2"/>
        <v>0.13455</v>
      </c>
      <c r="I42" s="25">
        <f t="shared" si="1"/>
        <v>0.13455</v>
      </c>
      <c r="J42" s="240"/>
      <c r="K42" s="23">
        <f t="shared" si="0"/>
        <v>222.96544035674472</v>
      </c>
      <c r="L42" s="24"/>
      <c r="M42" s="119">
        <v>30</v>
      </c>
      <c r="N42" s="119"/>
      <c r="O42" s="93">
        <v>0.15</v>
      </c>
    </row>
    <row r="43" spans="2:15" x14ac:dyDescent="0.3">
      <c r="B43" s="252"/>
      <c r="C43" s="253"/>
      <c r="D43" s="119"/>
      <c r="E43" s="24">
        <v>5078001</v>
      </c>
      <c r="F43" s="11" t="s">
        <v>21</v>
      </c>
      <c r="G43" s="24">
        <v>1</v>
      </c>
      <c r="H43" s="24">
        <f t="shared" si="2"/>
        <v>0.13455</v>
      </c>
      <c r="I43" s="25">
        <f t="shared" si="1"/>
        <v>0.13455</v>
      </c>
      <c r="J43" s="240"/>
      <c r="K43" s="23">
        <f t="shared" si="0"/>
        <v>222.96544035674472</v>
      </c>
      <c r="L43" s="24"/>
      <c r="M43" s="119">
        <v>40</v>
      </c>
      <c r="N43" s="119"/>
      <c r="O43" s="93">
        <v>0.15</v>
      </c>
    </row>
    <row r="44" spans="2:15" x14ac:dyDescent="0.3">
      <c r="B44" s="252"/>
      <c r="C44" s="253"/>
      <c r="D44" s="119"/>
      <c r="E44" s="24">
        <v>5072000</v>
      </c>
      <c r="F44" s="11" t="s">
        <v>22</v>
      </c>
      <c r="G44" s="24">
        <v>3</v>
      </c>
      <c r="H44" s="24">
        <f t="shared" si="2"/>
        <v>0.12558000000000002</v>
      </c>
      <c r="I44" s="25">
        <f t="shared" si="1"/>
        <v>0.12558000000000002</v>
      </c>
      <c r="J44" s="240"/>
      <c r="K44" s="23">
        <f t="shared" si="0"/>
        <v>238.8915432393693</v>
      </c>
      <c r="L44" s="24"/>
      <c r="M44" s="119">
        <v>50</v>
      </c>
      <c r="N44" s="119"/>
      <c r="O44" s="93">
        <v>0.14000000000000001</v>
      </c>
    </row>
    <row r="45" spans="2:15" x14ac:dyDescent="0.3">
      <c r="B45" s="246"/>
      <c r="C45" s="247"/>
      <c r="D45" s="247"/>
      <c r="E45" s="247"/>
      <c r="F45" s="247"/>
      <c r="G45" s="248"/>
      <c r="H45" s="24">
        <f>SUM(H6:H44)</f>
        <v>0.99999999999999978</v>
      </c>
      <c r="I45" s="25">
        <f>SUM(I6:I44)</f>
        <v>0.99999999999999978</v>
      </c>
      <c r="J45" s="25">
        <v>1</v>
      </c>
      <c r="K45" s="24"/>
      <c r="L45" s="24"/>
      <c r="M45" s="119"/>
      <c r="N45" s="119"/>
      <c r="O45" s="96"/>
    </row>
  </sheetData>
  <mergeCells count="10">
    <mergeCell ref="B45:G45"/>
    <mergeCell ref="B5:C5"/>
    <mergeCell ref="B6:B15"/>
    <mergeCell ref="J6:J19"/>
    <mergeCell ref="B20:B44"/>
    <mergeCell ref="C20:C26"/>
    <mergeCell ref="J20:J44"/>
    <mergeCell ref="C27:C40"/>
    <mergeCell ref="C41:C44"/>
    <mergeCell ref="C6:C19"/>
  </mergeCells>
  <phoneticPr fontId="1" type="noConversion"/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6AA3-5F43-4085-8E62-2F630E3A4C69}">
  <sheetPr codeName="Sheet108"/>
  <dimension ref="B2:O43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1312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13" t="s">
        <v>6</v>
      </c>
      <c r="C4" s="113">
        <v>30</v>
      </c>
    </row>
    <row r="5" spans="2:14" x14ac:dyDescent="0.3">
      <c r="B5" s="249" t="s">
        <v>0</v>
      </c>
      <c r="C5" s="249"/>
      <c r="D5" s="112" t="s">
        <v>45</v>
      </c>
      <c r="E5" s="112" t="s">
        <v>1</v>
      </c>
      <c r="F5" s="112" t="s">
        <v>62</v>
      </c>
      <c r="G5" s="13" t="s">
        <v>26</v>
      </c>
      <c r="H5" s="112" t="s">
        <v>27</v>
      </c>
      <c r="I5" s="112" t="s">
        <v>28</v>
      </c>
      <c r="J5" s="112" t="s">
        <v>43</v>
      </c>
      <c r="K5" s="112" t="s">
        <v>2</v>
      </c>
      <c r="L5" s="112" t="s">
        <v>3</v>
      </c>
      <c r="M5" s="112" t="s">
        <v>44</v>
      </c>
      <c r="N5" s="112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24">
        <v>1004642</v>
      </c>
      <c r="F6" s="24" t="s">
        <v>1317</v>
      </c>
      <c r="G6" s="24">
        <v>1</v>
      </c>
      <c r="H6" s="24">
        <v>8.0000000000000002E-3</v>
      </c>
      <c r="I6" s="25">
        <f>H6</f>
        <v>8.0000000000000002E-3</v>
      </c>
      <c r="J6" s="239">
        <f>SUM(I6:I17)</f>
        <v>0.10199999999999999</v>
      </c>
      <c r="K6" s="11">
        <f>1/H6*$C$4</f>
        <v>3750</v>
      </c>
      <c r="L6" s="24"/>
      <c r="M6" s="113"/>
      <c r="N6" s="113">
        <v>1</v>
      </c>
    </row>
    <row r="7" spans="2:14" ht="27.75" customHeight="1" x14ac:dyDescent="0.3">
      <c r="B7" s="250"/>
      <c r="C7" s="244"/>
      <c r="D7" s="126" t="s">
        <v>1316</v>
      </c>
      <c r="E7" s="24">
        <v>1050394</v>
      </c>
      <c r="F7" s="24" t="s">
        <v>1318</v>
      </c>
      <c r="G7" s="24">
        <v>1</v>
      </c>
      <c r="H7" s="24">
        <v>8.0000000000000002E-3</v>
      </c>
      <c r="I7" s="25">
        <f>H7</f>
        <v>8.0000000000000002E-3</v>
      </c>
      <c r="J7" s="240"/>
      <c r="K7" s="11">
        <f t="shared" ref="K7:K42" si="0">1/H7*$C$4</f>
        <v>3750</v>
      </c>
      <c r="L7" s="24"/>
      <c r="M7" s="113"/>
      <c r="N7" s="113">
        <v>1</v>
      </c>
    </row>
    <row r="8" spans="2:14" ht="27.75" customHeight="1" x14ac:dyDescent="0.3">
      <c r="B8" s="250"/>
      <c r="C8" s="244"/>
      <c r="D8" s="126" t="s">
        <v>100</v>
      </c>
      <c r="E8" s="24">
        <v>1051465</v>
      </c>
      <c r="F8" s="24" t="s">
        <v>1319</v>
      </c>
      <c r="G8" s="24">
        <v>1</v>
      </c>
      <c r="H8" s="24">
        <v>8.0000000000000002E-3</v>
      </c>
      <c r="I8" s="25">
        <f t="shared" ref="I8:I42" si="1">H8</f>
        <v>8.0000000000000002E-3</v>
      </c>
      <c r="J8" s="240"/>
      <c r="K8" s="11">
        <f t="shared" si="0"/>
        <v>3750</v>
      </c>
      <c r="L8" s="24"/>
      <c r="M8" s="113"/>
      <c r="N8" s="113">
        <v>1</v>
      </c>
    </row>
    <row r="9" spans="2:14" ht="27.75" customHeight="1" x14ac:dyDescent="0.3">
      <c r="B9" s="250"/>
      <c r="C9" s="244"/>
      <c r="D9" s="126" t="s">
        <v>1332</v>
      </c>
      <c r="E9" s="24">
        <v>1073105</v>
      </c>
      <c r="F9" s="24" t="s">
        <v>1320</v>
      </c>
      <c r="G9" s="24">
        <v>1</v>
      </c>
      <c r="H9" s="24">
        <v>0.01</v>
      </c>
      <c r="I9" s="25">
        <f t="shared" si="1"/>
        <v>0.01</v>
      </c>
      <c r="J9" s="240"/>
      <c r="K9" s="11">
        <f t="shared" si="0"/>
        <v>3000</v>
      </c>
      <c r="L9" s="24"/>
      <c r="M9" s="113"/>
      <c r="N9" s="113">
        <v>1</v>
      </c>
    </row>
    <row r="10" spans="2:14" ht="27.75" customHeight="1" x14ac:dyDescent="0.3">
      <c r="B10" s="250"/>
      <c r="C10" s="244"/>
      <c r="D10" s="126" t="s">
        <v>105</v>
      </c>
      <c r="E10" s="24">
        <v>1102876</v>
      </c>
      <c r="F10" s="24" t="s">
        <v>1321</v>
      </c>
      <c r="G10" s="24">
        <v>1</v>
      </c>
      <c r="H10" s="24">
        <v>8.0000000000000002E-3</v>
      </c>
      <c r="I10" s="25">
        <f t="shared" si="1"/>
        <v>8.0000000000000002E-3</v>
      </c>
      <c r="J10" s="240"/>
      <c r="K10" s="11">
        <f t="shared" si="0"/>
        <v>3750</v>
      </c>
      <c r="L10" s="24"/>
      <c r="M10" s="113"/>
      <c r="N10" s="113">
        <v>1</v>
      </c>
    </row>
    <row r="11" spans="2:14" ht="27.75" customHeight="1" x14ac:dyDescent="0.3">
      <c r="B11" s="250"/>
      <c r="C11" s="244"/>
      <c r="D11" s="126" t="s">
        <v>109</v>
      </c>
      <c r="E11" s="24">
        <v>1702637</v>
      </c>
      <c r="F11" s="24" t="s">
        <v>1322</v>
      </c>
      <c r="G11" s="24">
        <v>1</v>
      </c>
      <c r="H11" s="24">
        <v>8.0000000000000002E-3</v>
      </c>
      <c r="I11" s="25">
        <f t="shared" si="1"/>
        <v>8.0000000000000002E-3</v>
      </c>
      <c r="J11" s="240"/>
      <c r="K11" s="11">
        <f t="shared" si="0"/>
        <v>3750</v>
      </c>
      <c r="L11" s="24"/>
      <c r="M11" s="113"/>
      <c r="N11" s="113">
        <v>1</v>
      </c>
    </row>
    <row r="12" spans="2:14" ht="27.75" customHeight="1" x14ac:dyDescent="0.3">
      <c r="B12" s="250"/>
      <c r="C12" s="244"/>
      <c r="D12" s="126" t="s">
        <v>1323</v>
      </c>
      <c r="E12" s="24">
        <v>1012489</v>
      </c>
      <c r="F12" s="24" t="s">
        <v>1324</v>
      </c>
      <c r="G12" s="24">
        <v>1</v>
      </c>
      <c r="H12" s="24">
        <v>8.9999999999999993E-3</v>
      </c>
      <c r="I12" s="25">
        <f t="shared" si="1"/>
        <v>8.9999999999999993E-3</v>
      </c>
      <c r="J12" s="240"/>
      <c r="K12" s="11">
        <f t="shared" si="0"/>
        <v>3333.3333333333335</v>
      </c>
      <c r="L12" s="24"/>
      <c r="M12" s="113"/>
      <c r="N12" s="113">
        <v>1</v>
      </c>
    </row>
    <row r="13" spans="2:14" ht="27.75" customHeight="1" x14ac:dyDescent="0.3">
      <c r="B13" s="250"/>
      <c r="C13" s="244"/>
      <c r="D13" s="126" t="s">
        <v>1325</v>
      </c>
      <c r="E13" s="24">
        <v>1702727</v>
      </c>
      <c r="F13" s="24" t="s">
        <v>1326</v>
      </c>
      <c r="G13" s="24">
        <v>1</v>
      </c>
      <c r="H13" s="24">
        <v>8.0000000000000002E-3</v>
      </c>
      <c r="I13" s="25">
        <f t="shared" si="1"/>
        <v>8.0000000000000002E-3</v>
      </c>
      <c r="J13" s="240"/>
      <c r="K13" s="11">
        <f t="shared" si="0"/>
        <v>3750</v>
      </c>
      <c r="L13" s="24"/>
      <c r="M13" s="113"/>
      <c r="N13" s="113">
        <v>1</v>
      </c>
    </row>
    <row r="14" spans="2:14" ht="27.75" customHeight="1" x14ac:dyDescent="0.3">
      <c r="B14" s="250"/>
      <c r="C14" s="244"/>
      <c r="D14" s="126" t="s">
        <v>100</v>
      </c>
      <c r="E14" s="24">
        <v>1053328</v>
      </c>
      <c r="F14" s="24" t="s">
        <v>1327</v>
      </c>
      <c r="G14" s="24">
        <v>1</v>
      </c>
      <c r="H14" s="24">
        <v>8.0000000000000002E-3</v>
      </c>
      <c r="I14" s="25">
        <f t="shared" si="1"/>
        <v>8.0000000000000002E-3</v>
      </c>
      <c r="J14" s="240"/>
      <c r="K14" s="11">
        <f t="shared" si="0"/>
        <v>3750</v>
      </c>
      <c r="L14" s="24"/>
      <c r="M14" s="113"/>
      <c r="N14" s="113">
        <v>1</v>
      </c>
    </row>
    <row r="15" spans="2:14" ht="27.75" customHeight="1" x14ac:dyDescent="0.3">
      <c r="B15" s="250"/>
      <c r="C15" s="244"/>
      <c r="D15" s="126" t="s">
        <v>1323</v>
      </c>
      <c r="E15" s="24">
        <v>1012662</v>
      </c>
      <c r="F15" s="24" t="s">
        <v>1328</v>
      </c>
      <c r="G15" s="24">
        <v>1</v>
      </c>
      <c r="H15" s="24">
        <v>0.01</v>
      </c>
      <c r="I15" s="25">
        <f t="shared" si="1"/>
        <v>0.01</v>
      </c>
      <c r="J15" s="240"/>
      <c r="K15" s="11">
        <f t="shared" si="0"/>
        <v>3000</v>
      </c>
      <c r="L15" s="24"/>
      <c r="M15" s="113"/>
      <c r="N15" s="113">
        <v>1</v>
      </c>
    </row>
    <row r="16" spans="2:14" ht="27.75" customHeight="1" x14ac:dyDescent="0.3">
      <c r="B16" s="115"/>
      <c r="C16" s="114"/>
      <c r="D16" s="126" t="s">
        <v>1316</v>
      </c>
      <c r="E16" s="24">
        <v>1052845</v>
      </c>
      <c r="F16" s="24" t="s">
        <v>1331</v>
      </c>
      <c r="G16" s="24">
        <v>1</v>
      </c>
      <c r="H16" s="24">
        <v>8.0000000000000002E-3</v>
      </c>
      <c r="I16" s="25">
        <f t="shared" ref="I16:I17" si="2">H16</f>
        <v>8.0000000000000002E-3</v>
      </c>
      <c r="J16" s="240"/>
      <c r="K16" s="11">
        <f t="shared" si="0"/>
        <v>3750</v>
      </c>
      <c r="L16" s="24"/>
      <c r="M16" s="116"/>
      <c r="N16" s="116">
        <v>1</v>
      </c>
    </row>
    <row r="17" spans="2:15" ht="27.75" customHeight="1" x14ac:dyDescent="0.3">
      <c r="B17" s="115"/>
      <c r="C17" s="114"/>
      <c r="D17" s="126" t="s">
        <v>1329</v>
      </c>
      <c r="E17" s="24">
        <v>1082692</v>
      </c>
      <c r="F17" s="24" t="s">
        <v>1330</v>
      </c>
      <c r="G17" s="24">
        <v>1</v>
      </c>
      <c r="H17" s="24">
        <v>8.9999999999999993E-3</v>
      </c>
      <c r="I17" s="25">
        <f t="shared" si="2"/>
        <v>8.9999999999999993E-3</v>
      </c>
      <c r="J17" s="241"/>
      <c r="K17" s="11">
        <f t="shared" si="0"/>
        <v>3333.3333333333335</v>
      </c>
      <c r="L17" s="24"/>
      <c r="M17" s="116"/>
      <c r="N17" s="116">
        <v>1</v>
      </c>
    </row>
    <row r="18" spans="2:15" x14ac:dyDescent="0.3">
      <c r="B18" s="251" t="s">
        <v>42</v>
      </c>
      <c r="C18" s="243" t="s">
        <v>59</v>
      </c>
      <c r="D18" s="113"/>
      <c r="E18" s="24">
        <v>1002186</v>
      </c>
      <c r="F18" s="24" t="s">
        <v>52</v>
      </c>
      <c r="G18" s="24">
        <v>1</v>
      </c>
      <c r="H18" s="24">
        <f t="shared" ref="H18:H42" si="3">$J$18*O18</f>
        <v>4.4900000000000001E-3</v>
      </c>
      <c r="I18" s="25">
        <f t="shared" si="1"/>
        <v>4.4900000000000001E-3</v>
      </c>
      <c r="J18" s="239">
        <f>J43-J6</f>
        <v>0.89800000000000002</v>
      </c>
      <c r="K18" s="23">
        <f t="shared" si="0"/>
        <v>6681.5144766146996</v>
      </c>
      <c r="L18" s="24"/>
      <c r="M18" s="113">
        <v>60</v>
      </c>
      <c r="N18" s="113"/>
      <c r="O18" s="93">
        <v>5.0000000000000001E-3</v>
      </c>
    </row>
    <row r="19" spans="2:15" x14ac:dyDescent="0.3">
      <c r="B19" s="252"/>
      <c r="C19" s="244"/>
      <c r="D19" s="113"/>
      <c r="E19" s="24">
        <v>1012057</v>
      </c>
      <c r="F19" s="24" t="s">
        <v>53</v>
      </c>
      <c r="G19" s="24">
        <v>1</v>
      </c>
      <c r="H19" s="24">
        <f t="shared" si="3"/>
        <v>4.4900000000000001E-3</v>
      </c>
      <c r="I19" s="25">
        <f t="shared" si="1"/>
        <v>4.4900000000000001E-3</v>
      </c>
      <c r="J19" s="240"/>
      <c r="K19" s="23">
        <f t="shared" si="0"/>
        <v>6681.5144766146996</v>
      </c>
      <c r="L19" s="24"/>
      <c r="M19" s="113">
        <v>60</v>
      </c>
      <c r="N19" s="113"/>
      <c r="O19" s="93">
        <v>5.0000000000000001E-3</v>
      </c>
    </row>
    <row r="20" spans="2:15" x14ac:dyDescent="0.3">
      <c r="B20" s="252"/>
      <c r="C20" s="244"/>
      <c r="D20" s="113"/>
      <c r="E20" s="24">
        <v>1022048</v>
      </c>
      <c r="F20" s="24" t="s">
        <v>54</v>
      </c>
      <c r="G20" s="24">
        <v>1</v>
      </c>
      <c r="H20" s="24">
        <f t="shared" si="3"/>
        <v>4.4900000000000001E-3</v>
      </c>
      <c r="I20" s="25">
        <f t="shared" si="1"/>
        <v>4.4900000000000001E-3</v>
      </c>
      <c r="J20" s="240"/>
      <c r="K20" s="23">
        <f t="shared" si="0"/>
        <v>6681.5144766146996</v>
      </c>
      <c r="L20" s="24"/>
      <c r="M20" s="113">
        <v>60</v>
      </c>
      <c r="N20" s="113"/>
      <c r="O20" s="93">
        <v>5.0000000000000001E-3</v>
      </c>
    </row>
    <row r="21" spans="2:15" x14ac:dyDescent="0.3">
      <c r="B21" s="252"/>
      <c r="C21" s="244"/>
      <c r="D21" s="113"/>
      <c r="E21" s="24">
        <v>1102039</v>
      </c>
      <c r="F21" s="24" t="s">
        <v>55</v>
      </c>
      <c r="G21" s="24">
        <v>1</v>
      </c>
      <c r="H21" s="24">
        <f t="shared" si="3"/>
        <v>4.4900000000000001E-3</v>
      </c>
      <c r="I21" s="25">
        <f t="shared" si="1"/>
        <v>4.4900000000000001E-3</v>
      </c>
      <c r="J21" s="240"/>
      <c r="K21" s="23">
        <f t="shared" si="0"/>
        <v>6681.5144766146996</v>
      </c>
      <c r="L21" s="24"/>
      <c r="M21" s="113">
        <v>60</v>
      </c>
      <c r="N21" s="113"/>
      <c r="O21" s="93">
        <v>5.0000000000000001E-3</v>
      </c>
    </row>
    <row r="22" spans="2:15" x14ac:dyDescent="0.3">
      <c r="B22" s="252"/>
      <c r="C22" s="244"/>
      <c r="D22" s="113"/>
      <c r="E22" s="24">
        <v>1082102</v>
      </c>
      <c r="F22" s="24" t="s">
        <v>56</v>
      </c>
      <c r="G22" s="24">
        <v>1</v>
      </c>
      <c r="H22" s="24">
        <f t="shared" si="3"/>
        <v>4.4900000000000001E-3</v>
      </c>
      <c r="I22" s="25">
        <f t="shared" si="1"/>
        <v>4.4900000000000001E-3</v>
      </c>
      <c r="J22" s="240"/>
      <c r="K22" s="23">
        <f t="shared" si="0"/>
        <v>6681.5144766146996</v>
      </c>
      <c r="L22" s="24"/>
      <c r="M22" s="113">
        <v>30</v>
      </c>
      <c r="N22" s="113"/>
      <c r="O22" s="93">
        <v>5.0000000000000001E-3</v>
      </c>
    </row>
    <row r="23" spans="2:15" x14ac:dyDescent="0.3">
      <c r="B23" s="252"/>
      <c r="C23" s="244"/>
      <c r="D23" s="113"/>
      <c r="E23" s="24">
        <v>1072153</v>
      </c>
      <c r="F23" s="24" t="s">
        <v>57</v>
      </c>
      <c r="G23" s="24">
        <v>1</v>
      </c>
      <c r="H23" s="24">
        <f t="shared" si="3"/>
        <v>4.4900000000000001E-3</v>
      </c>
      <c r="I23" s="25">
        <f t="shared" si="1"/>
        <v>4.4900000000000001E-3</v>
      </c>
      <c r="J23" s="240"/>
      <c r="K23" s="23">
        <f t="shared" si="0"/>
        <v>6681.5144766146996</v>
      </c>
      <c r="L23" s="24"/>
      <c r="M23" s="113">
        <v>30</v>
      </c>
      <c r="N23" s="113"/>
      <c r="O23" s="93">
        <v>5.0000000000000001E-3</v>
      </c>
    </row>
    <row r="24" spans="2:15" x14ac:dyDescent="0.3">
      <c r="B24" s="252"/>
      <c r="C24" s="245"/>
      <c r="D24" s="113"/>
      <c r="E24" s="24">
        <v>1032024</v>
      </c>
      <c r="F24" s="24" t="s">
        <v>58</v>
      </c>
      <c r="G24" s="24">
        <v>1</v>
      </c>
      <c r="H24" s="24">
        <f t="shared" si="3"/>
        <v>4.4900000000000001E-3</v>
      </c>
      <c r="I24" s="25">
        <f t="shared" si="1"/>
        <v>4.4900000000000001E-3</v>
      </c>
      <c r="J24" s="240"/>
      <c r="K24" s="23">
        <f t="shared" si="0"/>
        <v>6681.5144766146996</v>
      </c>
      <c r="L24" s="24"/>
      <c r="M24" s="113">
        <v>40</v>
      </c>
      <c r="N24" s="113"/>
      <c r="O24" s="93">
        <v>5.0000000000000001E-3</v>
      </c>
    </row>
    <row r="25" spans="2:15" x14ac:dyDescent="0.3">
      <c r="B25" s="252"/>
      <c r="C25" s="253" t="s">
        <v>25</v>
      </c>
      <c r="D25" s="113"/>
      <c r="E25" s="24">
        <v>5150042</v>
      </c>
      <c r="F25" s="24" t="s">
        <v>9</v>
      </c>
      <c r="G25" s="24">
        <v>1</v>
      </c>
      <c r="H25" s="24">
        <f t="shared" si="3"/>
        <v>1.3469999999999999E-2</v>
      </c>
      <c r="I25" s="25">
        <f t="shared" si="1"/>
        <v>1.3469999999999999E-2</v>
      </c>
      <c r="J25" s="240"/>
      <c r="K25" s="23">
        <f t="shared" si="0"/>
        <v>2227.1714922048996</v>
      </c>
      <c r="L25" s="24"/>
      <c r="M25" s="113">
        <v>30</v>
      </c>
      <c r="N25" s="113"/>
      <c r="O25" s="93">
        <v>1.4999999999999999E-2</v>
      </c>
    </row>
    <row r="26" spans="2:15" x14ac:dyDescent="0.3">
      <c r="B26" s="252"/>
      <c r="C26" s="253"/>
      <c r="D26" s="113"/>
      <c r="E26" s="24">
        <v>5150043</v>
      </c>
      <c r="F26" s="24" t="s">
        <v>10</v>
      </c>
      <c r="G26" s="24">
        <v>1</v>
      </c>
      <c r="H26" s="24">
        <f t="shared" si="3"/>
        <v>1.3469999999999999E-2</v>
      </c>
      <c r="I26" s="25">
        <f t="shared" si="1"/>
        <v>1.3469999999999999E-2</v>
      </c>
      <c r="J26" s="240"/>
      <c r="K26" s="23">
        <f t="shared" si="0"/>
        <v>2227.1714922048996</v>
      </c>
      <c r="L26" s="24"/>
      <c r="M26" s="113">
        <v>75</v>
      </c>
      <c r="N26" s="6"/>
      <c r="O26" s="93">
        <v>1.4999999999999999E-2</v>
      </c>
    </row>
    <row r="27" spans="2:15" x14ac:dyDescent="0.3">
      <c r="B27" s="252"/>
      <c r="C27" s="253"/>
      <c r="D27" s="113"/>
      <c r="E27" s="24">
        <v>5152049</v>
      </c>
      <c r="F27" s="24" t="s">
        <v>11</v>
      </c>
      <c r="G27" s="24">
        <v>1</v>
      </c>
      <c r="H27" s="24">
        <f t="shared" si="3"/>
        <v>1.3469999999999999E-2</v>
      </c>
      <c r="I27" s="25">
        <f t="shared" si="1"/>
        <v>1.3469999999999999E-2</v>
      </c>
      <c r="J27" s="240"/>
      <c r="K27" s="23">
        <f t="shared" si="0"/>
        <v>2227.1714922048996</v>
      </c>
      <c r="L27" s="24"/>
      <c r="M27" s="6">
        <v>30</v>
      </c>
      <c r="N27" s="6"/>
      <c r="O27" s="93">
        <v>1.4999999999999999E-2</v>
      </c>
    </row>
    <row r="28" spans="2:15" x14ac:dyDescent="0.3">
      <c r="B28" s="252"/>
      <c r="C28" s="253"/>
      <c r="D28" s="113"/>
      <c r="E28" s="24">
        <v>5152050</v>
      </c>
      <c r="F28" s="24" t="s">
        <v>12</v>
      </c>
      <c r="G28" s="24">
        <v>1</v>
      </c>
      <c r="H28" s="24">
        <f t="shared" si="3"/>
        <v>1.3469999999999999E-2</v>
      </c>
      <c r="I28" s="25">
        <f t="shared" si="1"/>
        <v>1.3469999999999999E-2</v>
      </c>
      <c r="J28" s="240"/>
      <c r="K28" s="23">
        <f t="shared" si="0"/>
        <v>2227.1714922048996</v>
      </c>
      <c r="L28" s="24"/>
      <c r="M28" s="6">
        <v>75</v>
      </c>
      <c r="N28" s="113"/>
      <c r="O28" s="93">
        <v>1.4999999999999999E-2</v>
      </c>
    </row>
    <row r="29" spans="2:15" x14ac:dyDescent="0.3">
      <c r="B29" s="252"/>
      <c r="C29" s="253"/>
      <c r="D29" s="113"/>
      <c r="E29" s="24">
        <v>5153013</v>
      </c>
      <c r="F29" s="24" t="s">
        <v>23</v>
      </c>
      <c r="G29" s="24">
        <v>1</v>
      </c>
      <c r="H29" s="24">
        <f t="shared" si="3"/>
        <v>2.6939999999999999E-2</v>
      </c>
      <c r="I29" s="25">
        <f t="shared" si="1"/>
        <v>2.6939999999999999E-2</v>
      </c>
      <c r="J29" s="240"/>
      <c r="K29" s="23">
        <f t="shared" si="0"/>
        <v>1113.5857461024498</v>
      </c>
      <c r="L29" s="24"/>
      <c r="M29" s="113">
        <v>65</v>
      </c>
      <c r="N29" s="113"/>
      <c r="O29" s="93">
        <v>0.03</v>
      </c>
    </row>
    <row r="30" spans="2:15" x14ac:dyDescent="0.3">
      <c r="B30" s="252"/>
      <c r="C30" s="253"/>
      <c r="D30" s="113"/>
      <c r="E30" s="24">
        <v>5151033</v>
      </c>
      <c r="F30" s="24" t="s">
        <v>41</v>
      </c>
      <c r="G30" s="24">
        <v>1</v>
      </c>
      <c r="H30" s="24">
        <f t="shared" si="3"/>
        <v>2.6939999999999999E-2</v>
      </c>
      <c r="I30" s="25">
        <f t="shared" si="1"/>
        <v>2.6939999999999999E-2</v>
      </c>
      <c r="J30" s="240"/>
      <c r="K30" s="23">
        <f t="shared" si="0"/>
        <v>1113.5857461024498</v>
      </c>
      <c r="L30" s="24"/>
      <c r="M30" s="113">
        <v>70</v>
      </c>
      <c r="N30" s="113"/>
      <c r="O30" s="93">
        <v>0.03</v>
      </c>
    </row>
    <row r="31" spans="2:15" x14ac:dyDescent="0.3">
      <c r="B31" s="252"/>
      <c r="C31" s="253"/>
      <c r="D31" s="113"/>
      <c r="E31" s="24">
        <v>5152100</v>
      </c>
      <c r="F31" s="24" t="s">
        <v>13</v>
      </c>
      <c r="G31" s="24">
        <v>1</v>
      </c>
      <c r="H31" s="24">
        <f t="shared" si="3"/>
        <v>2.6939999999999999E-2</v>
      </c>
      <c r="I31" s="25">
        <f t="shared" si="1"/>
        <v>2.6939999999999999E-2</v>
      </c>
      <c r="J31" s="240"/>
      <c r="K31" s="23">
        <f t="shared" si="0"/>
        <v>1113.5857461024498</v>
      </c>
      <c r="L31" s="24"/>
      <c r="M31" s="113">
        <v>35</v>
      </c>
      <c r="N31" s="6"/>
      <c r="O31" s="93">
        <v>0.03</v>
      </c>
    </row>
    <row r="32" spans="2:15" x14ac:dyDescent="0.3">
      <c r="B32" s="252"/>
      <c r="C32" s="253"/>
      <c r="D32" s="113"/>
      <c r="E32" s="24">
        <v>5152101</v>
      </c>
      <c r="F32" s="24" t="s">
        <v>14</v>
      </c>
      <c r="G32" s="24">
        <v>1</v>
      </c>
      <c r="H32" s="24">
        <f t="shared" si="3"/>
        <v>2.6939999999999999E-2</v>
      </c>
      <c r="I32" s="25">
        <f t="shared" si="1"/>
        <v>2.6939999999999999E-2</v>
      </c>
      <c r="J32" s="240"/>
      <c r="K32" s="23">
        <f t="shared" si="0"/>
        <v>1113.5857461024498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113"/>
      <c r="E33" s="24">
        <v>5152102</v>
      </c>
      <c r="F33" s="24" t="s">
        <v>15</v>
      </c>
      <c r="G33" s="24">
        <v>1</v>
      </c>
      <c r="H33" s="24">
        <f t="shared" si="3"/>
        <v>2.6939999999999999E-2</v>
      </c>
      <c r="I33" s="25">
        <f t="shared" si="1"/>
        <v>2.6939999999999999E-2</v>
      </c>
      <c r="J33" s="240"/>
      <c r="K33" s="23">
        <f t="shared" si="0"/>
        <v>1113.5857461024498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113"/>
      <c r="E34" s="24">
        <v>5152103</v>
      </c>
      <c r="F34" s="24" t="s">
        <v>16</v>
      </c>
      <c r="G34" s="24">
        <v>1</v>
      </c>
      <c r="H34" s="24">
        <f t="shared" si="3"/>
        <v>2.6939999999999999E-2</v>
      </c>
      <c r="I34" s="25">
        <f t="shared" si="1"/>
        <v>2.6939999999999999E-2</v>
      </c>
      <c r="J34" s="240"/>
      <c r="K34" s="23">
        <f t="shared" si="0"/>
        <v>1113.5857461024498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113"/>
      <c r="E35" s="24">
        <v>5152104</v>
      </c>
      <c r="F35" s="24" t="s">
        <v>17</v>
      </c>
      <c r="G35" s="24">
        <v>1</v>
      </c>
      <c r="H35" s="24">
        <f t="shared" si="3"/>
        <v>2.6939999999999999E-2</v>
      </c>
      <c r="I35" s="25">
        <f t="shared" si="1"/>
        <v>2.6939999999999999E-2</v>
      </c>
      <c r="J35" s="240"/>
      <c r="K35" s="23">
        <f t="shared" si="0"/>
        <v>1113.5857461024498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13"/>
      <c r="E36" s="24">
        <v>5152105</v>
      </c>
      <c r="F36" s="24" t="s">
        <v>18</v>
      </c>
      <c r="G36" s="11">
        <v>1</v>
      </c>
      <c r="H36" s="24">
        <f t="shared" si="3"/>
        <v>2.6939999999999999E-2</v>
      </c>
      <c r="I36" s="25">
        <f t="shared" si="1"/>
        <v>2.6939999999999999E-2</v>
      </c>
      <c r="J36" s="240"/>
      <c r="K36" s="23">
        <f t="shared" si="0"/>
        <v>1113.5857461024498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13"/>
      <c r="E37" s="43">
        <v>5152106</v>
      </c>
      <c r="F37" s="43" t="s">
        <v>19</v>
      </c>
      <c r="G37" s="11">
        <v>1</v>
      </c>
      <c r="H37" s="24">
        <f t="shared" si="3"/>
        <v>2.6939999999999999E-2</v>
      </c>
      <c r="I37" s="25">
        <f t="shared" si="1"/>
        <v>2.6939999999999999E-2</v>
      </c>
      <c r="J37" s="240"/>
      <c r="K37" s="23">
        <f t="shared" si="0"/>
        <v>1113.5857461024498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13"/>
      <c r="E38" s="43">
        <v>5152107</v>
      </c>
      <c r="F38" s="43" t="s">
        <v>20</v>
      </c>
      <c r="G38" s="11">
        <v>1</v>
      </c>
      <c r="H38" s="24">
        <f t="shared" si="3"/>
        <v>2.6939999999999999E-2</v>
      </c>
      <c r="I38" s="25">
        <f t="shared" si="1"/>
        <v>2.6939999999999999E-2</v>
      </c>
      <c r="J38" s="240"/>
      <c r="K38" s="23">
        <f t="shared" si="0"/>
        <v>1113.5857461024498</v>
      </c>
      <c r="L38" s="24"/>
      <c r="M38" s="6">
        <v>35</v>
      </c>
      <c r="N38" s="113"/>
      <c r="O38" s="93">
        <v>0.03</v>
      </c>
    </row>
    <row r="39" spans="2:15" x14ac:dyDescent="0.3">
      <c r="B39" s="252"/>
      <c r="C39" s="253" t="s">
        <v>8</v>
      </c>
      <c r="D39" s="113"/>
      <c r="E39" s="43">
        <v>5680505</v>
      </c>
      <c r="F39" s="43" t="s">
        <v>986</v>
      </c>
      <c r="G39" s="24">
        <v>1</v>
      </c>
      <c r="H39" s="24">
        <f t="shared" si="3"/>
        <v>0.14817000000000002</v>
      </c>
      <c r="I39" s="25">
        <f t="shared" si="1"/>
        <v>0.14817000000000002</v>
      </c>
      <c r="J39" s="240"/>
      <c r="K39" s="23">
        <f t="shared" si="0"/>
        <v>202.47013565499086</v>
      </c>
      <c r="L39" s="24"/>
      <c r="M39" s="113"/>
      <c r="N39" s="113"/>
      <c r="O39" s="93">
        <v>0.16500000000000001</v>
      </c>
    </row>
    <row r="40" spans="2:15" x14ac:dyDescent="0.3">
      <c r="B40" s="252"/>
      <c r="C40" s="253"/>
      <c r="D40" s="113"/>
      <c r="E40" s="43">
        <v>5076000</v>
      </c>
      <c r="F40" s="43" t="s">
        <v>445</v>
      </c>
      <c r="G40" s="24">
        <v>1</v>
      </c>
      <c r="H40" s="24">
        <f t="shared" si="3"/>
        <v>0.13469999999999999</v>
      </c>
      <c r="I40" s="25">
        <f t="shared" si="1"/>
        <v>0.13469999999999999</v>
      </c>
      <c r="J40" s="240"/>
      <c r="K40" s="23">
        <f t="shared" si="0"/>
        <v>222.71714922049</v>
      </c>
      <c r="L40" s="24"/>
      <c r="M40" s="113">
        <v>30</v>
      </c>
      <c r="N40" s="113"/>
      <c r="O40" s="93">
        <v>0.15</v>
      </c>
    </row>
    <row r="41" spans="2:15" x14ac:dyDescent="0.3">
      <c r="B41" s="252"/>
      <c r="C41" s="253"/>
      <c r="D41" s="113"/>
      <c r="E41" s="24">
        <v>5078001</v>
      </c>
      <c r="F41" s="11" t="s">
        <v>21</v>
      </c>
      <c r="G41" s="24">
        <v>1</v>
      </c>
      <c r="H41" s="24">
        <f t="shared" si="3"/>
        <v>0.13469999999999999</v>
      </c>
      <c r="I41" s="25">
        <f t="shared" si="1"/>
        <v>0.13469999999999999</v>
      </c>
      <c r="J41" s="240"/>
      <c r="K41" s="23">
        <f t="shared" si="0"/>
        <v>222.71714922049</v>
      </c>
      <c r="L41" s="24"/>
      <c r="M41" s="113">
        <v>40</v>
      </c>
      <c r="N41" s="113"/>
      <c r="O41" s="93">
        <v>0.15</v>
      </c>
    </row>
    <row r="42" spans="2:15" x14ac:dyDescent="0.3">
      <c r="B42" s="252"/>
      <c r="C42" s="253"/>
      <c r="D42" s="113"/>
      <c r="E42" s="24">
        <v>5072000</v>
      </c>
      <c r="F42" s="11" t="s">
        <v>22</v>
      </c>
      <c r="G42" s="24">
        <v>3</v>
      </c>
      <c r="H42" s="24">
        <f t="shared" si="3"/>
        <v>0.12572000000000003</v>
      </c>
      <c r="I42" s="25">
        <f t="shared" si="1"/>
        <v>0.12572000000000003</v>
      </c>
      <c r="J42" s="240"/>
      <c r="K42" s="23">
        <f t="shared" si="0"/>
        <v>238.6255170219535</v>
      </c>
      <c r="L42" s="24"/>
      <c r="M42" s="113">
        <v>50</v>
      </c>
      <c r="N42" s="113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1.0000000000000002</v>
      </c>
      <c r="I43" s="25">
        <f>SUM(I6:I42)</f>
        <v>1.0000000000000002</v>
      </c>
      <c r="J43" s="25">
        <v>1</v>
      </c>
      <c r="K43" s="24"/>
      <c r="L43" s="24"/>
      <c r="M43" s="113"/>
      <c r="N43" s="113"/>
      <c r="O43" s="96"/>
    </row>
  </sheetData>
  <mergeCells count="10">
    <mergeCell ref="B5:C5"/>
    <mergeCell ref="B6:B15"/>
    <mergeCell ref="C6:C15"/>
    <mergeCell ref="B18:B42"/>
    <mergeCell ref="C18:C24"/>
    <mergeCell ref="J18:J42"/>
    <mergeCell ref="C25:C38"/>
    <mergeCell ref="C39:C42"/>
    <mergeCell ref="J6:J17"/>
    <mergeCell ref="B43:G43"/>
  </mergeCells>
  <phoneticPr fontId="1" type="noConversion"/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62B9-2D5A-43B7-A8B1-BC484C72E662}">
  <sheetPr codeName="Sheet109"/>
  <dimension ref="B2:O46"/>
  <sheetViews>
    <sheetView workbookViewId="0"/>
  </sheetViews>
  <sheetFormatPr defaultRowHeight="13.5" x14ac:dyDescent="0.3"/>
  <cols>
    <col min="1" max="1" width="2.5" style="2" customWidth="1"/>
    <col min="2" max="3" width="8" style="2" customWidth="1"/>
    <col min="4" max="4" width="8" style="4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1297</v>
      </c>
      <c r="C2" s="1"/>
      <c r="D2" s="3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11" t="s">
        <v>6</v>
      </c>
      <c r="C4" s="111">
        <v>30</v>
      </c>
    </row>
    <row r="5" spans="2:14" x14ac:dyDescent="0.3">
      <c r="B5" s="249" t="s">
        <v>0</v>
      </c>
      <c r="C5" s="249"/>
      <c r="D5" s="110" t="s">
        <v>45</v>
      </c>
      <c r="E5" s="110" t="s">
        <v>1</v>
      </c>
      <c r="F5" s="110" t="s">
        <v>62</v>
      </c>
      <c r="G5" s="13" t="s">
        <v>26</v>
      </c>
      <c r="H5" s="110" t="s">
        <v>27</v>
      </c>
      <c r="I5" s="110" t="s">
        <v>28</v>
      </c>
      <c r="J5" s="110" t="s">
        <v>43</v>
      </c>
      <c r="K5" s="110" t="s">
        <v>2</v>
      </c>
      <c r="L5" s="110" t="s">
        <v>3</v>
      </c>
      <c r="M5" s="110" t="s">
        <v>44</v>
      </c>
      <c r="N5" s="110" t="s">
        <v>86</v>
      </c>
    </row>
    <row r="6" spans="2:14" ht="27.75" customHeight="1" x14ac:dyDescent="0.3">
      <c r="B6" s="254" t="s">
        <v>4</v>
      </c>
      <c r="C6" s="243" t="s">
        <v>7</v>
      </c>
      <c r="D6" s="126" t="s">
        <v>119</v>
      </c>
      <c r="E6" s="24">
        <v>1005065</v>
      </c>
      <c r="F6" s="24" t="s">
        <v>1298</v>
      </c>
      <c r="G6" s="24">
        <v>1</v>
      </c>
      <c r="H6" s="24">
        <v>5.0000000000000001E-3</v>
      </c>
      <c r="I6" s="25">
        <f>H6</f>
        <v>5.0000000000000001E-3</v>
      </c>
      <c r="J6" s="239">
        <f>SUM(I6:I20)</f>
        <v>0.11000000000000001</v>
      </c>
      <c r="K6" s="11">
        <f>1/H6*$C$4</f>
        <v>6000</v>
      </c>
      <c r="L6" s="24"/>
      <c r="M6" s="111"/>
      <c r="N6" s="111">
        <v>1</v>
      </c>
    </row>
    <row r="7" spans="2:14" ht="27.75" customHeight="1" x14ac:dyDescent="0.3">
      <c r="B7" s="250"/>
      <c r="C7" s="244"/>
      <c r="D7" s="126" t="s">
        <v>119</v>
      </c>
      <c r="E7" s="24">
        <v>1005066</v>
      </c>
      <c r="F7" s="24" t="s">
        <v>1299</v>
      </c>
      <c r="G7" s="24">
        <v>1</v>
      </c>
      <c r="H7" s="24">
        <v>5.0000000000000001E-3</v>
      </c>
      <c r="I7" s="25">
        <f>H7</f>
        <v>5.0000000000000001E-3</v>
      </c>
      <c r="J7" s="240"/>
      <c r="K7" s="11">
        <f t="shared" ref="K7:K45" si="0">1/H7*$C$4</f>
        <v>6000</v>
      </c>
      <c r="L7" s="24"/>
      <c r="M7" s="111"/>
      <c r="N7" s="113">
        <v>1</v>
      </c>
    </row>
    <row r="8" spans="2:14" ht="27.75" customHeight="1" x14ac:dyDescent="0.3">
      <c r="B8" s="250"/>
      <c r="C8" s="244"/>
      <c r="D8" s="126" t="s">
        <v>100</v>
      </c>
      <c r="E8" s="24">
        <v>1053257</v>
      </c>
      <c r="F8" s="24" t="s">
        <v>1300</v>
      </c>
      <c r="G8" s="24">
        <v>1</v>
      </c>
      <c r="H8" s="24">
        <v>4.0000000000000001E-3</v>
      </c>
      <c r="I8" s="25">
        <f t="shared" ref="I8:I45" si="1">H8</f>
        <v>4.0000000000000001E-3</v>
      </c>
      <c r="J8" s="240"/>
      <c r="K8" s="11">
        <f>1/H8*$C$4</f>
        <v>7500</v>
      </c>
      <c r="L8" s="24"/>
      <c r="M8" s="111"/>
      <c r="N8" s="113">
        <v>1</v>
      </c>
    </row>
    <row r="9" spans="2:14" ht="27.75" customHeight="1" x14ac:dyDescent="0.3">
      <c r="B9" s="250"/>
      <c r="C9" s="244"/>
      <c r="D9" s="126" t="s">
        <v>107</v>
      </c>
      <c r="E9" s="24">
        <v>1073254</v>
      </c>
      <c r="F9" s="24" t="s">
        <v>1301</v>
      </c>
      <c r="G9" s="24">
        <v>1</v>
      </c>
      <c r="H9" s="24">
        <v>8.0000000000000002E-3</v>
      </c>
      <c r="I9" s="25">
        <f t="shared" si="1"/>
        <v>8.0000000000000002E-3</v>
      </c>
      <c r="J9" s="240"/>
      <c r="K9" s="11">
        <f t="shared" si="0"/>
        <v>3750</v>
      </c>
      <c r="L9" s="24"/>
      <c r="M9" s="111"/>
      <c r="N9" s="113">
        <v>1</v>
      </c>
    </row>
    <row r="10" spans="2:14" ht="27.75" customHeight="1" x14ac:dyDescent="0.3">
      <c r="B10" s="250"/>
      <c r="C10" s="244"/>
      <c r="D10" s="126" t="s">
        <v>105</v>
      </c>
      <c r="E10" s="24">
        <v>1103067</v>
      </c>
      <c r="F10" s="24" t="s">
        <v>1302</v>
      </c>
      <c r="G10" s="24">
        <v>1</v>
      </c>
      <c r="H10" s="24">
        <v>8.0000000000000002E-3</v>
      </c>
      <c r="I10" s="25">
        <f t="shared" si="1"/>
        <v>8.0000000000000002E-3</v>
      </c>
      <c r="J10" s="240"/>
      <c r="K10" s="11">
        <f t="shared" si="0"/>
        <v>3750</v>
      </c>
      <c r="L10" s="24"/>
      <c r="M10" s="111"/>
      <c r="N10" s="113">
        <v>1</v>
      </c>
    </row>
    <row r="11" spans="2:14" ht="27.75" customHeight="1" x14ac:dyDescent="0.3">
      <c r="B11" s="250"/>
      <c r="C11" s="244"/>
      <c r="D11" s="126" t="s">
        <v>109</v>
      </c>
      <c r="E11" s="24">
        <v>1702804</v>
      </c>
      <c r="F11" s="24" t="s">
        <v>1303</v>
      </c>
      <c r="G11" s="24">
        <v>1</v>
      </c>
      <c r="H11" s="24">
        <v>6.0000000000000001E-3</v>
      </c>
      <c r="I11" s="25">
        <f t="shared" si="1"/>
        <v>6.0000000000000001E-3</v>
      </c>
      <c r="J11" s="240"/>
      <c r="K11" s="11">
        <f t="shared" si="0"/>
        <v>5000</v>
      </c>
      <c r="L11" s="24"/>
      <c r="M11" s="111"/>
      <c r="N11" s="113">
        <v>1</v>
      </c>
    </row>
    <row r="12" spans="2:14" ht="27.75" customHeight="1" x14ac:dyDescent="0.3">
      <c r="B12" s="250"/>
      <c r="C12" s="244"/>
      <c r="D12" s="126" t="s">
        <v>119</v>
      </c>
      <c r="E12" s="24">
        <v>1005068</v>
      </c>
      <c r="F12" s="24" t="s">
        <v>1305</v>
      </c>
      <c r="G12" s="24">
        <v>1</v>
      </c>
      <c r="H12" s="24">
        <v>8.0000000000000002E-3</v>
      </c>
      <c r="I12" s="25">
        <f t="shared" si="1"/>
        <v>8.0000000000000002E-3</v>
      </c>
      <c r="J12" s="240"/>
      <c r="K12" s="11">
        <f t="shared" si="0"/>
        <v>3750</v>
      </c>
      <c r="L12" s="24"/>
      <c r="M12" s="113"/>
      <c r="N12" s="113">
        <v>1</v>
      </c>
    </row>
    <row r="13" spans="2:14" ht="27.75" customHeight="1" x14ac:dyDescent="0.3">
      <c r="B13" s="250"/>
      <c r="C13" s="244"/>
      <c r="D13" s="126" t="s">
        <v>100</v>
      </c>
      <c r="E13" s="24">
        <v>1050475</v>
      </c>
      <c r="F13" s="24" t="s">
        <v>1306</v>
      </c>
      <c r="G13" s="24">
        <v>1</v>
      </c>
      <c r="H13" s="24">
        <v>8.0000000000000002E-3</v>
      </c>
      <c r="I13" s="25">
        <f t="shared" si="1"/>
        <v>8.0000000000000002E-3</v>
      </c>
      <c r="J13" s="240"/>
      <c r="K13" s="11">
        <f t="shared" si="0"/>
        <v>3750</v>
      </c>
      <c r="L13" s="24"/>
      <c r="M13" s="111"/>
      <c r="N13" s="113">
        <v>1</v>
      </c>
    </row>
    <row r="14" spans="2:14" ht="27.75" customHeight="1" x14ac:dyDescent="0.3">
      <c r="B14" s="250"/>
      <c r="C14" s="244"/>
      <c r="D14" s="126" t="s">
        <v>100</v>
      </c>
      <c r="E14" s="24">
        <v>1051542</v>
      </c>
      <c r="F14" s="24" t="s">
        <v>1307</v>
      </c>
      <c r="G14" s="24">
        <v>1</v>
      </c>
      <c r="H14" s="24">
        <v>7.0000000000000001E-3</v>
      </c>
      <c r="I14" s="25">
        <f t="shared" si="1"/>
        <v>7.0000000000000001E-3</v>
      </c>
      <c r="J14" s="240"/>
      <c r="K14" s="11">
        <f t="shared" si="0"/>
        <v>4285.7142857142862</v>
      </c>
      <c r="L14" s="24"/>
      <c r="M14" s="111"/>
      <c r="N14" s="113">
        <v>1</v>
      </c>
    </row>
    <row r="15" spans="2:14" ht="27.75" customHeight="1" x14ac:dyDescent="0.3">
      <c r="B15" s="250"/>
      <c r="C15" s="244"/>
      <c r="D15" s="126" t="s">
        <v>107</v>
      </c>
      <c r="E15" s="24">
        <v>1070094</v>
      </c>
      <c r="F15" s="24" t="s">
        <v>1308</v>
      </c>
      <c r="G15" s="24">
        <v>1</v>
      </c>
      <c r="H15" s="24">
        <v>8.0000000000000002E-3</v>
      </c>
      <c r="I15" s="25">
        <f t="shared" si="1"/>
        <v>8.0000000000000002E-3</v>
      </c>
      <c r="J15" s="240"/>
      <c r="K15" s="11">
        <f t="shared" si="0"/>
        <v>3750</v>
      </c>
      <c r="L15" s="24"/>
      <c r="M15" s="111"/>
      <c r="N15" s="113">
        <v>1</v>
      </c>
    </row>
    <row r="16" spans="2:14" ht="27.75" customHeight="1" x14ac:dyDescent="0.3">
      <c r="B16" s="250"/>
      <c r="C16" s="244"/>
      <c r="D16" s="126" t="s">
        <v>107</v>
      </c>
      <c r="E16" s="24">
        <v>1071111</v>
      </c>
      <c r="F16" s="24" t="s">
        <v>1309</v>
      </c>
      <c r="G16" s="24">
        <v>1</v>
      </c>
      <c r="H16" s="24">
        <v>8.0000000000000002E-3</v>
      </c>
      <c r="I16" s="25">
        <f t="shared" si="1"/>
        <v>8.0000000000000002E-3</v>
      </c>
      <c r="J16" s="240"/>
      <c r="K16" s="11">
        <f t="shared" si="0"/>
        <v>3750</v>
      </c>
      <c r="L16" s="24"/>
      <c r="M16" s="111"/>
      <c r="N16" s="113">
        <v>1</v>
      </c>
    </row>
    <row r="17" spans="2:15" ht="27.75" customHeight="1" x14ac:dyDescent="0.3">
      <c r="B17" s="250"/>
      <c r="C17" s="244"/>
      <c r="D17" s="126" t="s">
        <v>105</v>
      </c>
      <c r="E17" s="24">
        <v>1103068</v>
      </c>
      <c r="F17" s="24" t="s">
        <v>1310</v>
      </c>
      <c r="G17" s="24">
        <v>1</v>
      </c>
      <c r="H17" s="24">
        <v>8.0000000000000002E-3</v>
      </c>
      <c r="I17" s="25">
        <f t="shared" si="1"/>
        <v>8.0000000000000002E-3</v>
      </c>
      <c r="J17" s="240"/>
      <c r="K17" s="11">
        <f t="shared" si="0"/>
        <v>3750</v>
      </c>
      <c r="L17" s="24"/>
      <c r="M17" s="111"/>
      <c r="N17" s="113">
        <v>1</v>
      </c>
    </row>
    <row r="18" spans="2:15" ht="27.75" customHeight="1" x14ac:dyDescent="0.3">
      <c r="B18" s="250"/>
      <c r="C18" s="244"/>
      <c r="D18" s="126" t="s">
        <v>109</v>
      </c>
      <c r="E18" s="24">
        <v>1702805</v>
      </c>
      <c r="F18" s="24" t="s">
        <v>1311</v>
      </c>
      <c r="G18" s="24">
        <v>1</v>
      </c>
      <c r="H18" s="24">
        <v>7.0000000000000001E-3</v>
      </c>
      <c r="I18" s="25">
        <f t="shared" si="1"/>
        <v>7.0000000000000001E-3</v>
      </c>
      <c r="J18" s="240"/>
      <c r="K18" s="11">
        <f t="shared" si="0"/>
        <v>4285.7142857142862</v>
      </c>
      <c r="L18" s="24"/>
      <c r="M18" s="111"/>
      <c r="N18" s="113">
        <v>1</v>
      </c>
    </row>
    <row r="19" spans="2:15" ht="27.75" customHeight="1" x14ac:dyDescent="0.3">
      <c r="B19" s="115"/>
      <c r="C19" s="114"/>
      <c r="D19" s="126" t="s">
        <v>1313</v>
      </c>
      <c r="E19" s="24">
        <v>1115054</v>
      </c>
      <c r="F19" s="24" t="s">
        <v>1314</v>
      </c>
      <c r="G19" s="24">
        <v>1</v>
      </c>
      <c r="H19" s="24">
        <v>0.01</v>
      </c>
      <c r="I19" s="25">
        <f t="shared" ref="I19:I20" si="2">H19</f>
        <v>0.01</v>
      </c>
      <c r="J19" s="240"/>
      <c r="K19" s="11">
        <f t="shared" ref="K19:K20" si="3">1/H19*$C$4</f>
        <v>3000</v>
      </c>
      <c r="L19" s="24"/>
      <c r="M19" s="116"/>
      <c r="N19" s="116">
        <v>1</v>
      </c>
    </row>
    <row r="20" spans="2:15" ht="27.75" customHeight="1" x14ac:dyDescent="0.3">
      <c r="B20" s="115"/>
      <c r="C20" s="114"/>
      <c r="D20" s="126" t="s">
        <v>1313</v>
      </c>
      <c r="E20" s="24">
        <v>1115143</v>
      </c>
      <c r="F20" s="24" t="s">
        <v>1315</v>
      </c>
      <c r="G20" s="24">
        <v>1</v>
      </c>
      <c r="H20" s="24">
        <v>0.01</v>
      </c>
      <c r="I20" s="25">
        <f t="shared" si="2"/>
        <v>0.01</v>
      </c>
      <c r="J20" s="241"/>
      <c r="K20" s="11">
        <f t="shared" si="3"/>
        <v>3000</v>
      </c>
      <c r="L20" s="24"/>
      <c r="M20" s="116"/>
      <c r="N20" s="116">
        <v>1</v>
      </c>
    </row>
    <row r="21" spans="2:15" x14ac:dyDescent="0.3">
      <c r="B21" s="251" t="s">
        <v>42</v>
      </c>
      <c r="C21" s="243" t="s">
        <v>59</v>
      </c>
      <c r="D21" s="111"/>
      <c r="E21" s="24">
        <v>1002186</v>
      </c>
      <c r="F21" s="24" t="s">
        <v>52</v>
      </c>
      <c r="G21" s="24">
        <v>1</v>
      </c>
      <c r="H21" s="24">
        <f t="shared" ref="H21:H45" si="4">$J$21*O21</f>
        <v>4.45E-3</v>
      </c>
      <c r="I21" s="25">
        <f t="shared" si="1"/>
        <v>4.45E-3</v>
      </c>
      <c r="J21" s="239">
        <f>J46-J6</f>
        <v>0.89</v>
      </c>
      <c r="K21" s="23">
        <f t="shared" si="0"/>
        <v>6741.5730337078658</v>
      </c>
      <c r="L21" s="24"/>
      <c r="M21" s="111">
        <v>60</v>
      </c>
      <c r="N21" s="111"/>
      <c r="O21" s="93">
        <v>5.0000000000000001E-3</v>
      </c>
    </row>
    <row r="22" spans="2:15" x14ac:dyDescent="0.3">
      <c r="B22" s="252"/>
      <c r="C22" s="244"/>
      <c r="D22" s="111"/>
      <c r="E22" s="24">
        <v>1012057</v>
      </c>
      <c r="F22" s="24" t="s">
        <v>53</v>
      </c>
      <c r="G22" s="24">
        <v>1</v>
      </c>
      <c r="H22" s="24">
        <f t="shared" si="4"/>
        <v>4.45E-3</v>
      </c>
      <c r="I22" s="25">
        <f t="shared" si="1"/>
        <v>4.45E-3</v>
      </c>
      <c r="J22" s="240"/>
      <c r="K22" s="23">
        <f t="shared" si="0"/>
        <v>6741.5730337078658</v>
      </c>
      <c r="L22" s="24"/>
      <c r="M22" s="111">
        <v>60</v>
      </c>
      <c r="N22" s="111"/>
      <c r="O22" s="93">
        <v>5.0000000000000001E-3</v>
      </c>
    </row>
    <row r="23" spans="2:15" x14ac:dyDescent="0.3">
      <c r="B23" s="252"/>
      <c r="C23" s="244"/>
      <c r="D23" s="111"/>
      <c r="E23" s="24">
        <v>1022048</v>
      </c>
      <c r="F23" s="24" t="s">
        <v>54</v>
      </c>
      <c r="G23" s="24">
        <v>1</v>
      </c>
      <c r="H23" s="24">
        <f t="shared" si="4"/>
        <v>4.45E-3</v>
      </c>
      <c r="I23" s="25">
        <f t="shared" si="1"/>
        <v>4.45E-3</v>
      </c>
      <c r="J23" s="240"/>
      <c r="K23" s="23">
        <f t="shared" si="0"/>
        <v>6741.5730337078658</v>
      </c>
      <c r="L23" s="24"/>
      <c r="M23" s="111">
        <v>60</v>
      </c>
      <c r="N23" s="111"/>
      <c r="O23" s="93">
        <v>5.0000000000000001E-3</v>
      </c>
    </row>
    <row r="24" spans="2:15" x14ac:dyDescent="0.3">
      <c r="B24" s="252"/>
      <c r="C24" s="244"/>
      <c r="D24" s="111"/>
      <c r="E24" s="24">
        <v>1102039</v>
      </c>
      <c r="F24" s="24" t="s">
        <v>55</v>
      </c>
      <c r="G24" s="24">
        <v>1</v>
      </c>
      <c r="H24" s="24">
        <f t="shared" si="4"/>
        <v>4.45E-3</v>
      </c>
      <c r="I24" s="25">
        <f t="shared" si="1"/>
        <v>4.45E-3</v>
      </c>
      <c r="J24" s="240"/>
      <c r="K24" s="23">
        <f t="shared" si="0"/>
        <v>6741.5730337078658</v>
      </c>
      <c r="L24" s="24"/>
      <c r="M24" s="111">
        <v>60</v>
      </c>
      <c r="N24" s="111"/>
      <c r="O24" s="93">
        <v>5.0000000000000001E-3</v>
      </c>
    </row>
    <row r="25" spans="2:15" x14ac:dyDescent="0.3">
      <c r="B25" s="252"/>
      <c r="C25" s="244"/>
      <c r="D25" s="111"/>
      <c r="E25" s="24">
        <v>1082102</v>
      </c>
      <c r="F25" s="24" t="s">
        <v>56</v>
      </c>
      <c r="G25" s="24">
        <v>1</v>
      </c>
      <c r="H25" s="24">
        <f t="shared" si="4"/>
        <v>4.45E-3</v>
      </c>
      <c r="I25" s="25">
        <f t="shared" si="1"/>
        <v>4.45E-3</v>
      </c>
      <c r="J25" s="240"/>
      <c r="K25" s="23">
        <f t="shared" si="0"/>
        <v>6741.5730337078658</v>
      </c>
      <c r="L25" s="24"/>
      <c r="M25" s="111">
        <v>30</v>
      </c>
      <c r="N25" s="111"/>
      <c r="O25" s="93">
        <v>5.0000000000000001E-3</v>
      </c>
    </row>
    <row r="26" spans="2:15" x14ac:dyDescent="0.3">
      <c r="B26" s="252"/>
      <c r="C26" s="244"/>
      <c r="D26" s="111"/>
      <c r="E26" s="24">
        <v>1072153</v>
      </c>
      <c r="F26" s="24" t="s">
        <v>57</v>
      </c>
      <c r="G26" s="24">
        <v>1</v>
      </c>
      <c r="H26" s="24">
        <f t="shared" si="4"/>
        <v>4.45E-3</v>
      </c>
      <c r="I26" s="25">
        <f t="shared" si="1"/>
        <v>4.45E-3</v>
      </c>
      <c r="J26" s="240"/>
      <c r="K26" s="23">
        <f t="shared" si="0"/>
        <v>6741.5730337078658</v>
      </c>
      <c r="L26" s="24"/>
      <c r="M26" s="111">
        <v>30</v>
      </c>
      <c r="N26" s="111"/>
      <c r="O26" s="93">
        <v>5.0000000000000001E-3</v>
      </c>
    </row>
    <row r="27" spans="2:15" x14ac:dyDescent="0.3">
      <c r="B27" s="252"/>
      <c r="C27" s="245"/>
      <c r="D27" s="111"/>
      <c r="E27" s="24">
        <v>1032024</v>
      </c>
      <c r="F27" s="24" t="s">
        <v>58</v>
      </c>
      <c r="G27" s="24">
        <v>1</v>
      </c>
      <c r="H27" s="24">
        <f t="shared" si="4"/>
        <v>4.45E-3</v>
      </c>
      <c r="I27" s="25">
        <f t="shared" si="1"/>
        <v>4.45E-3</v>
      </c>
      <c r="J27" s="240"/>
      <c r="K27" s="23">
        <f t="shared" si="0"/>
        <v>6741.5730337078658</v>
      </c>
      <c r="L27" s="24"/>
      <c r="M27" s="111">
        <v>40</v>
      </c>
      <c r="N27" s="111"/>
      <c r="O27" s="93">
        <v>5.0000000000000001E-3</v>
      </c>
    </row>
    <row r="28" spans="2:15" x14ac:dyDescent="0.3">
      <c r="B28" s="252"/>
      <c r="C28" s="253" t="s">
        <v>25</v>
      </c>
      <c r="D28" s="111"/>
      <c r="E28" s="24">
        <v>5150042</v>
      </c>
      <c r="F28" s="24" t="s">
        <v>9</v>
      </c>
      <c r="G28" s="24">
        <v>1</v>
      </c>
      <c r="H28" s="24">
        <f t="shared" si="4"/>
        <v>1.3349999999999999E-2</v>
      </c>
      <c r="I28" s="25">
        <f t="shared" si="1"/>
        <v>1.3349999999999999E-2</v>
      </c>
      <c r="J28" s="240"/>
      <c r="K28" s="23">
        <f t="shared" si="0"/>
        <v>2247.1910112359551</v>
      </c>
      <c r="L28" s="24"/>
      <c r="M28" s="111">
        <v>30</v>
      </c>
      <c r="N28" s="111"/>
      <c r="O28" s="93">
        <v>1.4999999999999999E-2</v>
      </c>
    </row>
    <row r="29" spans="2:15" x14ac:dyDescent="0.3">
      <c r="B29" s="252"/>
      <c r="C29" s="253"/>
      <c r="D29" s="111"/>
      <c r="E29" s="24">
        <v>5150043</v>
      </c>
      <c r="F29" s="24" t="s">
        <v>10</v>
      </c>
      <c r="G29" s="24">
        <v>1</v>
      </c>
      <c r="H29" s="24">
        <f t="shared" si="4"/>
        <v>1.3349999999999999E-2</v>
      </c>
      <c r="I29" s="25">
        <f t="shared" si="1"/>
        <v>1.3349999999999999E-2</v>
      </c>
      <c r="J29" s="240"/>
      <c r="K29" s="23">
        <f t="shared" si="0"/>
        <v>2247.1910112359551</v>
      </c>
      <c r="L29" s="24"/>
      <c r="M29" s="111">
        <v>75</v>
      </c>
      <c r="N29" s="6"/>
      <c r="O29" s="93">
        <v>1.4999999999999999E-2</v>
      </c>
    </row>
    <row r="30" spans="2:15" x14ac:dyDescent="0.3">
      <c r="B30" s="252"/>
      <c r="C30" s="253"/>
      <c r="D30" s="111"/>
      <c r="E30" s="24">
        <v>5152049</v>
      </c>
      <c r="F30" s="24" t="s">
        <v>11</v>
      </c>
      <c r="G30" s="24">
        <v>1</v>
      </c>
      <c r="H30" s="24">
        <f t="shared" si="4"/>
        <v>1.3349999999999999E-2</v>
      </c>
      <c r="I30" s="25">
        <f t="shared" si="1"/>
        <v>1.3349999999999999E-2</v>
      </c>
      <c r="J30" s="240"/>
      <c r="K30" s="23">
        <f t="shared" si="0"/>
        <v>2247.1910112359551</v>
      </c>
      <c r="L30" s="24"/>
      <c r="M30" s="6">
        <v>30</v>
      </c>
      <c r="N30" s="6"/>
      <c r="O30" s="93">
        <v>1.4999999999999999E-2</v>
      </c>
    </row>
    <row r="31" spans="2:15" x14ac:dyDescent="0.3">
      <c r="B31" s="252"/>
      <c r="C31" s="253"/>
      <c r="D31" s="111"/>
      <c r="E31" s="24">
        <v>5152050</v>
      </c>
      <c r="F31" s="24" t="s">
        <v>12</v>
      </c>
      <c r="G31" s="24">
        <v>1</v>
      </c>
      <c r="H31" s="24">
        <f t="shared" si="4"/>
        <v>1.3349999999999999E-2</v>
      </c>
      <c r="I31" s="25">
        <f t="shared" si="1"/>
        <v>1.3349999999999999E-2</v>
      </c>
      <c r="J31" s="240"/>
      <c r="K31" s="23">
        <f t="shared" si="0"/>
        <v>2247.1910112359551</v>
      </c>
      <c r="L31" s="24"/>
      <c r="M31" s="6">
        <v>75</v>
      </c>
      <c r="N31" s="111"/>
      <c r="O31" s="93">
        <v>1.4999999999999999E-2</v>
      </c>
    </row>
    <row r="32" spans="2:15" x14ac:dyDescent="0.3">
      <c r="B32" s="252"/>
      <c r="C32" s="253"/>
      <c r="D32" s="111"/>
      <c r="E32" s="24">
        <v>5153013</v>
      </c>
      <c r="F32" s="24" t="s">
        <v>23</v>
      </c>
      <c r="G32" s="24">
        <v>1</v>
      </c>
      <c r="H32" s="24">
        <f t="shared" si="4"/>
        <v>2.6699999999999998E-2</v>
      </c>
      <c r="I32" s="25">
        <f t="shared" si="1"/>
        <v>2.6699999999999998E-2</v>
      </c>
      <c r="J32" s="240"/>
      <c r="K32" s="23">
        <f t="shared" si="0"/>
        <v>1123.5955056179776</v>
      </c>
      <c r="L32" s="24"/>
      <c r="M32" s="111">
        <v>65</v>
      </c>
      <c r="N32" s="111"/>
      <c r="O32" s="93">
        <v>0.03</v>
      </c>
    </row>
    <row r="33" spans="2:15" x14ac:dyDescent="0.3">
      <c r="B33" s="252"/>
      <c r="C33" s="253"/>
      <c r="D33" s="111"/>
      <c r="E33" s="24">
        <v>5151033</v>
      </c>
      <c r="F33" s="24" t="s">
        <v>41</v>
      </c>
      <c r="G33" s="24">
        <v>1</v>
      </c>
      <c r="H33" s="24">
        <f t="shared" si="4"/>
        <v>2.6699999999999998E-2</v>
      </c>
      <c r="I33" s="25">
        <f t="shared" si="1"/>
        <v>2.6699999999999998E-2</v>
      </c>
      <c r="J33" s="240"/>
      <c r="K33" s="23">
        <f t="shared" si="0"/>
        <v>1123.5955056179776</v>
      </c>
      <c r="L33" s="24"/>
      <c r="M33" s="111">
        <v>70</v>
      </c>
      <c r="N33" s="111"/>
      <c r="O33" s="93">
        <v>0.03</v>
      </c>
    </row>
    <row r="34" spans="2:15" x14ac:dyDescent="0.3">
      <c r="B34" s="252"/>
      <c r="C34" s="253"/>
      <c r="D34" s="111"/>
      <c r="E34" s="24">
        <v>5152100</v>
      </c>
      <c r="F34" s="24" t="s">
        <v>13</v>
      </c>
      <c r="G34" s="24">
        <v>1</v>
      </c>
      <c r="H34" s="24">
        <f t="shared" si="4"/>
        <v>2.6699999999999998E-2</v>
      </c>
      <c r="I34" s="25">
        <f t="shared" si="1"/>
        <v>2.6699999999999998E-2</v>
      </c>
      <c r="J34" s="240"/>
      <c r="K34" s="23">
        <f t="shared" si="0"/>
        <v>1123.5955056179776</v>
      </c>
      <c r="L34" s="24"/>
      <c r="M34" s="111">
        <v>35</v>
      </c>
      <c r="N34" s="6"/>
      <c r="O34" s="93">
        <v>0.03</v>
      </c>
    </row>
    <row r="35" spans="2:15" x14ac:dyDescent="0.3">
      <c r="B35" s="252"/>
      <c r="C35" s="253"/>
      <c r="D35" s="111"/>
      <c r="E35" s="24">
        <v>5152101</v>
      </c>
      <c r="F35" s="24" t="s">
        <v>14</v>
      </c>
      <c r="G35" s="24">
        <v>1</v>
      </c>
      <c r="H35" s="24">
        <f t="shared" si="4"/>
        <v>2.6699999999999998E-2</v>
      </c>
      <c r="I35" s="25">
        <f t="shared" si="1"/>
        <v>2.6699999999999998E-2</v>
      </c>
      <c r="J35" s="240"/>
      <c r="K35" s="23">
        <f t="shared" si="0"/>
        <v>1123.5955056179776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111"/>
      <c r="E36" s="24">
        <v>5152102</v>
      </c>
      <c r="F36" s="24" t="s">
        <v>15</v>
      </c>
      <c r="G36" s="24">
        <v>1</v>
      </c>
      <c r="H36" s="24">
        <f t="shared" si="4"/>
        <v>2.6699999999999998E-2</v>
      </c>
      <c r="I36" s="25">
        <f t="shared" si="1"/>
        <v>2.6699999999999998E-2</v>
      </c>
      <c r="J36" s="240"/>
      <c r="K36" s="23">
        <f t="shared" si="0"/>
        <v>1123.5955056179776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111"/>
      <c r="E37" s="24">
        <v>5152103</v>
      </c>
      <c r="F37" s="24" t="s">
        <v>16</v>
      </c>
      <c r="G37" s="24">
        <v>1</v>
      </c>
      <c r="H37" s="24">
        <f t="shared" si="4"/>
        <v>2.6699999999999998E-2</v>
      </c>
      <c r="I37" s="25">
        <f t="shared" si="1"/>
        <v>2.6699999999999998E-2</v>
      </c>
      <c r="J37" s="240"/>
      <c r="K37" s="23">
        <f t="shared" si="0"/>
        <v>1123.5955056179776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111"/>
      <c r="E38" s="24">
        <v>5152104</v>
      </c>
      <c r="F38" s="24" t="s">
        <v>17</v>
      </c>
      <c r="G38" s="24">
        <v>1</v>
      </c>
      <c r="H38" s="24">
        <f t="shared" si="4"/>
        <v>2.6699999999999998E-2</v>
      </c>
      <c r="I38" s="25">
        <f t="shared" si="1"/>
        <v>2.6699999999999998E-2</v>
      </c>
      <c r="J38" s="240"/>
      <c r="K38" s="23">
        <f t="shared" si="0"/>
        <v>1123.5955056179776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111"/>
      <c r="E39" s="24">
        <v>5152105</v>
      </c>
      <c r="F39" s="24" t="s">
        <v>18</v>
      </c>
      <c r="G39" s="11">
        <v>1</v>
      </c>
      <c r="H39" s="24">
        <f t="shared" si="4"/>
        <v>2.6699999999999998E-2</v>
      </c>
      <c r="I39" s="25">
        <f t="shared" si="1"/>
        <v>2.6699999999999998E-2</v>
      </c>
      <c r="J39" s="240"/>
      <c r="K39" s="23">
        <f t="shared" si="0"/>
        <v>1123.5955056179776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111"/>
      <c r="E40" s="43">
        <v>5152106</v>
      </c>
      <c r="F40" s="43" t="s">
        <v>19</v>
      </c>
      <c r="G40" s="11">
        <v>1</v>
      </c>
      <c r="H40" s="24">
        <f t="shared" si="4"/>
        <v>2.6699999999999998E-2</v>
      </c>
      <c r="I40" s="25">
        <f t="shared" si="1"/>
        <v>2.6699999999999998E-2</v>
      </c>
      <c r="J40" s="240"/>
      <c r="K40" s="23">
        <f t="shared" si="0"/>
        <v>1123.5955056179776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111"/>
      <c r="E41" s="43">
        <v>5152107</v>
      </c>
      <c r="F41" s="43" t="s">
        <v>20</v>
      </c>
      <c r="G41" s="11">
        <v>1</v>
      </c>
      <c r="H41" s="24">
        <f t="shared" si="4"/>
        <v>2.6699999999999998E-2</v>
      </c>
      <c r="I41" s="25">
        <f t="shared" si="1"/>
        <v>2.6699999999999998E-2</v>
      </c>
      <c r="J41" s="240"/>
      <c r="K41" s="23">
        <f t="shared" si="0"/>
        <v>1123.5955056179776</v>
      </c>
      <c r="L41" s="24"/>
      <c r="M41" s="6">
        <v>35</v>
      </c>
      <c r="N41" s="111"/>
      <c r="O41" s="93">
        <v>0.03</v>
      </c>
    </row>
    <row r="42" spans="2:15" x14ac:dyDescent="0.3">
      <c r="B42" s="252"/>
      <c r="C42" s="253" t="s">
        <v>8</v>
      </c>
      <c r="D42" s="111"/>
      <c r="E42" s="43">
        <v>5680505</v>
      </c>
      <c r="F42" s="43" t="s">
        <v>986</v>
      </c>
      <c r="G42" s="24">
        <v>1</v>
      </c>
      <c r="H42" s="24">
        <f t="shared" si="4"/>
        <v>0.14685000000000001</v>
      </c>
      <c r="I42" s="25">
        <f t="shared" si="1"/>
        <v>0.14685000000000001</v>
      </c>
      <c r="J42" s="240"/>
      <c r="K42" s="23">
        <f t="shared" si="0"/>
        <v>204.29009193054137</v>
      </c>
      <c r="L42" s="24"/>
      <c r="M42" s="111"/>
      <c r="N42" s="111"/>
      <c r="O42" s="93">
        <v>0.16500000000000001</v>
      </c>
    </row>
    <row r="43" spans="2:15" x14ac:dyDescent="0.3">
      <c r="B43" s="252"/>
      <c r="C43" s="253"/>
      <c r="D43" s="111"/>
      <c r="E43" s="43">
        <v>5076000</v>
      </c>
      <c r="F43" s="43" t="s">
        <v>445</v>
      </c>
      <c r="G43" s="24">
        <v>1</v>
      </c>
      <c r="H43" s="24">
        <f t="shared" si="4"/>
        <v>0.13350000000000001</v>
      </c>
      <c r="I43" s="25">
        <f t="shared" si="1"/>
        <v>0.13350000000000001</v>
      </c>
      <c r="J43" s="240"/>
      <c r="K43" s="23">
        <f t="shared" si="0"/>
        <v>224.71910112359549</v>
      </c>
      <c r="L43" s="24"/>
      <c r="M43" s="111">
        <v>30</v>
      </c>
      <c r="N43" s="111"/>
      <c r="O43" s="93">
        <v>0.15</v>
      </c>
    </row>
    <row r="44" spans="2:15" x14ac:dyDescent="0.3">
      <c r="B44" s="252"/>
      <c r="C44" s="253"/>
      <c r="D44" s="111"/>
      <c r="E44" s="24">
        <v>5078001</v>
      </c>
      <c r="F44" s="11" t="s">
        <v>21</v>
      </c>
      <c r="G44" s="24">
        <v>1</v>
      </c>
      <c r="H44" s="24">
        <f t="shared" si="4"/>
        <v>0.13350000000000001</v>
      </c>
      <c r="I44" s="25">
        <f t="shared" si="1"/>
        <v>0.13350000000000001</v>
      </c>
      <c r="J44" s="240"/>
      <c r="K44" s="23">
        <f t="shared" si="0"/>
        <v>224.71910112359549</v>
      </c>
      <c r="L44" s="24"/>
      <c r="M44" s="111">
        <v>40</v>
      </c>
      <c r="N44" s="111"/>
      <c r="O44" s="93">
        <v>0.15</v>
      </c>
    </row>
    <row r="45" spans="2:15" x14ac:dyDescent="0.3">
      <c r="B45" s="252"/>
      <c r="C45" s="253"/>
      <c r="D45" s="111"/>
      <c r="E45" s="24">
        <v>5072000</v>
      </c>
      <c r="F45" s="11" t="s">
        <v>22</v>
      </c>
      <c r="G45" s="24">
        <v>3</v>
      </c>
      <c r="H45" s="24">
        <f t="shared" si="4"/>
        <v>0.12460000000000002</v>
      </c>
      <c r="I45" s="25">
        <f t="shared" si="1"/>
        <v>0.12460000000000002</v>
      </c>
      <c r="J45" s="240"/>
      <c r="K45" s="23">
        <f t="shared" si="0"/>
        <v>240.77046548956662</v>
      </c>
      <c r="L45" s="24"/>
      <c r="M45" s="111">
        <v>50</v>
      </c>
      <c r="N45" s="111"/>
      <c r="O45" s="93">
        <v>0.14000000000000001</v>
      </c>
    </row>
    <row r="46" spans="2:15" x14ac:dyDescent="0.3">
      <c r="B46" s="246"/>
      <c r="C46" s="247"/>
      <c r="D46" s="247"/>
      <c r="E46" s="247"/>
      <c r="F46" s="247"/>
      <c r="G46" s="248"/>
      <c r="H46" s="24">
        <f>SUM(H6:H45)</f>
        <v>1</v>
      </c>
      <c r="I46" s="25">
        <f>SUM(I6:I45)</f>
        <v>1</v>
      </c>
      <c r="J46" s="25">
        <v>1</v>
      </c>
      <c r="K46" s="24"/>
      <c r="L46" s="24"/>
      <c r="M46" s="111"/>
      <c r="N46" s="111"/>
      <c r="O46" s="96"/>
    </row>
  </sheetData>
  <mergeCells count="10">
    <mergeCell ref="B5:C5"/>
    <mergeCell ref="B6:B18"/>
    <mergeCell ref="C6:C18"/>
    <mergeCell ref="B21:B45"/>
    <mergeCell ref="C21:C27"/>
    <mergeCell ref="J21:J45"/>
    <mergeCell ref="C28:C41"/>
    <mergeCell ref="C42:C45"/>
    <mergeCell ref="J6:J20"/>
    <mergeCell ref="B46:G46"/>
  </mergeCells>
  <phoneticPr fontId="1" type="noConversion"/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2DAF-52B4-4286-B06B-CA2B7051BE15}">
  <sheetPr codeName="Sheet110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1261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9" t="s">
        <v>6</v>
      </c>
      <c r="C4" s="109">
        <v>30</v>
      </c>
    </row>
    <row r="5" spans="2:14" x14ac:dyDescent="0.3">
      <c r="B5" s="249" t="s">
        <v>0</v>
      </c>
      <c r="C5" s="249"/>
      <c r="D5" s="108" t="s">
        <v>45</v>
      </c>
      <c r="E5" s="108" t="s">
        <v>1</v>
      </c>
      <c r="F5" s="108" t="s">
        <v>62</v>
      </c>
      <c r="G5" s="13" t="s">
        <v>26</v>
      </c>
      <c r="H5" s="108" t="s">
        <v>27</v>
      </c>
      <c r="I5" s="108" t="s">
        <v>28</v>
      </c>
      <c r="J5" s="108" t="s">
        <v>43</v>
      </c>
      <c r="K5" s="108" t="s">
        <v>2</v>
      </c>
      <c r="L5" s="108" t="s">
        <v>3</v>
      </c>
      <c r="M5" s="108" t="s">
        <v>44</v>
      </c>
      <c r="N5" s="108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1001098</v>
      </c>
      <c r="F6" s="24" t="s">
        <v>1285</v>
      </c>
      <c r="G6" s="24">
        <v>1</v>
      </c>
      <c r="H6" s="24">
        <v>8.0000000000000002E-3</v>
      </c>
      <c r="I6" s="25">
        <v>7.0000000000000001E-3</v>
      </c>
      <c r="J6" s="239">
        <f>SUM(I6:I17)</f>
        <v>9.9999999999999978E-2</v>
      </c>
      <c r="K6" s="11">
        <f>1/H6*$C$4</f>
        <v>3750</v>
      </c>
      <c r="L6" s="24"/>
      <c r="M6" s="109"/>
      <c r="N6" s="109">
        <v>1</v>
      </c>
    </row>
    <row r="7" spans="2:14" ht="21.75" customHeight="1" x14ac:dyDescent="0.3">
      <c r="B7" s="250"/>
      <c r="C7" s="244"/>
      <c r="D7" s="24" t="s">
        <v>119</v>
      </c>
      <c r="E7" s="24">
        <v>1000076</v>
      </c>
      <c r="F7" s="24" t="s">
        <v>1286</v>
      </c>
      <c r="G7" s="24">
        <v>1</v>
      </c>
      <c r="H7" s="24">
        <v>8.0000000000000002E-3</v>
      </c>
      <c r="I7" s="25">
        <f t="shared" ref="I7:I42" si="0">H7</f>
        <v>8.0000000000000002E-3</v>
      </c>
      <c r="J7" s="240"/>
      <c r="K7" s="11">
        <f t="shared" ref="K7:K42" si="1">1/H7*$C$4</f>
        <v>3750</v>
      </c>
      <c r="L7" s="24"/>
      <c r="M7" s="109"/>
      <c r="N7" s="109">
        <v>1</v>
      </c>
    </row>
    <row r="8" spans="2:14" ht="21.75" customHeight="1" x14ac:dyDescent="0.3">
      <c r="B8" s="250"/>
      <c r="C8" s="244"/>
      <c r="D8" s="24" t="s">
        <v>100</v>
      </c>
      <c r="E8" s="24">
        <v>1051408</v>
      </c>
      <c r="F8" s="24" t="s">
        <v>1287</v>
      </c>
      <c r="G8" s="24">
        <v>1</v>
      </c>
      <c r="H8" s="24">
        <v>7.0000000000000001E-3</v>
      </c>
      <c r="I8" s="25">
        <f t="shared" si="0"/>
        <v>7.0000000000000001E-3</v>
      </c>
      <c r="J8" s="240"/>
      <c r="K8" s="11">
        <f t="shared" si="1"/>
        <v>4285.7142857142862</v>
      </c>
      <c r="L8" s="24"/>
      <c r="M8" s="109"/>
      <c r="N8" s="109">
        <v>1</v>
      </c>
    </row>
    <row r="9" spans="2:14" ht="21.75" customHeight="1" x14ac:dyDescent="0.3">
      <c r="B9" s="250"/>
      <c r="C9" s="244"/>
      <c r="D9" s="24" t="s">
        <v>100</v>
      </c>
      <c r="E9" s="24">
        <v>1050339</v>
      </c>
      <c r="F9" s="24" t="s">
        <v>1288</v>
      </c>
      <c r="G9" s="24">
        <v>1</v>
      </c>
      <c r="H9" s="24">
        <v>7.0000000000000001E-3</v>
      </c>
      <c r="I9" s="25">
        <f t="shared" si="0"/>
        <v>7.0000000000000001E-3</v>
      </c>
      <c r="J9" s="240"/>
      <c r="K9" s="11">
        <f t="shared" si="1"/>
        <v>4285.7142857142862</v>
      </c>
      <c r="L9" s="24"/>
      <c r="M9" s="109"/>
      <c r="N9" s="109">
        <v>1</v>
      </c>
    </row>
    <row r="10" spans="2:14" ht="21.75" customHeight="1" x14ac:dyDescent="0.3">
      <c r="B10" s="250"/>
      <c r="C10" s="244"/>
      <c r="D10" s="24" t="s">
        <v>105</v>
      </c>
      <c r="E10" s="24">
        <v>1102729</v>
      </c>
      <c r="F10" s="24" t="s">
        <v>1289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09"/>
      <c r="N10" s="109">
        <v>1</v>
      </c>
    </row>
    <row r="11" spans="2:14" ht="21.75" customHeight="1" x14ac:dyDescent="0.3">
      <c r="B11" s="250"/>
      <c r="C11" s="244"/>
      <c r="D11" s="24" t="s">
        <v>109</v>
      </c>
      <c r="E11" s="24">
        <v>1702538</v>
      </c>
      <c r="F11" s="24" t="s">
        <v>1290</v>
      </c>
      <c r="G11" s="24">
        <v>1</v>
      </c>
      <c r="H11" s="24">
        <v>5.0000000000000001E-3</v>
      </c>
      <c r="I11" s="25">
        <f t="shared" si="0"/>
        <v>5.0000000000000001E-3</v>
      </c>
      <c r="J11" s="240"/>
      <c r="K11" s="11">
        <f t="shared" si="1"/>
        <v>6000</v>
      </c>
      <c r="L11" s="24"/>
      <c r="M11" s="109"/>
      <c r="N11" s="109">
        <v>1</v>
      </c>
    </row>
    <row r="12" spans="2:14" ht="21.75" customHeight="1" x14ac:dyDescent="0.3">
      <c r="B12" s="250"/>
      <c r="C12" s="244"/>
      <c r="D12" s="24" t="s">
        <v>107</v>
      </c>
      <c r="E12" s="24">
        <v>1072978</v>
      </c>
      <c r="F12" s="24" t="s">
        <v>1291</v>
      </c>
      <c r="G12" s="24">
        <v>1</v>
      </c>
      <c r="H12" s="24">
        <v>1.4999999999999999E-2</v>
      </c>
      <c r="I12" s="25">
        <f t="shared" si="0"/>
        <v>1.4999999999999999E-2</v>
      </c>
      <c r="J12" s="240"/>
      <c r="K12" s="11">
        <f t="shared" si="1"/>
        <v>2000.0000000000002</v>
      </c>
      <c r="L12" s="24"/>
      <c r="M12" s="109"/>
      <c r="N12" s="109">
        <v>1</v>
      </c>
    </row>
    <row r="13" spans="2:14" ht="21.75" customHeight="1" x14ac:dyDescent="0.3">
      <c r="B13" s="250"/>
      <c r="C13" s="244"/>
      <c r="D13" s="24" t="s">
        <v>119</v>
      </c>
      <c r="E13" s="24">
        <v>1004946</v>
      </c>
      <c r="F13" s="24" t="s">
        <v>1293</v>
      </c>
      <c r="G13" s="24">
        <v>1</v>
      </c>
      <c r="H13" s="24">
        <v>8.9999999999999993E-3</v>
      </c>
      <c r="I13" s="25">
        <f t="shared" si="0"/>
        <v>8.9999999999999993E-3</v>
      </c>
      <c r="J13" s="240"/>
      <c r="K13" s="11">
        <f t="shared" si="1"/>
        <v>3333.3333333333335</v>
      </c>
      <c r="L13" s="24"/>
      <c r="M13" s="109"/>
      <c r="N13" s="109">
        <v>1</v>
      </c>
    </row>
    <row r="14" spans="2:14" ht="21.75" customHeight="1" x14ac:dyDescent="0.3">
      <c r="B14" s="250"/>
      <c r="C14" s="244"/>
      <c r="D14" s="24" t="s">
        <v>100</v>
      </c>
      <c r="E14" s="24">
        <v>1053156</v>
      </c>
      <c r="F14" s="24" t="s">
        <v>1294</v>
      </c>
      <c r="G14" s="24">
        <v>1</v>
      </c>
      <c r="H14" s="24">
        <v>8.9999999999999993E-3</v>
      </c>
      <c r="I14" s="25">
        <f t="shared" si="0"/>
        <v>8.9999999999999993E-3</v>
      </c>
      <c r="J14" s="240"/>
      <c r="K14" s="11">
        <f t="shared" si="1"/>
        <v>3333.3333333333335</v>
      </c>
      <c r="L14" s="24"/>
      <c r="M14" s="109"/>
      <c r="N14" s="109">
        <v>1</v>
      </c>
    </row>
    <row r="15" spans="2:14" ht="21.75" customHeight="1" x14ac:dyDescent="0.3">
      <c r="B15" s="250"/>
      <c r="C15" s="244"/>
      <c r="D15" s="24" t="s">
        <v>100</v>
      </c>
      <c r="E15" s="24">
        <v>1053155</v>
      </c>
      <c r="F15" s="24" t="s">
        <v>1295</v>
      </c>
      <c r="G15" s="24">
        <v>1</v>
      </c>
      <c r="H15" s="24">
        <v>8.0000000000000002E-3</v>
      </c>
      <c r="I15" s="25">
        <f t="shared" si="0"/>
        <v>8.0000000000000002E-3</v>
      </c>
      <c r="J15" s="240"/>
      <c r="K15" s="11">
        <f t="shared" si="1"/>
        <v>3750</v>
      </c>
      <c r="L15" s="24"/>
      <c r="M15" s="109"/>
      <c r="N15" s="109">
        <v>1</v>
      </c>
    </row>
    <row r="16" spans="2:14" ht="21.75" customHeight="1" x14ac:dyDescent="0.3">
      <c r="B16" s="250"/>
      <c r="C16" s="244"/>
      <c r="D16" s="24" t="s">
        <v>105</v>
      </c>
      <c r="E16" s="24">
        <v>1103009</v>
      </c>
      <c r="F16" s="24" t="s">
        <v>1296</v>
      </c>
      <c r="G16" s="24">
        <v>1</v>
      </c>
      <c r="H16" s="24">
        <v>8.9999999999999993E-3</v>
      </c>
      <c r="I16" s="25">
        <f t="shared" si="0"/>
        <v>8.9999999999999993E-3</v>
      </c>
      <c r="J16" s="240"/>
      <c r="K16" s="11">
        <f t="shared" si="1"/>
        <v>3333.3333333333335</v>
      </c>
      <c r="L16" s="24"/>
      <c r="M16" s="109"/>
      <c r="N16" s="109">
        <v>1</v>
      </c>
    </row>
    <row r="17" spans="2:16" ht="21.75" customHeight="1" x14ac:dyDescent="0.3">
      <c r="B17" s="250"/>
      <c r="C17" s="244"/>
      <c r="D17" s="24" t="s">
        <v>109</v>
      </c>
      <c r="E17" s="24">
        <v>1702752</v>
      </c>
      <c r="F17" s="24" t="s">
        <v>1292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/>
      <c r="M17" s="109"/>
      <c r="N17" s="109">
        <v>1</v>
      </c>
    </row>
    <row r="18" spans="2:16" x14ac:dyDescent="0.3">
      <c r="B18" s="251" t="s">
        <v>42</v>
      </c>
      <c r="C18" s="243" t="s">
        <v>59</v>
      </c>
      <c r="D18" s="24"/>
      <c r="E18" s="24">
        <v>1002186</v>
      </c>
      <c r="F18" s="24" t="s">
        <v>52</v>
      </c>
      <c r="G18" s="24">
        <v>1</v>
      </c>
      <c r="H18" s="24">
        <f t="shared" ref="H18:H42" si="2">$J$18*O18</f>
        <v>4.5000000000000005E-3</v>
      </c>
      <c r="I18" s="25">
        <f t="shared" si="0"/>
        <v>4.5000000000000005E-3</v>
      </c>
      <c r="J18" s="239">
        <f>J43-J6</f>
        <v>0.9</v>
      </c>
      <c r="K18" s="23">
        <f t="shared" si="1"/>
        <v>6666.6666666666661</v>
      </c>
      <c r="L18" s="24"/>
      <c r="M18" s="109">
        <v>60</v>
      </c>
      <c r="N18" s="109"/>
      <c r="O18" s="93">
        <v>5.0000000000000001E-3</v>
      </c>
      <c r="P18" s="92"/>
    </row>
    <row r="19" spans="2:16" x14ac:dyDescent="0.3">
      <c r="B19" s="252"/>
      <c r="C19" s="244"/>
      <c r="D19" s="24"/>
      <c r="E19" s="24">
        <v>1012057</v>
      </c>
      <c r="F19" s="24" t="s">
        <v>53</v>
      </c>
      <c r="G19" s="24">
        <v>1</v>
      </c>
      <c r="H19" s="24">
        <f t="shared" si="2"/>
        <v>4.5000000000000005E-3</v>
      </c>
      <c r="I19" s="25">
        <f t="shared" si="0"/>
        <v>4.5000000000000005E-3</v>
      </c>
      <c r="J19" s="240"/>
      <c r="K19" s="23">
        <f t="shared" si="1"/>
        <v>6666.6666666666661</v>
      </c>
      <c r="L19" s="24"/>
      <c r="M19" s="109">
        <v>60</v>
      </c>
      <c r="N19" s="109"/>
      <c r="O19" s="93">
        <v>5.0000000000000001E-3</v>
      </c>
    </row>
    <row r="20" spans="2:16" x14ac:dyDescent="0.3">
      <c r="B20" s="252"/>
      <c r="C20" s="244"/>
      <c r="D20" s="24"/>
      <c r="E20" s="24">
        <v>1022048</v>
      </c>
      <c r="F20" s="24" t="s">
        <v>54</v>
      </c>
      <c r="G20" s="24">
        <v>1</v>
      </c>
      <c r="H20" s="24">
        <f t="shared" si="2"/>
        <v>4.5000000000000005E-3</v>
      </c>
      <c r="I20" s="25">
        <f t="shared" si="0"/>
        <v>4.5000000000000005E-3</v>
      </c>
      <c r="J20" s="240"/>
      <c r="K20" s="23">
        <f t="shared" si="1"/>
        <v>6666.6666666666661</v>
      </c>
      <c r="L20" s="24"/>
      <c r="M20" s="109">
        <v>60</v>
      </c>
      <c r="N20" s="109"/>
      <c r="O20" s="93">
        <v>5.0000000000000001E-3</v>
      </c>
    </row>
    <row r="21" spans="2:16" x14ac:dyDescent="0.3">
      <c r="B21" s="252"/>
      <c r="C21" s="244"/>
      <c r="D21" s="24"/>
      <c r="E21" s="24">
        <v>1102039</v>
      </c>
      <c r="F21" s="24" t="s">
        <v>55</v>
      </c>
      <c r="G21" s="24">
        <v>1</v>
      </c>
      <c r="H21" s="24">
        <f t="shared" si="2"/>
        <v>4.5000000000000005E-3</v>
      </c>
      <c r="I21" s="25">
        <f t="shared" si="0"/>
        <v>4.5000000000000005E-3</v>
      </c>
      <c r="J21" s="240"/>
      <c r="K21" s="23">
        <f t="shared" si="1"/>
        <v>6666.6666666666661</v>
      </c>
      <c r="L21" s="24"/>
      <c r="M21" s="109">
        <v>60</v>
      </c>
      <c r="N21" s="109"/>
      <c r="O21" s="93">
        <v>5.0000000000000001E-3</v>
      </c>
    </row>
    <row r="22" spans="2:16" x14ac:dyDescent="0.3">
      <c r="B22" s="252"/>
      <c r="C22" s="244"/>
      <c r="D22" s="24"/>
      <c r="E22" s="24">
        <v>1082102</v>
      </c>
      <c r="F22" s="24" t="s">
        <v>56</v>
      </c>
      <c r="G22" s="24">
        <v>1</v>
      </c>
      <c r="H22" s="24">
        <f t="shared" si="2"/>
        <v>4.5000000000000005E-3</v>
      </c>
      <c r="I22" s="25">
        <f t="shared" si="0"/>
        <v>4.5000000000000005E-3</v>
      </c>
      <c r="J22" s="240"/>
      <c r="K22" s="23">
        <f t="shared" si="1"/>
        <v>6666.6666666666661</v>
      </c>
      <c r="L22" s="24"/>
      <c r="M22" s="109">
        <v>30</v>
      </c>
      <c r="N22" s="109"/>
      <c r="O22" s="93">
        <v>5.0000000000000001E-3</v>
      </c>
    </row>
    <row r="23" spans="2:16" x14ac:dyDescent="0.3">
      <c r="B23" s="252"/>
      <c r="C23" s="244"/>
      <c r="D23" s="24"/>
      <c r="E23" s="24">
        <v>1072153</v>
      </c>
      <c r="F23" s="24" t="s">
        <v>57</v>
      </c>
      <c r="G23" s="24">
        <v>1</v>
      </c>
      <c r="H23" s="24">
        <f t="shared" si="2"/>
        <v>4.5000000000000005E-3</v>
      </c>
      <c r="I23" s="25">
        <f t="shared" si="0"/>
        <v>4.5000000000000005E-3</v>
      </c>
      <c r="J23" s="240"/>
      <c r="K23" s="23">
        <f t="shared" si="1"/>
        <v>6666.6666666666661</v>
      </c>
      <c r="L23" s="24"/>
      <c r="M23" s="109">
        <v>30</v>
      </c>
      <c r="N23" s="109"/>
      <c r="O23" s="93">
        <v>5.0000000000000001E-3</v>
      </c>
    </row>
    <row r="24" spans="2:16" x14ac:dyDescent="0.3">
      <c r="B24" s="252"/>
      <c r="C24" s="245"/>
      <c r="D24" s="24"/>
      <c r="E24" s="24">
        <v>1032024</v>
      </c>
      <c r="F24" s="24" t="s">
        <v>58</v>
      </c>
      <c r="G24" s="24">
        <v>1</v>
      </c>
      <c r="H24" s="24">
        <f t="shared" si="2"/>
        <v>4.5000000000000005E-3</v>
      </c>
      <c r="I24" s="25">
        <f t="shared" si="0"/>
        <v>4.5000000000000005E-3</v>
      </c>
      <c r="J24" s="240"/>
      <c r="K24" s="23">
        <f t="shared" si="1"/>
        <v>6666.6666666666661</v>
      </c>
      <c r="L24" s="24"/>
      <c r="M24" s="109">
        <v>40</v>
      </c>
      <c r="N24" s="109"/>
      <c r="O24" s="93">
        <v>5.0000000000000001E-3</v>
      </c>
    </row>
    <row r="25" spans="2:16" x14ac:dyDescent="0.3">
      <c r="B25" s="252"/>
      <c r="C25" s="253" t="s">
        <v>25</v>
      </c>
      <c r="D25" s="24"/>
      <c r="E25" s="24">
        <v>5150042</v>
      </c>
      <c r="F25" s="24" t="s">
        <v>9</v>
      </c>
      <c r="G25" s="24">
        <v>1</v>
      </c>
      <c r="H25" s="24">
        <f t="shared" si="2"/>
        <v>1.35E-2</v>
      </c>
      <c r="I25" s="25">
        <f t="shared" si="0"/>
        <v>1.35E-2</v>
      </c>
      <c r="J25" s="240"/>
      <c r="K25" s="23">
        <f t="shared" si="1"/>
        <v>2222.2222222222222</v>
      </c>
      <c r="L25" s="24"/>
      <c r="M25" s="109">
        <v>30</v>
      </c>
      <c r="N25" s="109"/>
      <c r="O25" s="93">
        <v>1.4999999999999999E-2</v>
      </c>
      <c r="P25" s="92"/>
    </row>
    <row r="26" spans="2:16" x14ac:dyDescent="0.3">
      <c r="B26" s="252"/>
      <c r="C26" s="253"/>
      <c r="D26" s="24"/>
      <c r="E26" s="24">
        <v>5150043</v>
      </c>
      <c r="F26" s="24" t="s">
        <v>10</v>
      </c>
      <c r="G26" s="24">
        <v>1</v>
      </c>
      <c r="H26" s="24">
        <f t="shared" si="2"/>
        <v>1.35E-2</v>
      </c>
      <c r="I26" s="25">
        <f t="shared" si="0"/>
        <v>1.35E-2</v>
      </c>
      <c r="J26" s="240"/>
      <c r="K26" s="23">
        <f t="shared" si="1"/>
        <v>2222.2222222222222</v>
      </c>
      <c r="L26" s="24"/>
      <c r="M26" s="109">
        <v>75</v>
      </c>
      <c r="N26" s="6"/>
      <c r="O26" s="93">
        <v>1.4999999999999999E-2</v>
      </c>
    </row>
    <row r="27" spans="2:16" x14ac:dyDescent="0.3">
      <c r="B27" s="252"/>
      <c r="C27" s="253"/>
      <c r="D27" s="24"/>
      <c r="E27" s="24">
        <v>5152049</v>
      </c>
      <c r="F27" s="24" t="s">
        <v>11</v>
      </c>
      <c r="G27" s="24">
        <v>1</v>
      </c>
      <c r="H27" s="24">
        <f t="shared" si="2"/>
        <v>1.35E-2</v>
      </c>
      <c r="I27" s="25">
        <f t="shared" si="0"/>
        <v>1.35E-2</v>
      </c>
      <c r="J27" s="240"/>
      <c r="K27" s="23">
        <f t="shared" si="1"/>
        <v>2222.2222222222222</v>
      </c>
      <c r="L27" s="24"/>
      <c r="M27" s="6">
        <v>30</v>
      </c>
      <c r="N27" s="6"/>
      <c r="O27" s="93">
        <v>1.4999999999999999E-2</v>
      </c>
    </row>
    <row r="28" spans="2:16" x14ac:dyDescent="0.3">
      <c r="B28" s="252"/>
      <c r="C28" s="253"/>
      <c r="D28" s="24"/>
      <c r="E28" s="24">
        <v>5152050</v>
      </c>
      <c r="F28" s="24" t="s">
        <v>12</v>
      </c>
      <c r="G28" s="24">
        <v>1</v>
      </c>
      <c r="H28" s="24">
        <f t="shared" si="2"/>
        <v>1.35E-2</v>
      </c>
      <c r="I28" s="25">
        <f t="shared" si="0"/>
        <v>1.35E-2</v>
      </c>
      <c r="J28" s="240"/>
      <c r="K28" s="23">
        <f t="shared" si="1"/>
        <v>2222.2222222222222</v>
      </c>
      <c r="L28" s="24"/>
      <c r="M28" s="6">
        <v>75</v>
      </c>
      <c r="N28" s="109"/>
      <c r="O28" s="93">
        <v>1.4999999999999999E-2</v>
      </c>
    </row>
    <row r="29" spans="2:16" x14ac:dyDescent="0.3">
      <c r="B29" s="252"/>
      <c r="C29" s="253"/>
      <c r="D29" s="24"/>
      <c r="E29" s="24">
        <v>5153013</v>
      </c>
      <c r="F29" s="24" t="s">
        <v>23</v>
      </c>
      <c r="G29" s="24">
        <v>1</v>
      </c>
      <c r="H29" s="24">
        <f t="shared" si="2"/>
        <v>2.7E-2</v>
      </c>
      <c r="I29" s="25">
        <f t="shared" si="0"/>
        <v>2.7E-2</v>
      </c>
      <c r="J29" s="240"/>
      <c r="K29" s="23">
        <f t="shared" si="1"/>
        <v>1111.1111111111111</v>
      </c>
      <c r="L29" s="24"/>
      <c r="M29" s="109">
        <v>65</v>
      </c>
      <c r="N29" s="109"/>
      <c r="O29" s="93">
        <v>0.03</v>
      </c>
    </row>
    <row r="30" spans="2:16" x14ac:dyDescent="0.3">
      <c r="B30" s="252"/>
      <c r="C30" s="253"/>
      <c r="D30" s="24"/>
      <c r="E30" s="24">
        <v>5151033</v>
      </c>
      <c r="F30" s="24" t="s">
        <v>41</v>
      </c>
      <c r="G30" s="24">
        <v>1</v>
      </c>
      <c r="H30" s="24">
        <f t="shared" si="2"/>
        <v>2.7E-2</v>
      </c>
      <c r="I30" s="25">
        <f t="shared" si="0"/>
        <v>2.7E-2</v>
      </c>
      <c r="J30" s="240"/>
      <c r="K30" s="23">
        <f t="shared" si="1"/>
        <v>1111.1111111111111</v>
      </c>
      <c r="L30" s="24"/>
      <c r="M30" s="109">
        <v>70</v>
      </c>
      <c r="N30" s="109"/>
      <c r="O30" s="93">
        <v>0.03</v>
      </c>
    </row>
    <row r="31" spans="2:16" x14ac:dyDescent="0.3">
      <c r="B31" s="252"/>
      <c r="C31" s="253"/>
      <c r="D31" s="24"/>
      <c r="E31" s="24">
        <v>5152100</v>
      </c>
      <c r="F31" s="24" t="s">
        <v>13</v>
      </c>
      <c r="G31" s="24">
        <v>1</v>
      </c>
      <c r="H31" s="24">
        <f t="shared" si="2"/>
        <v>2.7E-2</v>
      </c>
      <c r="I31" s="25">
        <f t="shared" si="0"/>
        <v>2.7E-2</v>
      </c>
      <c r="J31" s="240"/>
      <c r="K31" s="23">
        <f t="shared" si="1"/>
        <v>1111.1111111111111</v>
      </c>
      <c r="L31" s="24"/>
      <c r="M31" s="109">
        <v>35</v>
      </c>
      <c r="N31" s="6"/>
      <c r="O31" s="93">
        <v>0.03</v>
      </c>
    </row>
    <row r="32" spans="2:16" x14ac:dyDescent="0.3">
      <c r="B32" s="252"/>
      <c r="C32" s="253"/>
      <c r="D32" s="24"/>
      <c r="E32" s="24">
        <v>5152101</v>
      </c>
      <c r="F32" s="24" t="s">
        <v>14</v>
      </c>
      <c r="G32" s="24">
        <v>1</v>
      </c>
      <c r="H32" s="24">
        <f t="shared" si="2"/>
        <v>2.7E-2</v>
      </c>
      <c r="I32" s="25">
        <f t="shared" si="0"/>
        <v>2.7E-2</v>
      </c>
      <c r="J32" s="240"/>
      <c r="K32" s="23">
        <f t="shared" si="1"/>
        <v>1111.1111111111111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24"/>
      <c r="E33" s="24">
        <v>5152102</v>
      </c>
      <c r="F33" s="24" t="s">
        <v>15</v>
      </c>
      <c r="G33" s="24">
        <v>1</v>
      </c>
      <c r="H33" s="24">
        <f t="shared" si="2"/>
        <v>2.7E-2</v>
      </c>
      <c r="I33" s="25">
        <f t="shared" si="0"/>
        <v>2.7E-2</v>
      </c>
      <c r="J33" s="240"/>
      <c r="K33" s="23">
        <f t="shared" si="1"/>
        <v>1111.1111111111111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24"/>
      <c r="E34" s="24">
        <v>5152103</v>
      </c>
      <c r="F34" s="24" t="s">
        <v>16</v>
      </c>
      <c r="G34" s="24">
        <v>1</v>
      </c>
      <c r="H34" s="24">
        <f t="shared" si="2"/>
        <v>2.7E-2</v>
      </c>
      <c r="I34" s="25">
        <f t="shared" si="0"/>
        <v>2.7E-2</v>
      </c>
      <c r="J34" s="240"/>
      <c r="K34" s="23">
        <f t="shared" si="1"/>
        <v>1111.1111111111111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5152104</v>
      </c>
      <c r="F35" s="24" t="s">
        <v>17</v>
      </c>
      <c r="G35" s="24">
        <v>1</v>
      </c>
      <c r="H35" s="24">
        <f t="shared" si="2"/>
        <v>2.7E-2</v>
      </c>
      <c r="I35" s="25">
        <f t="shared" si="0"/>
        <v>2.7E-2</v>
      </c>
      <c r="J35" s="240"/>
      <c r="K35" s="23">
        <f t="shared" si="1"/>
        <v>1111.1111111111111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5152105</v>
      </c>
      <c r="F36" s="24" t="s">
        <v>18</v>
      </c>
      <c r="G36" s="11">
        <v>1</v>
      </c>
      <c r="H36" s="24">
        <f t="shared" si="2"/>
        <v>2.7E-2</v>
      </c>
      <c r="I36" s="25">
        <f t="shared" si="0"/>
        <v>2.7E-2</v>
      </c>
      <c r="J36" s="240"/>
      <c r="K36" s="23">
        <f t="shared" si="1"/>
        <v>1111.1111111111111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43">
        <v>5152106</v>
      </c>
      <c r="F37" s="43" t="s">
        <v>19</v>
      </c>
      <c r="G37" s="11">
        <v>1</v>
      </c>
      <c r="H37" s="24">
        <f t="shared" si="2"/>
        <v>2.7E-2</v>
      </c>
      <c r="I37" s="25">
        <f t="shared" si="0"/>
        <v>2.7E-2</v>
      </c>
      <c r="J37" s="240"/>
      <c r="K37" s="23">
        <f t="shared" si="1"/>
        <v>1111.1111111111111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43">
        <v>5152107</v>
      </c>
      <c r="F38" s="43" t="s">
        <v>20</v>
      </c>
      <c r="G38" s="11">
        <v>1</v>
      </c>
      <c r="H38" s="24">
        <f t="shared" si="2"/>
        <v>2.7E-2</v>
      </c>
      <c r="I38" s="25">
        <f t="shared" si="0"/>
        <v>2.7E-2</v>
      </c>
      <c r="J38" s="240"/>
      <c r="K38" s="23">
        <f t="shared" si="1"/>
        <v>1111.1111111111111</v>
      </c>
      <c r="L38" s="24"/>
      <c r="M38" s="6">
        <v>35</v>
      </c>
      <c r="N38" s="109"/>
      <c r="O38" s="93">
        <v>0.03</v>
      </c>
    </row>
    <row r="39" spans="2:15" x14ac:dyDescent="0.3">
      <c r="B39" s="252"/>
      <c r="C39" s="253" t="s">
        <v>8</v>
      </c>
      <c r="D39" s="24"/>
      <c r="E39" s="43">
        <v>5680505</v>
      </c>
      <c r="F39" s="43" t="s">
        <v>986</v>
      </c>
      <c r="G39" s="24">
        <v>1</v>
      </c>
      <c r="H39" s="24">
        <f t="shared" si="2"/>
        <v>0.14850000000000002</v>
      </c>
      <c r="I39" s="25">
        <f t="shared" si="0"/>
        <v>0.14850000000000002</v>
      </c>
      <c r="J39" s="240"/>
      <c r="K39" s="23">
        <f t="shared" si="1"/>
        <v>202.02020202020199</v>
      </c>
      <c r="L39" s="24"/>
      <c r="M39" s="109"/>
      <c r="N39" s="109"/>
      <c r="O39" s="93">
        <v>0.16500000000000001</v>
      </c>
    </row>
    <row r="40" spans="2:15" x14ac:dyDescent="0.3">
      <c r="B40" s="252"/>
      <c r="C40" s="253"/>
      <c r="D40" s="24"/>
      <c r="E40" s="43">
        <v>5076000</v>
      </c>
      <c r="F40" s="43" t="s">
        <v>445</v>
      </c>
      <c r="G40" s="24">
        <v>1</v>
      </c>
      <c r="H40" s="24">
        <f t="shared" si="2"/>
        <v>0.13500000000000001</v>
      </c>
      <c r="I40" s="25">
        <f t="shared" si="0"/>
        <v>0.13500000000000001</v>
      </c>
      <c r="J40" s="240"/>
      <c r="K40" s="23">
        <f t="shared" si="1"/>
        <v>222.2222222222222</v>
      </c>
      <c r="L40" s="24"/>
      <c r="M40" s="109">
        <v>30</v>
      </c>
      <c r="N40" s="109"/>
      <c r="O40" s="93">
        <v>0.15</v>
      </c>
    </row>
    <row r="41" spans="2:15" x14ac:dyDescent="0.3">
      <c r="B41" s="252"/>
      <c r="C41" s="253"/>
      <c r="D41" s="24"/>
      <c r="E41" s="24">
        <v>5078001</v>
      </c>
      <c r="F41" s="11" t="s">
        <v>21</v>
      </c>
      <c r="G41" s="24">
        <v>1</v>
      </c>
      <c r="H41" s="24">
        <f t="shared" si="2"/>
        <v>0.13500000000000001</v>
      </c>
      <c r="I41" s="25">
        <f t="shared" si="0"/>
        <v>0.13500000000000001</v>
      </c>
      <c r="J41" s="240"/>
      <c r="K41" s="23">
        <f t="shared" si="1"/>
        <v>222.2222222222222</v>
      </c>
      <c r="L41" s="24"/>
      <c r="M41" s="109">
        <v>40</v>
      </c>
      <c r="N41" s="109"/>
      <c r="O41" s="93">
        <v>0.15</v>
      </c>
    </row>
    <row r="42" spans="2:15" x14ac:dyDescent="0.3">
      <c r="B42" s="252"/>
      <c r="C42" s="253"/>
      <c r="D42" s="24"/>
      <c r="E42" s="24">
        <v>5072000</v>
      </c>
      <c r="F42" s="11" t="s">
        <v>22</v>
      </c>
      <c r="G42" s="24">
        <v>3</v>
      </c>
      <c r="H42" s="24">
        <f t="shared" si="2"/>
        <v>0.12600000000000003</v>
      </c>
      <c r="I42" s="25">
        <f t="shared" si="0"/>
        <v>0.12600000000000003</v>
      </c>
      <c r="J42" s="240"/>
      <c r="K42" s="23">
        <f t="shared" si="1"/>
        <v>238.09523809523805</v>
      </c>
      <c r="L42" s="24"/>
      <c r="M42" s="109">
        <v>50</v>
      </c>
      <c r="N42" s="109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1.0010000000000003</v>
      </c>
      <c r="I43" s="25">
        <f>SUM(I6:I42)</f>
        <v>1.0000000000000004</v>
      </c>
      <c r="J43" s="25">
        <v>1</v>
      </c>
      <c r="K43" s="24"/>
      <c r="L43" s="24"/>
      <c r="M43" s="109"/>
      <c r="N43" s="109"/>
      <c r="O43" s="96"/>
    </row>
  </sheetData>
  <mergeCells count="10">
    <mergeCell ref="B43:G43"/>
    <mergeCell ref="B5:C5"/>
    <mergeCell ref="B6:B17"/>
    <mergeCell ref="C6:C17"/>
    <mergeCell ref="J6:J17"/>
    <mergeCell ref="B18:B42"/>
    <mergeCell ref="C18:C24"/>
    <mergeCell ref="J18:J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4A2F9-6868-42EA-9FED-A4939443A6E4}">
  <sheetPr codeName="Sheet111"/>
  <dimension ref="B2:P48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1260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9" t="s">
        <v>6</v>
      </c>
      <c r="C4" s="109">
        <v>30</v>
      </c>
    </row>
    <row r="5" spans="2:14" x14ac:dyDescent="0.3">
      <c r="B5" s="249" t="s">
        <v>0</v>
      </c>
      <c r="C5" s="249"/>
      <c r="D5" s="108" t="s">
        <v>45</v>
      </c>
      <c r="E5" s="108" t="s">
        <v>1</v>
      </c>
      <c r="F5" s="108" t="s">
        <v>62</v>
      </c>
      <c r="G5" s="13" t="s">
        <v>26</v>
      </c>
      <c r="H5" s="108" t="s">
        <v>27</v>
      </c>
      <c r="I5" s="108" t="s">
        <v>28</v>
      </c>
      <c r="J5" s="108" t="s">
        <v>43</v>
      </c>
      <c r="K5" s="108" t="s">
        <v>2</v>
      </c>
      <c r="L5" s="108" t="s">
        <v>3</v>
      </c>
      <c r="M5" s="108" t="s">
        <v>44</v>
      </c>
      <c r="N5" s="108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1005177</v>
      </c>
      <c r="F6" s="24" t="s">
        <v>1262</v>
      </c>
      <c r="G6" s="24">
        <v>1</v>
      </c>
      <c r="H6" s="24">
        <v>5.0000000000000001E-3</v>
      </c>
      <c r="I6" s="25">
        <f>H6</f>
        <v>5.0000000000000001E-3</v>
      </c>
      <c r="J6" s="239">
        <f>SUM(I6:I22)</f>
        <v>0.12200000000000003</v>
      </c>
      <c r="K6" s="11">
        <f>1/H6*$C$4</f>
        <v>6000</v>
      </c>
      <c r="L6" s="24"/>
      <c r="M6" s="109"/>
      <c r="N6" s="109">
        <v>1</v>
      </c>
    </row>
    <row r="7" spans="2:14" ht="21.75" customHeight="1" x14ac:dyDescent="0.3">
      <c r="B7" s="250"/>
      <c r="C7" s="244"/>
      <c r="D7" s="24" t="s">
        <v>100</v>
      </c>
      <c r="E7" s="24">
        <v>1053322</v>
      </c>
      <c r="F7" s="24" t="s">
        <v>1263</v>
      </c>
      <c r="G7" s="24">
        <v>1</v>
      </c>
      <c r="H7" s="24">
        <v>6.0000000000000001E-3</v>
      </c>
      <c r="I7" s="25">
        <f t="shared" ref="I7:I47" si="0">H7</f>
        <v>6.0000000000000001E-3</v>
      </c>
      <c r="J7" s="240"/>
      <c r="K7" s="11">
        <f t="shared" ref="K7:K47" si="1">1/H7*$C$4</f>
        <v>5000</v>
      </c>
      <c r="L7" s="24"/>
      <c r="M7" s="109"/>
      <c r="N7" s="109">
        <v>1</v>
      </c>
    </row>
    <row r="8" spans="2:14" ht="21.75" customHeight="1" x14ac:dyDescent="0.3">
      <c r="B8" s="250"/>
      <c r="C8" s="244"/>
      <c r="D8" s="24" t="s">
        <v>107</v>
      </c>
      <c r="E8" s="24">
        <v>1073284</v>
      </c>
      <c r="F8" s="24" t="s">
        <v>1264</v>
      </c>
      <c r="G8" s="24">
        <v>1</v>
      </c>
      <c r="H8" s="24">
        <v>7.0000000000000001E-3</v>
      </c>
      <c r="I8" s="25">
        <f t="shared" si="0"/>
        <v>7.0000000000000001E-3</v>
      </c>
      <c r="J8" s="240"/>
      <c r="K8" s="11">
        <f t="shared" si="1"/>
        <v>4285.7142857142862</v>
      </c>
      <c r="L8" s="24"/>
      <c r="M8" s="109"/>
      <c r="N8" s="109">
        <v>1</v>
      </c>
    </row>
    <row r="9" spans="2:14" ht="21.75" customHeight="1" x14ac:dyDescent="0.3">
      <c r="B9" s="250"/>
      <c r="C9" s="244"/>
      <c r="D9" s="24" t="s">
        <v>119</v>
      </c>
      <c r="E9" s="24">
        <v>1005182</v>
      </c>
      <c r="F9" s="24" t="s">
        <v>1265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09"/>
      <c r="N9" s="109">
        <v>1</v>
      </c>
    </row>
    <row r="10" spans="2:14" ht="21.75" customHeight="1" x14ac:dyDescent="0.3">
      <c r="B10" s="250"/>
      <c r="C10" s="244"/>
      <c r="D10" s="24" t="s">
        <v>100</v>
      </c>
      <c r="E10" s="24">
        <v>1053323</v>
      </c>
      <c r="F10" s="24" t="s">
        <v>1266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/>
      <c r="M10" s="109"/>
      <c r="N10" s="109">
        <v>1</v>
      </c>
    </row>
    <row r="11" spans="2:14" ht="21.75" customHeight="1" x14ac:dyDescent="0.3">
      <c r="B11" s="250"/>
      <c r="C11" s="244"/>
      <c r="D11" s="24" t="s">
        <v>107</v>
      </c>
      <c r="E11" s="24">
        <v>1073287</v>
      </c>
      <c r="F11" s="24" t="s">
        <v>1267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09"/>
      <c r="N11" s="109">
        <v>1</v>
      </c>
    </row>
    <row r="12" spans="2:14" ht="21.75" customHeight="1" x14ac:dyDescent="0.3">
      <c r="B12" s="250"/>
      <c r="C12" s="244"/>
      <c r="D12" s="24" t="s">
        <v>119</v>
      </c>
      <c r="E12" s="24">
        <v>1005176</v>
      </c>
      <c r="F12" s="24" t="s">
        <v>1268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/>
      <c r="M12" s="109"/>
      <c r="N12" s="109">
        <v>1</v>
      </c>
    </row>
    <row r="13" spans="2:14" ht="21.75" customHeight="1" x14ac:dyDescent="0.3">
      <c r="B13" s="250"/>
      <c r="C13" s="244"/>
      <c r="D13" s="24" t="s">
        <v>100</v>
      </c>
      <c r="E13" s="24">
        <v>1053321</v>
      </c>
      <c r="F13" s="24" t="s">
        <v>1269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/>
      <c r="M13" s="109"/>
      <c r="N13" s="109">
        <v>1</v>
      </c>
    </row>
    <row r="14" spans="2:14" ht="21.75" customHeight="1" x14ac:dyDescent="0.3">
      <c r="B14" s="250"/>
      <c r="C14" s="244"/>
      <c r="D14" s="24" t="s">
        <v>1380</v>
      </c>
      <c r="E14" s="24">
        <v>5160040</v>
      </c>
      <c r="F14" s="24" t="s">
        <v>1271</v>
      </c>
      <c r="G14" s="24">
        <v>1</v>
      </c>
      <c r="H14" s="24">
        <v>6.0000000000000001E-3</v>
      </c>
      <c r="I14" s="25">
        <f t="shared" si="0"/>
        <v>6.0000000000000001E-3</v>
      </c>
      <c r="J14" s="240"/>
      <c r="K14" s="11">
        <f t="shared" si="1"/>
        <v>5000</v>
      </c>
      <c r="L14" s="24"/>
      <c r="M14" s="109"/>
      <c r="N14" s="109">
        <v>1</v>
      </c>
    </row>
    <row r="15" spans="2:14" ht="21.75" customHeight="1" x14ac:dyDescent="0.3">
      <c r="B15" s="250"/>
      <c r="C15" s="244"/>
      <c r="D15" s="24" t="s">
        <v>105</v>
      </c>
      <c r="E15" s="24">
        <v>1103112</v>
      </c>
      <c r="F15" s="24" t="s">
        <v>1272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/>
      <c r="M15" s="109"/>
      <c r="N15" s="109">
        <v>1</v>
      </c>
    </row>
    <row r="16" spans="2:14" ht="21.75" customHeight="1" x14ac:dyDescent="0.3">
      <c r="B16" s="250"/>
      <c r="C16" s="244"/>
      <c r="D16" s="24" t="s">
        <v>46</v>
      </c>
      <c r="E16" s="24">
        <v>1005043</v>
      </c>
      <c r="F16" s="24" t="s">
        <v>1278</v>
      </c>
      <c r="G16" s="24">
        <v>1</v>
      </c>
      <c r="H16" s="24">
        <v>8.0000000000000002E-3</v>
      </c>
      <c r="I16" s="25">
        <f t="shared" si="0"/>
        <v>8.0000000000000002E-3</v>
      </c>
      <c r="J16" s="240"/>
      <c r="K16" s="11">
        <f t="shared" si="1"/>
        <v>3750</v>
      </c>
      <c r="L16" s="24"/>
      <c r="M16" s="109"/>
      <c r="N16" s="109">
        <v>1</v>
      </c>
    </row>
    <row r="17" spans="2:16" ht="21.75" customHeight="1" x14ac:dyDescent="0.3">
      <c r="B17" s="250"/>
      <c r="C17" s="244"/>
      <c r="D17" s="24" t="s">
        <v>47</v>
      </c>
      <c r="E17" s="24">
        <v>1050474</v>
      </c>
      <c r="F17" s="24" t="s">
        <v>1279</v>
      </c>
      <c r="G17" s="24">
        <v>1</v>
      </c>
      <c r="H17" s="24">
        <v>6.0000000000000001E-3</v>
      </c>
      <c r="I17" s="25">
        <f t="shared" si="0"/>
        <v>6.0000000000000001E-3</v>
      </c>
      <c r="J17" s="240"/>
      <c r="K17" s="11">
        <f t="shared" si="1"/>
        <v>5000</v>
      </c>
      <c r="L17" s="24"/>
      <c r="M17" s="109"/>
      <c r="N17" s="109">
        <v>1</v>
      </c>
    </row>
    <row r="18" spans="2:16" ht="21.75" customHeight="1" x14ac:dyDescent="0.3">
      <c r="B18" s="250"/>
      <c r="C18" s="244"/>
      <c r="D18" s="24" t="s">
        <v>47</v>
      </c>
      <c r="E18" s="24">
        <v>1051541</v>
      </c>
      <c r="F18" s="24" t="s">
        <v>1280</v>
      </c>
      <c r="G18" s="24">
        <v>1</v>
      </c>
      <c r="H18" s="24">
        <v>7.0000000000000001E-3</v>
      </c>
      <c r="I18" s="25">
        <f t="shared" si="0"/>
        <v>7.0000000000000001E-3</v>
      </c>
      <c r="J18" s="240"/>
      <c r="K18" s="11">
        <f t="shared" si="1"/>
        <v>4285.7142857142862</v>
      </c>
      <c r="L18" s="24"/>
      <c r="M18" s="109"/>
      <c r="N18" s="109">
        <v>1</v>
      </c>
    </row>
    <row r="19" spans="2:16" ht="21.75" customHeight="1" x14ac:dyDescent="0.3">
      <c r="B19" s="250"/>
      <c r="C19" s="244"/>
      <c r="D19" s="24" t="s">
        <v>48</v>
      </c>
      <c r="E19" s="24">
        <v>1070093</v>
      </c>
      <c r="F19" s="24" t="s">
        <v>1281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09"/>
      <c r="N19" s="109">
        <v>1</v>
      </c>
    </row>
    <row r="20" spans="2:16" ht="21.75" customHeight="1" x14ac:dyDescent="0.3">
      <c r="B20" s="250"/>
      <c r="C20" s="244"/>
      <c r="D20" s="24" t="s">
        <v>48</v>
      </c>
      <c r="E20" s="24">
        <v>1071110</v>
      </c>
      <c r="F20" s="24" t="s">
        <v>1282</v>
      </c>
      <c r="G20" s="24">
        <v>1</v>
      </c>
      <c r="H20" s="24">
        <v>0.01</v>
      </c>
      <c r="I20" s="25">
        <f t="shared" si="0"/>
        <v>0.01</v>
      </c>
      <c r="J20" s="240"/>
      <c r="K20" s="11">
        <f t="shared" si="1"/>
        <v>3000</v>
      </c>
      <c r="L20" s="24"/>
      <c r="M20" s="109"/>
      <c r="N20" s="109">
        <v>1</v>
      </c>
    </row>
    <row r="21" spans="2:16" ht="21.75" customHeight="1" x14ac:dyDescent="0.3">
      <c r="B21" s="250"/>
      <c r="C21" s="244"/>
      <c r="D21" s="24" t="s">
        <v>139</v>
      </c>
      <c r="E21" s="24">
        <v>1103055</v>
      </c>
      <c r="F21" s="24" t="s">
        <v>1283</v>
      </c>
      <c r="G21" s="24">
        <v>1</v>
      </c>
      <c r="H21" s="24">
        <v>8.0000000000000002E-3</v>
      </c>
      <c r="I21" s="25">
        <f t="shared" si="0"/>
        <v>8.0000000000000002E-3</v>
      </c>
      <c r="J21" s="240"/>
      <c r="K21" s="11">
        <f t="shared" si="1"/>
        <v>3750</v>
      </c>
      <c r="L21" s="24"/>
      <c r="M21" s="109"/>
      <c r="N21" s="109">
        <v>1</v>
      </c>
    </row>
    <row r="22" spans="2:16" ht="21.75" customHeight="1" x14ac:dyDescent="0.3">
      <c r="B22" s="250"/>
      <c r="C22" s="244"/>
      <c r="D22" s="24" t="s">
        <v>78</v>
      </c>
      <c r="E22" s="24">
        <v>1702795</v>
      </c>
      <c r="F22" s="24" t="s">
        <v>1284</v>
      </c>
      <c r="G22" s="24">
        <v>1</v>
      </c>
      <c r="H22" s="24">
        <v>8.0000000000000002E-3</v>
      </c>
      <c r="I22" s="25">
        <f t="shared" si="0"/>
        <v>8.0000000000000002E-3</v>
      </c>
      <c r="J22" s="240"/>
      <c r="K22" s="11">
        <f t="shared" si="1"/>
        <v>3750</v>
      </c>
      <c r="L22" s="24"/>
      <c r="M22" s="109"/>
      <c r="N22" s="109">
        <v>1</v>
      </c>
    </row>
    <row r="23" spans="2:16" x14ac:dyDescent="0.3">
      <c r="B23" s="251" t="s">
        <v>42</v>
      </c>
      <c r="C23" s="243" t="s">
        <v>59</v>
      </c>
      <c r="D23" s="24"/>
      <c r="E23" s="24">
        <v>1002186</v>
      </c>
      <c r="F23" s="24" t="s">
        <v>52</v>
      </c>
      <c r="G23" s="24">
        <v>1</v>
      </c>
      <c r="H23" s="24">
        <f t="shared" ref="H23:H47" si="2">$J$23*O23</f>
        <v>4.3899999999999998E-3</v>
      </c>
      <c r="I23" s="25">
        <f t="shared" si="0"/>
        <v>4.3899999999999998E-3</v>
      </c>
      <c r="J23" s="239">
        <f>J48-J6</f>
        <v>0.878</v>
      </c>
      <c r="K23" s="23">
        <f t="shared" si="1"/>
        <v>6833.7129840546704</v>
      </c>
      <c r="L23" s="24"/>
      <c r="M23" s="109">
        <v>60</v>
      </c>
      <c r="N23" s="109"/>
      <c r="O23" s="93">
        <v>5.0000000000000001E-3</v>
      </c>
      <c r="P23" s="92"/>
    </row>
    <row r="24" spans="2:16" x14ac:dyDescent="0.3">
      <c r="B24" s="252"/>
      <c r="C24" s="244"/>
      <c r="D24" s="24"/>
      <c r="E24" s="24">
        <v>1012057</v>
      </c>
      <c r="F24" s="24" t="s">
        <v>53</v>
      </c>
      <c r="G24" s="24">
        <v>1</v>
      </c>
      <c r="H24" s="24">
        <f t="shared" si="2"/>
        <v>4.3899999999999998E-3</v>
      </c>
      <c r="I24" s="25">
        <f t="shared" si="0"/>
        <v>4.3899999999999998E-3</v>
      </c>
      <c r="J24" s="240"/>
      <c r="K24" s="23">
        <f t="shared" si="1"/>
        <v>6833.7129840546704</v>
      </c>
      <c r="L24" s="24"/>
      <c r="M24" s="109">
        <v>60</v>
      </c>
      <c r="N24" s="109"/>
      <c r="O24" s="93">
        <v>5.0000000000000001E-3</v>
      </c>
    </row>
    <row r="25" spans="2:16" x14ac:dyDescent="0.3">
      <c r="B25" s="252"/>
      <c r="C25" s="244"/>
      <c r="D25" s="24"/>
      <c r="E25" s="24">
        <v>1022048</v>
      </c>
      <c r="F25" s="24" t="s">
        <v>54</v>
      </c>
      <c r="G25" s="24">
        <v>1</v>
      </c>
      <c r="H25" s="24">
        <f t="shared" si="2"/>
        <v>4.3899999999999998E-3</v>
      </c>
      <c r="I25" s="25">
        <f t="shared" si="0"/>
        <v>4.3899999999999998E-3</v>
      </c>
      <c r="J25" s="240"/>
      <c r="K25" s="23">
        <f t="shared" si="1"/>
        <v>6833.7129840546704</v>
      </c>
      <c r="L25" s="24"/>
      <c r="M25" s="109">
        <v>60</v>
      </c>
      <c r="N25" s="109"/>
      <c r="O25" s="93">
        <v>5.0000000000000001E-3</v>
      </c>
    </row>
    <row r="26" spans="2:16" x14ac:dyDescent="0.3">
      <c r="B26" s="252"/>
      <c r="C26" s="244"/>
      <c r="D26" s="24"/>
      <c r="E26" s="24">
        <v>1102039</v>
      </c>
      <c r="F26" s="24" t="s">
        <v>55</v>
      </c>
      <c r="G26" s="24">
        <v>1</v>
      </c>
      <c r="H26" s="24">
        <f t="shared" si="2"/>
        <v>4.3899999999999998E-3</v>
      </c>
      <c r="I26" s="25">
        <f t="shared" si="0"/>
        <v>4.3899999999999998E-3</v>
      </c>
      <c r="J26" s="240"/>
      <c r="K26" s="23">
        <f t="shared" si="1"/>
        <v>6833.7129840546704</v>
      </c>
      <c r="L26" s="24"/>
      <c r="M26" s="109">
        <v>60</v>
      </c>
      <c r="N26" s="109"/>
      <c r="O26" s="93">
        <v>5.0000000000000001E-3</v>
      </c>
    </row>
    <row r="27" spans="2:16" x14ac:dyDescent="0.3">
      <c r="B27" s="252"/>
      <c r="C27" s="244"/>
      <c r="D27" s="24"/>
      <c r="E27" s="24">
        <v>1082102</v>
      </c>
      <c r="F27" s="24" t="s">
        <v>56</v>
      </c>
      <c r="G27" s="24">
        <v>1</v>
      </c>
      <c r="H27" s="24">
        <f t="shared" si="2"/>
        <v>4.3899999999999998E-3</v>
      </c>
      <c r="I27" s="25">
        <f t="shared" si="0"/>
        <v>4.3899999999999998E-3</v>
      </c>
      <c r="J27" s="240"/>
      <c r="K27" s="23">
        <f t="shared" si="1"/>
        <v>6833.7129840546704</v>
      </c>
      <c r="L27" s="24"/>
      <c r="M27" s="109">
        <v>30</v>
      </c>
      <c r="N27" s="109"/>
      <c r="O27" s="93">
        <v>5.0000000000000001E-3</v>
      </c>
    </row>
    <row r="28" spans="2:16" x14ac:dyDescent="0.3">
      <c r="B28" s="252"/>
      <c r="C28" s="244"/>
      <c r="D28" s="24"/>
      <c r="E28" s="24">
        <v>1072153</v>
      </c>
      <c r="F28" s="24" t="s">
        <v>57</v>
      </c>
      <c r="G28" s="24">
        <v>1</v>
      </c>
      <c r="H28" s="24">
        <f t="shared" si="2"/>
        <v>4.3899999999999998E-3</v>
      </c>
      <c r="I28" s="25">
        <f t="shared" si="0"/>
        <v>4.3899999999999998E-3</v>
      </c>
      <c r="J28" s="240"/>
      <c r="K28" s="23">
        <f t="shared" si="1"/>
        <v>6833.7129840546704</v>
      </c>
      <c r="L28" s="24"/>
      <c r="M28" s="109">
        <v>30</v>
      </c>
      <c r="N28" s="109"/>
      <c r="O28" s="93">
        <v>5.0000000000000001E-3</v>
      </c>
    </row>
    <row r="29" spans="2:16" x14ac:dyDescent="0.3">
      <c r="B29" s="252"/>
      <c r="C29" s="245"/>
      <c r="D29" s="24"/>
      <c r="E29" s="24">
        <v>1032024</v>
      </c>
      <c r="F29" s="24" t="s">
        <v>58</v>
      </c>
      <c r="G29" s="24">
        <v>1</v>
      </c>
      <c r="H29" s="24">
        <f t="shared" si="2"/>
        <v>4.3899999999999998E-3</v>
      </c>
      <c r="I29" s="25">
        <f t="shared" si="0"/>
        <v>4.3899999999999998E-3</v>
      </c>
      <c r="J29" s="240"/>
      <c r="K29" s="23">
        <f t="shared" si="1"/>
        <v>6833.7129840546704</v>
      </c>
      <c r="L29" s="24"/>
      <c r="M29" s="109">
        <v>40</v>
      </c>
      <c r="N29" s="109"/>
      <c r="O29" s="93">
        <v>5.0000000000000001E-3</v>
      </c>
    </row>
    <row r="30" spans="2:16" x14ac:dyDescent="0.3">
      <c r="B30" s="252"/>
      <c r="C30" s="253" t="s">
        <v>25</v>
      </c>
      <c r="D30" s="24"/>
      <c r="E30" s="24">
        <v>5150042</v>
      </c>
      <c r="F30" s="24" t="s">
        <v>9</v>
      </c>
      <c r="G30" s="24">
        <v>1</v>
      </c>
      <c r="H30" s="24">
        <f t="shared" si="2"/>
        <v>1.3169999999999999E-2</v>
      </c>
      <c r="I30" s="25">
        <f t="shared" si="0"/>
        <v>1.3169999999999999E-2</v>
      </c>
      <c r="J30" s="240"/>
      <c r="K30" s="23">
        <f t="shared" si="1"/>
        <v>2277.9043280182236</v>
      </c>
      <c r="L30" s="24"/>
      <c r="M30" s="109">
        <v>30</v>
      </c>
      <c r="N30" s="109"/>
      <c r="O30" s="93">
        <v>1.4999999999999999E-2</v>
      </c>
      <c r="P30" s="92"/>
    </row>
    <row r="31" spans="2:16" x14ac:dyDescent="0.3">
      <c r="B31" s="252"/>
      <c r="C31" s="253"/>
      <c r="D31" s="24"/>
      <c r="E31" s="24">
        <v>5150043</v>
      </c>
      <c r="F31" s="24" t="s">
        <v>10</v>
      </c>
      <c r="G31" s="24">
        <v>1</v>
      </c>
      <c r="H31" s="24">
        <f t="shared" si="2"/>
        <v>1.3169999999999999E-2</v>
      </c>
      <c r="I31" s="25">
        <f t="shared" si="0"/>
        <v>1.3169999999999999E-2</v>
      </c>
      <c r="J31" s="240"/>
      <c r="K31" s="23">
        <f t="shared" si="1"/>
        <v>2277.9043280182236</v>
      </c>
      <c r="L31" s="24"/>
      <c r="M31" s="109">
        <v>75</v>
      </c>
      <c r="N31" s="6"/>
      <c r="O31" s="93">
        <v>1.4999999999999999E-2</v>
      </c>
    </row>
    <row r="32" spans="2:16" x14ac:dyDescent="0.3">
      <c r="B32" s="252"/>
      <c r="C32" s="253"/>
      <c r="D32" s="24"/>
      <c r="E32" s="24">
        <v>5152049</v>
      </c>
      <c r="F32" s="24" t="s">
        <v>11</v>
      </c>
      <c r="G32" s="24">
        <v>1</v>
      </c>
      <c r="H32" s="24">
        <f t="shared" si="2"/>
        <v>1.3169999999999999E-2</v>
      </c>
      <c r="I32" s="25">
        <f t="shared" si="0"/>
        <v>1.3169999999999999E-2</v>
      </c>
      <c r="J32" s="240"/>
      <c r="K32" s="23">
        <f t="shared" si="1"/>
        <v>2277.9043280182236</v>
      </c>
      <c r="L32" s="24"/>
      <c r="M32" s="6">
        <v>30</v>
      </c>
      <c r="N32" s="6"/>
      <c r="O32" s="93">
        <v>1.4999999999999999E-2</v>
      </c>
    </row>
    <row r="33" spans="2:15" x14ac:dyDescent="0.3">
      <c r="B33" s="252"/>
      <c r="C33" s="253"/>
      <c r="D33" s="24"/>
      <c r="E33" s="24">
        <v>5152050</v>
      </c>
      <c r="F33" s="24" t="s">
        <v>12</v>
      </c>
      <c r="G33" s="24">
        <v>1</v>
      </c>
      <c r="H33" s="24">
        <f t="shared" si="2"/>
        <v>1.3169999999999999E-2</v>
      </c>
      <c r="I33" s="25">
        <f t="shared" si="0"/>
        <v>1.3169999999999999E-2</v>
      </c>
      <c r="J33" s="240"/>
      <c r="K33" s="23">
        <f t="shared" si="1"/>
        <v>2277.9043280182236</v>
      </c>
      <c r="L33" s="24"/>
      <c r="M33" s="6">
        <v>75</v>
      </c>
      <c r="N33" s="109"/>
      <c r="O33" s="93">
        <v>1.4999999999999999E-2</v>
      </c>
    </row>
    <row r="34" spans="2:15" x14ac:dyDescent="0.3">
      <c r="B34" s="252"/>
      <c r="C34" s="253"/>
      <c r="D34" s="24"/>
      <c r="E34" s="24">
        <v>5153013</v>
      </c>
      <c r="F34" s="24" t="s">
        <v>23</v>
      </c>
      <c r="G34" s="24">
        <v>1</v>
      </c>
      <c r="H34" s="24">
        <f t="shared" si="2"/>
        <v>2.6339999999999999E-2</v>
      </c>
      <c r="I34" s="25">
        <f t="shared" si="0"/>
        <v>2.6339999999999999E-2</v>
      </c>
      <c r="J34" s="240"/>
      <c r="K34" s="23">
        <f t="shared" si="1"/>
        <v>1138.9521640091118</v>
      </c>
      <c r="L34" s="24"/>
      <c r="M34" s="109">
        <v>65</v>
      </c>
      <c r="N34" s="109"/>
      <c r="O34" s="93">
        <v>0.03</v>
      </c>
    </row>
    <row r="35" spans="2:15" x14ac:dyDescent="0.3">
      <c r="B35" s="252"/>
      <c r="C35" s="253"/>
      <c r="D35" s="24"/>
      <c r="E35" s="24">
        <v>5151033</v>
      </c>
      <c r="F35" s="24" t="s">
        <v>41</v>
      </c>
      <c r="G35" s="24">
        <v>1</v>
      </c>
      <c r="H35" s="24">
        <f t="shared" si="2"/>
        <v>2.6339999999999999E-2</v>
      </c>
      <c r="I35" s="25">
        <f t="shared" si="0"/>
        <v>2.6339999999999999E-2</v>
      </c>
      <c r="J35" s="240"/>
      <c r="K35" s="23">
        <f t="shared" si="1"/>
        <v>1138.9521640091118</v>
      </c>
      <c r="L35" s="24"/>
      <c r="M35" s="109">
        <v>70</v>
      </c>
      <c r="N35" s="109"/>
      <c r="O35" s="93">
        <v>0.03</v>
      </c>
    </row>
    <row r="36" spans="2:15" x14ac:dyDescent="0.3">
      <c r="B36" s="252"/>
      <c r="C36" s="253"/>
      <c r="D36" s="24"/>
      <c r="E36" s="24">
        <v>5152100</v>
      </c>
      <c r="F36" s="24" t="s">
        <v>13</v>
      </c>
      <c r="G36" s="24">
        <v>1</v>
      </c>
      <c r="H36" s="24">
        <f t="shared" si="2"/>
        <v>2.6339999999999999E-2</v>
      </c>
      <c r="I36" s="25">
        <f t="shared" si="0"/>
        <v>2.6339999999999999E-2</v>
      </c>
      <c r="J36" s="240"/>
      <c r="K36" s="23">
        <f t="shared" si="1"/>
        <v>1138.9521640091118</v>
      </c>
      <c r="L36" s="24"/>
      <c r="M36" s="109">
        <v>35</v>
      </c>
      <c r="N36" s="6"/>
      <c r="O36" s="93">
        <v>0.03</v>
      </c>
    </row>
    <row r="37" spans="2:15" x14ac:dyDescent="0.3">
      <c r="B37" s="252"/>
      <c r="C37" s="253"/>
      <c r="D37" s="24"/>
      <c r="E37" s="24">
        <v>5152101</v>
      </c>
      <c r="F37" s="24" t="s">
        <v>14</v>
      </c>
      <c r="G37" s="24">
        <v>1</v>
      </c>
      <c r="H37" s="24">
        <f t="shared" si="2"/>
        <v>2.6339999999999999E-2</v>
      </c>
      <c r="I37" s="25">
        <f t="shared" si="0"/>
        <v>2.6339999999999999E-2</v>
      </c>
      <c r="J37" s="240"/>
      <c r="K37" s="23">
        <f t="shared" si="1"/>
        <v>1138.9521640091118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24">
        <v>5152102</v>
      </c>
      <c r="F38" s="24" t="s">
        <v>15</v>
      </c>
      <c r="G38" s="24">
        <v>1</v>
      </c>
      <c r="H38" s="24">
        <f t="shared" si="2"/>
        <v>2.6339999999999999E-2</v>
      </c>
      <c r="I38" s="25">
        <f t="shared" si="0"/>
        <v>2.6339999999999999E-2</v>
      </c>
      <c r="J38" s="240"/>
      <c r="K38" s="23">
        <f t="shared" si="1"/>
        <v>1138.9521640091118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24"/>
      <c r="E39" s="24">
        <v>5152103</v>
      </c>
      <c r="F39" s="24" t="s">
        <v>16</v>
      </c>
      <c r="G39" s="24">
        <v>1</v>
      </c>
      <c r="H39" s="24">
        <f t="shared" si="2"/>
        <v>2.6339999999999999E-2</v>
      </c>
      <c r="I39" s="25">
        <f t="shared" si="0"/>
        <v>2.6339999999999999E-2</v>
      </c>
      <c r="J39" s="240"/>
      <c r="K39" s="23">
        <f t="shared" si="1"/>
        <v>1138.9521640091118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24"/>
      <c r="E40" s="24">
        <v>5152104</v>
      </c>
      <c r="F40" s="24" t="s">
        <v>17</v>
      </c>
      <c r="G40" s="24">
        <v>1</v>
      </c>
      <c r="H40" s="24">
        <f t="shared" si="2"/>
        <v>2.6339999999999999E-2</v>
      </c>
      <c r="I40" s="25">
        <f t="shared" si="0"/>
        <v>2.6339999999999999E-2</v>
      </c>
      <c r="J40" s="240"/>
      <c r="K40" s="23">
        <f t="shared" si="1"/>
        <v>1138.9521640091118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24"/>
      <c r="E41" s="24">
        <v>5152105</v>
      </c>
      <c r="F41" s="24" t="s">
        <v>18</v>
      </c>
      <c r="G41" s="11">
        <v>1</v>
      </c>
      <c r="H41" s="24">
        <f t="shared" si="2"/>
        <v>2.6339999999999999E-2</v>
      </c>
      <c r="I41" s="25">
        <f t="shared" si="0"/>
        <v>2.6339999999999999E-2</v>
      </c>
      <c r="J41" s="240"/>
      <c r="K41" s="23">
        <f t="shared" si="1"/>
        <v>1138.9521640091118</v>
      </c>
      <c r="L41" s="24"/>
      <c r="M41" s="6">
        <v>35</v>
      </c>
      <c r="N41" s="6"/>
      <c r="O41" s="93">
        <v>0.03</v>
      </c>
    </row>
    <row r="42" spans="2:15" x14ac:dyDescent="0.3">
      <c r="B42" s="252"/>
      <c r="C42" s="253"/>
      <c r="D42" s="24"/>
      <c r="E42" s="43">
        <v>5152106</v>
      </c>
      <c r="F42" s="43" t="s">
        <v>19</v>
      </c>
      <c r="G42" s="11">
        <v>1</v>
      </c>
      <c r="H42" s="24">
        <f t="shared" si="2"/>
        <v>2.6339999999999999E-2</v>
      </c>
      <c r="I42" s="25">
        <f t="shared" si="0"/>
        <v>2.6339999999999999E-2</v>
      </c>
      <c r="J42" s="240"/>
      <c r="K42" s="23">
        <f t="shared" si="1"/>
        <v>1138.9521640091118</v>
      </c>
      <c r="L42" s="24"/>
      <c r="M42" s="6">
        <v>35</v>
      </c>
      <c r="N42" s="6"/>
      <c r="O42" s="93">
        <v>0.03</v>
      </c>
    </row>
    <row r="43" spans="2:15" x14ac:dyDescent="0.3">
      <c r="B43" s="252"/>
      <c r="C43" s="253"/>
      <c r="D43" s="24"/>
      <c r="E43" s="43">
        <v>5152107</v>
      </c>
      <c r="F43" s="43" t="s">
        <v>20</v>
      </c>
      <c r="G43" s="11">
        <v>1</v>
      </c>
      <c r="H43" s="24">
        <f t="shared" si="2"/>
        <v>2.6339999999999999E-2</v>
      </c>
      <c r="I43" s="25">
        <f t="shared" si="0"/>
        <v>2.6339999999999999E-2</v>
      </c>
      <c r="J43" s="240"/>
      <c r="K43" s="23">
        <f t="shared" si="1"/>
        <v>1138.9521640091118</v>
      </c>
      <c r="L43" s="24"/>
      <c r="M43" s="6">
        <v>35</v>
      </c>
      <c r="N43" s="109"/>
      <c r="O43" s="93">
        <v>0.03</v>
      </c>
    </row>
    <row r="44" spans="2:15" x14ac:dyDescent="0.3">
      <c r="B44" s="252"/>
      <c r="C44" s="253" t="s">
        <v>8</v>
      </c>
      <c r="D44" s="24"/>
      <c r="E44" s="43">
        <v>5680505</v>
      </c>
      <c r="F44" s="43" t="s">
        <v>986</v>
      </c>
      <c r="G44" s="24">
        <v>1</v>
      </c>
      <c r="H44" s="24">
        <f t="shared" si="2"/>
        <v>0.14487</v>
      </c>
      <c r="I44" s="25">
        <f t="shared" si="0"/>
        <v>0.14487</v>
      </c>
      <c r="J44" s="240"/>
      <c r="K44" s="23">
        <f t="shared" si="1"/>
        <v>207.08221163802028</v>
      </c>
      <c r="L44" s="24"/>
      <c r="M44" s="109"/>
      <c r="N44" s="109"/>
      <c r="O44" s="93">
        <v>0.16500000000000001</v>
      </c>
    </row>
    <row r="45" spans="2:15" x14ac:dyDescent="0.3">
      <c r="B45" s="252"/>
      <c r="C45" s="253"/>
      <c r="D45" s="24"/>
      <c r="E45" s="43">
        <v>5076000</v>
      </c>
      <c r="F45" s="43" t="s">
        <v>445</v>
      </c>
      <c r="G45" s="24">
        <v>1</v>
      </c>
      <c r="H45" s="24">
        <f t="shared" si="2"/>
        <v>0.13169999999999998</v>
      </c>
      <c r="I45" s="25">
        <f t="shared" si="0"/>
        <v>0.13169999999999998</v>
      </c>
      <c r="J45" s="240"/>
      <c r="K45" s="23">
        <f t="shared" si="1"/>
        <v>227.79043280182236</v>
      </c>
      <c r="L45" s="24"/>
      <c r="M45" s="109">
        <v>30</v>
      </c>
      <c r="N45" s="109"/>
      <c r="O45" s="93">
        <v>0.15</v>
      </c>
    </row>
    <row r="46" spans="2:15" x14ac:dyDescent="0.3">
      <c r="B46" s="252"/>
      <c r="C46" s="253"/>
      <c r="D46" s="24"/>
      <c r="E46" s="24">
        <v>5078001</v>
      </c>
      <c r="F46" s="11" t="s">
        <v>21</v>
      </c>
      <c r="G46" s="24">
        <v>1</v>
      </c>
      <c r="H46" s="24">
        <f t="shared" si="2"/>
        <v>0.13169999999999998</v>
      </c>
      <c r="I46" s="25">
        <f t="shared" si="0"/>
        <v>0.13169999999999998</v>
      </c>
      <c r="J46" s="240"/>
      <c r="K46" s="23">
        <f t="shared" si="1"/>
        <v>227.79043280182236</v>
      </c>
      <c r="L46" s="24"/>
      <c r="M46" s="109">
        <v>40</v>
      </c>
      <c r="N46" s="109"/>
      <c r="O46" s="93">
        <v>0.15</v>
      </c>
    </row>
    <row r="47" spans="2:15" x14ac:dyDescent="0.3">
      <c r="B47" s="252"/>
      <c r="C47" s="253"/>
      <c r="D47" s="24"/>
      <c r="E47" s="24">
        <v>5072000</v>
      </c>
      <c r="F47" s="11" t="s">
        <v>22</v>
      </c>
      <c r="G47" s="24">
        <v>3</v>
      </c>
      <c r="H47" s="24">
        <f t="shared" si="2"/>
        <v>0.12292000000000002</v>
      </c>
      <c r="I47" s="25">
        <f t="shared" si="0"/>
        <v>0.12292000000000002</v>
      </c>
      <c r="J47" s="240"/>
      <c r="K47" s="23">
        <f t="shared" si="1"/>
        <v>244.06117800195247</v>
      </c>
      <c r="L47" s="24"/>
      <c r="M47" s="109">
        <v>50</v>
      </c>
      <c r="N47" s="109"/>
      <c r="O47" s="93">
        <v>0.14000000000000001</v>
      </c>
    </row>
    <row r="48" spans="2:15" x14ac:dyDescent="0.3">
      <c r="B48" s="246"/>
      <c r="C48" s="247"/>
      <c r="D48" s="247"/>
      <c r="E48" s="247"/>
      <c r="F48" s="247"/>
      <c r="G48" s="248"/>
      <c r="H48" s="24">
        <f>SUM(H6:H47)</f>
        <v>0.99999999999999967</v>
      </c>
      <c r="I48" s="25">
        <f>SUM(I6:I47)</f>
        <v>0.99999999999999967</v>
      </c>
      <c r="J48" s="25">
        <v>1</v>
      </c>
      <c r="K48" s="24"/>
      <c r="L48" s="24"/>
      <c r="M48" s="109"/>
      <c r="N48" s="109"/>
      <c r="O48" s="96"/>
    </row>
  </sheetData>
  <mergeCells count="10">
    <mergeCell ref="B48:G48"/>
    <mergeCell ref="B5:C5"/>
    <mergeCell ref="B6:B22"/>
    <mergeCell ref="C6:C22"/>
    <mergeCell ref="J6:J22"/>
    <mergeCell ref="B23:B47"/>
    <mergeCell ref="C23:C29"/>
    <mergeCell ref="J23:J47"/>
    <mergeCell ref="C30:C43"/>
    <mergeCell ref="C44:C47"/>
  </mergeCells>
  <phoneticPr fontId="1" type="noConversion"/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C2FFF-7E2B-440A-843E-2CAD00458A06}">
  <sheetPr codeName="Sheet112"/>
  <dimension ref="B2:P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1259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9" t="s">
        <v>6</v>
      </c>
      <c r="C4" s="109">
        <v>30</v>
      </c>
    </row>
    <row r="5" spans="2:14" x14ac:dyDescent="0.3">
      <c r="B5" s="249" t="s">
        <v>0</v>
      </c>
      <c r="C5" s="249"/>
      <c r="D5" s="108" t="s">
        <v>45</v>
      </c>
      <c r="E5" s="108" t="s">
        <v>1</v>
      </c>
      <c r="F5" s="108" t="s">
        <v>62</v>
      </c>
      <c r="G5" s="13" t="s">
        <v>26</v>
      </c>
      <c r="H5" s="108" t="s">
        <v>27</v>
      </c>
      <c r="I5" s="108" t="s">
        <v>28</v>
      </c>
      <c r="J5" s="108" t="s">
        <v>43</v>
      </c>
      <c r="K5" s="108" t="s">
        <v>2</v>
      </c>
      <c r="L5" s="108" t="s">
        <v>3</v>
      </c>
      <c r="M5" s="108" t="s">
        <v>44</v>
      </c>
      <c r="N5" s="108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1005177</v>
      </c>
      <c r="F6" s="24" t="s">
        <v>1262</v>
      </c>
      <c r="G6" s="24">
        <v>1</v>
      </c>
      <c r="H6" s="24">
        <v>5.0000000000000001E-3</v>
      </c>
      <c r="I6" s="25">
        <f>H6</f>
        <v>5.0000000000000001E-3</v>
      </c>
      <c r="J6" s="239">
        <f>SUM(I6:I20)</f>
        <v>0.10999999999999999</v>
      </c>
      <c r="K6" s="11">
        <f>1/H6*$C$4</f>
        <v>6000</v>
      </c>
      <c r="L6" s="24"/>
      <c r="M6" s="109"/>
      <c r="N6" s="109">
        <v>1</v>
      </c>
    </row>
    <row r="7" spans="2:14" ht="21.75" customHeight="1" x14ac:dyDescent="0.3">
      <c r="B7" s="250"/>
      <c r="C7" s="244"/>
      <c r="D7" s="24" t="s">
        <v>100</v>
      </c>
      <c r="E7" s="24">
        <v>1053322</v>
      </c>
      <c r="F7" s="24" t="s">
        <v>1263</v>
      </c>
      <c r="G7" s="24">
        <v>1</v>
      </c>
      <c r="H7" s="24">
        <v>6.0000000000000001E-3</v>
      </c>
      <c r="I7" s="25">
        <f t="shared" ref="I7:I45" si="0">H7</f>
        <v>6.0000000000000001E-3</v>
      </c>
      <c r="J7" s="240"/>
      <c r="K7" s="11">
        <f t="shared" ref="K7:K45" si="1">1/H7*$C$4</f>
        <v>5000</v>
      </c>
      <c r="L7" s="24"/>
      <c r="M7" s="109"/>
      <c r="N7" s="109">
        <v>1</v>
      </c>
    </row>
    <row r="8" spans="2:14" ht="21.75" customHeight="1" x14ac:dyDescent="0.3">
      <c r="B8" s="250"/>
      <c r="C8" s="244"/>
      <c r="D8" s="24" t="s">
        <v>107</v>
      </c>
      <c r="E8" s="24">
        <v>1073284</v>
      </c>
      <c r="F8" s="24" t="s">
        <v>1264</v>
      </c>
      <c r="G8" s="24">
        <v>1</v>
      </c>
      <c r="H8" s="24">
        <v>7.0000000000000001E-3</v>
      </c>
      <c r="I8" s="25">
        <f t="shared" si="0"/>
        <v>7.0000000000000001E-3</v>
      </c>
      <c r="J8" s="240"/>
      <c r="K8" s="11">
        <f t="shared" si="1"/>
        <v>4285.7142857142862</v>
      </c>
      <c r="L8" s="24"/>
      <c r="M8" s="109"/>
      <c r="N8" s="109">
        <v>1</v>
      </c>
    </row>
    <row r="9" spans="2:14" ht="21.75" customHeight="1" x14ac:dyDescent="0.3">
      <c r="B9" s="250"/>
      <c r="C9" s="244"/>
      <c r="D9" s="24" t="s">
        <v>119</v>
      </c>
      <c r="E9" s="24">
        <v>1005182</v>
      </c>
      <c r="F9" s="24" t="s">
        <v>1265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09"/>
      <c r="N9" s="109">
        <v>1</v>
      </c>
    </row>
    <row r="10" spans="2:14" ht="21.75" customHeight="1" x14ac:dyDescent="0.3">
      <c r="B10" s="250"/>
      <c r="C10" s="244"/>
      <c r="D10" s="24" t="s">
        <v>100</v>
      </c>
      <c r="E10" s="24">
        <v>1053323</v>
      </c>
      <c r="F10" s="24" t="s">
        <v>1266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/>
      <c r="M10" s="109"/>
      <c r="N10" s="109">
        <v>1</v>
      </c>
    </row>
    <row r="11" spans="2:14" ht="21.75" customHeight="1" x14ac:dyDescent="0.3">
      <c r="B11" s="250"/>
      <c r="C11" s="244"/>
      <c r="D11" s="24" t="s">
        <v>107</v>
      </c>
      <c r="E11" s="24">
        <v>1073287</v>
      </c>
      <c r="F11" s="24" t="s">
        <v>1267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09"/>
      <c r="N11" s="109">
        <v>1</v>
      </c>
    </row>
    <row r="12" spans="2:14" ht="21.75" customHeight="1" x14ac:dyDescent="0.3">
      <c r="B12" s="250"/>
      <c r="C12" s="244"/>
      <c r="D12" s="24" t="s">
        <v>119</v>
      </c>
      <c r="E12" s="24">
        <v>1005176</v>
      </c>
      <c r="F12" s="24" t="s">
        <v>1268</v>
      </c>
      <c r="G12" s="24">
        <v>1</v>
      </c>
      <c r="H12" s="24">
        <v>7.0000000000000001E-3</v>
      </c>
      <c r="I12" s="25">
        <f t="shared" si="0"/>
        <v>7.0000000000000001E-3</v>
      </c>
      <c r="J12" s="240"/>
      <c r="K12" s="11">
        <f t="shared" si="1"/>
        <v>4285.7142857142862</v>
      </c>
      <c r="L12" s="24"/>
      <c r="M12" s="109"/>
      <c r="N12" s="109">
        <v>1</v>
      </c>
    </row>
    <row r="13" spans="2:14" ht="21.75" customHeight="1" x14ac:dyDescent="0.3">
      <c r="B13" s="250"/>
      <c r="C13" s="244"/>
      <c r="D13" s="24" t="s">
        <v>100</v>
      </c>
      <c r="E13" s="24">
        <v>1053321</v>
      </c>
      <c r="F13" s="24" t="s">
        <v>1269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/>
      <c r="M13" s="109"/>
      <c r="N13" s="109">
        <v>1</v>
      </c>
    </row>
    <row r="14" spans="2:14" ht="21.75" customHeight="1" x14ac:dyDescent="0.3">
      <c r="B14" s="250"/>
      <c r="C14" s="244"/>
      <c r="D14" s="24" t="s">
        <v>1270</v>
      </c>
      <c r="E14" s="24">
        <v>5160040</v>
      </c>
      <c r="F14" s="24" t="s">
        <v>1271</v>
      </c>
      <c r="G14" s="24">
        <v>1</v>
      </c>
      <c r="H14" s="24">
        <v>6.0000000000000001E-3</v>
      </c>
      <c r="I14" s="25">
        <f t="shared" si="0"/>
        <v>6.0000000000000001E-3</v>
      </c>
      <c r="J14" s="240"/>
      <c r="K14" s="11">
        <f t="shared" si="1"/>
        <v>5000</v>
      </c>
      <c r="L14" s="24"/>
      <c r="M14" s="109"/>
      <c r="N14" s="109">
        <v>1</v>
      </c>
    </row>
    <row r="15" spans="2:14" ht="21.75" customHeight="1" x14ac:dyDescent="0.3">
      <c r="B15" s="250"/>
      <c r="C15" s="244"/>
      <c r="D15" s="24" t="s">
        <v>105</v>
      </c>
      <c r="E15" s="24">
        <v>1103112</v>
      </c>
      <c r="F15" s="24" t="s">
        <v>1272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/>
      <c r="M15" s="109"/>
      <c r="N15" s="109">
        <v>1</v>
      </c>
    </row>
    <row r="16" spans="2:14" ht="21.75" customHeight="1" x14ac:dyDescent="0.3">
      <c r="B16" s="250"/>
      <c r="C16" s="244"/>
      <c r="D16" s="24" t="s">
        <v>119</v>
      </c>
      <c r="E16" s="24">
        <v>1004989</v>
      </c>
      <c r="F16" s="24" t="s">
        <v>1273</v>
      </c>
      <c r="G16" s="24">
        <v>1</v>
      </c>
      <c r="H16" s="24">
        <v>8.0000000000000002E-3</v>
      </c>
      <c r="I16" s="25">
        <f t="shared" si="0"/>
        <v>8.0000000000000002E-3</v>
      </c>
      <c r="J16" s="240"/>
      <c r="K16" s="11">
        <f t="shared" si="1"/>
        <v>3750</v>
      </c>
      <c r="L16" s="24"/>
      <c r="M16" s="109"/>
      <c r="N16" s="109">
        <v>1</v>
      </c>
    </row>
    <row r="17" spans="2:16" ht="21.75" customHeight="1" x14ac:dyDescent="0.3">
      <c r="B17" s="250"/>
      <c r="C17" s="244"/>
      <c r="D17" s="24" t="s">
        <v>100</v>
      </c>
      <c r="E17" s="24">
        <v>1053203</v>
      </c>
      <c r="F17" s="24" t="s">
        <v>1274</v>
      </c>
      <c r="G17" s="24">
        <v>1</v>
      </c>
      <c r="H17" s="24">
        <v>8.9999999999999993E-3</v>
      </c>
      <c r="I17" s="25">
        <f t="shared" si="0"/>
        <v>8.9999999999999993E-3</v>
      </c>
      <c r="J17" s="240"/>
      <c r="K17" s="11">
        <f t="shared" si="1"/>
        <v>3333.3333333333335</v>
      </c>
      <c r="L17" s="24"/>
      <c r="M17" s="109"/>
      <c r="N17" s="109">
        <v>1</v>
      </c>
    </row>
    <row r="18" spans="2:16" ht="21.75" customHeight="1" x14ac:dyDescent="0.3">
      <c r="B18" s="250"/>
      <c r="C18" s="244"/>
      <c r="D18" s="24" t="s">
        <v>109</v>
      </c>
      <c r="E18" s="24">
        <v>1702775</v>
      </c>
      <c r="F18" s="24" t="s">
        <v>1275</v>
      </c>
      <c r="G18" s="24">
        <v>1</v>
      </c>
      <c r="H18" s="24">
        <v>8.0000000000000002E-3</v>
      </c>
      <c r="I18" s="25">
        <f t="shared" si="0"/>
        <v>8.0000000000000002E-3</v>
      </c>
      <c r="J18" s="240"/>
      <c r="K18" s="11">
        <f t="shared" si="1"/>
        <v>3750</v>
      </c>
      <c r="L18" s="24"/>
      <c r="M18" s="109"/>
      <c r="N18" s="109">
        <v>1</v>
      </c>
    </row>
    <row r="19" spans="2:16" ht="21.75" customHeight="1" x14ac:dyDescent="0.3">
      <c r="B19" s="250"/>
      <c r="C19" s="244"/>
      <c r="D19" s="24" t="s">
        <v>116</v>
      </c>
      <c r="E19" s="24">
        <v>1115155</v>
      </c>
      <c r="F19" s="24" t="s">
        <v>1276</v>
      </c>
      <c r="G19" s="24">
        <v>1</v>
      </c>
      <c r="H19" s="24">
        <v>0.01</v>
      </c>
      <c r="I19" s="25">
        <f t="shared" si="0"/>
        <v>0.01</v>
      </c>
      <c r="J19" s="240"/>
      <c r="K19" s="11">
        <f t="shared" si="1"/>
        <v>3000</v>
      </c>
      <c r="L19" s="24"/>
      <c r="M19" s="109"/>
      <c r="N19" s="109">
        <v>1</v>
      </c>
    </row>
    <row r="20" spans="2:16" ht="21.75" customHeight="1" x14ac:dyDescent="0.3">
      <c r="B20" s="250"/>
      <c r="C20" s="244"/>
      <c r="D20" s="24" t="s">
        <v>116</v>
      </c>
      <c r="E20" s="24">
        <v>1115066</v>
      </c>
      <c r="F20" s="24" t="s">
        <v>1277</v>
      </c>
      <c r="G20" s="24">
        <v>1</v>
      </c>
      <c r="H20" s="24">
        <v>0.01</v>
      </c>
      <c r="I20" s="25">
        <f t="shared" si="0"/>
        <v>0.01</v>
      </c>
      <c r="J20" s="240"/>
      <c r="K20" s="11">
        <f t="shared" si="1"/>
        <v>3000</v>
      </c>
      <c r="L20" s="24"/>
      <c r="M20" s="109"/>
      <c r="N20" s="109">
        <v>1</v>
      </c>
    </row>
    <row r="21" spans="2:16" x14ac:dyDescent="0.3">
      <c r="B21" s="251" t="s">
        <v>42</v>
      </c>
      <c r="C21" s="243" t="s">
        <v>59</v>
      </c>
      <c r="D21" s="24"/>
      <c r="E21" s="24">
        <v>1002186</v>
      </c>
      <c r="F21" s="24" t="s">
        <v>52</v>
      </c>
      <c r="G21" s="24">
        <v>1</v>
      </c>
      <c r="H21" s="24">
        <f t="shared" ref="H21:H45" si="2">$J$21*O21</f>
        <v>4.45E-3</v>
      </c>
      <c r="I21" s="25">
        <f t="shared" si="0"/>
        <v>4.45E-3</v>
      </c>
      <c r="J21" s="239">
        <f>J46-J6</f>
        <v>0.89</v>
      </c>
      <c r="K21" s="23">
        <f t="shared" si="1"/>
        <v>6741.5730337078658</v>
      </c>
      <c r="L21" s="24"/>
      <c r="M21" s="109">
        <v>60</v>
      </c>
      <c r="N21" s="109"/>
      <c r="O21" s="93">
        <v>5.0000000000000001E-3</v>
      </c>
      <c r="P21" s="92"/>
    </row>
    <row r="22" spans="2:16" x14ac:dyDescent="0.3">
      <c r="B22" s="252"/>
      <c r="C22" s="244"/>
      <c r="D22" s="24"/>
      <c r="E22" s="24">
        <v>1012057</v>
      </c>
      <c r="F22" s="24" t="s">
        <v>53</v>
      </c>
      <c r="G22" s="24">
        <v>1</v>
      </c>
      <c r="H22" s="24">
        <f t="shared" si="2"/>
        <v>4.45E-3</v>
      </c>
      <c r="I22" s="25">
        <f t="shared" si="0"/>
        <v>4.45E-3</v>
      </c>
      <c r="J22" s="240"/>
      <c r="K22" s="23">
        <f t="shared" si="1"/>
        <v>6741.5730337078658</v>
      </c>
      <c r="L22" s="24"/>
      <c r="M22" s="109">
        <v>60</v>
      </c>
      <c r="N22" s="109"/>
      <c r="O22" s="93">
        <v>5.0000000000000001E-3</v>
      </c>
    </row>
    <row r="23" spans="2:16" x14ac:dyDescent="0.3">
      <c r="B23" s="252"/>
      <c r="C23" s="244"/>
      <c r="D23" s="24"/>
      <c r="E23" s="24">
        <v>1022048</v>
      </c>
      <c r="F23" s="24" t="s">
        <v>54</v>
      </c>
      <c r="G23" s="24">
        <v>1</v>
      </c>
      <c r="H23" s="24">
        <f t="shared" si="2"/>
        <v>4.45E-3</v>
      </c>
      <c r="I23" s="25">
        <f t="shared" si="0"/>
        <v>4.45E-3</v>
      </c>
      <c r="J23" s="240"/>
      <c r="K23" s="23">
        <f t="shared" si="1"/>
        <v>6741.5730337078658</v>
      </c>
      <c r="L23" s="24"/>
      <c r="M23" s="109">
        <v>60</v>
      </c>
      <c r="N23" s="109"/>
      <c r="O23" s="93">
        <v>5.0000000000000001E-3</v>
      </c>
    </row>
    <row r="24" spans="2:16" x14ac:dyDescent="0.3">
      <c r="B24" s="252"/>
      <c r="C24" s="244"/>
      <c r="D24" s="24"/>
      <c r="E24" s="24">
        <v>1102039</v>
      </c>
      <c r="F24" s="24" t="s">
        <v>55</v>
      </c>
      <c r="G24" s="24">
        <v>1</v>
      </c>
      <c r="H24" s="24">
        <f t="shared" si="2"/>
        <v>4.45E-3</v>
      </c>
      <c r="I24" s="25">
        <f t="shared" si="0"/>
        <v>4.45E-3</v>
      </c>
      <c r="J24" s="240"/>
      <c r="K24" s="23">
        <f t="shared" si="1"/>
        <v>6741.5730337078658</v>
      </c>
      <c r="L24" s="24"/>
      <c r="M24" s="109">
        <v>60</v>
      </c>
      <c r="N24" s="109"/>
      <c r="O24" s="93">
        <v>5.0000000000000001E-3</v>
      </c>
    </row>
    <row r="25" spans="2:16" x14ac:dyDescent="0.3">
      <c r="B25" s="252"/>
      <c r="C25" s="244"/>
      <c r="D25" s="24"/>
      <c r="E25" s="24">
        <v>1082102</v>
      </c>
      <c r="F25" s="24" t="s">
        <v>56</v>
      </c>
      <c r="G25" s="24">
        <v>1</v>
      </c>
      <c r="H25" s="24">
        <f t="shared" si="2"/>
        <v>4.45E-3</v>
      </c>
      <c r="I25" s="25">
        <f t="shared" si="0"/>
        <v>4.45E-3</v>
      </c>
      <c r="J25" s="240"/>
      <c r="K25" s="23">
        <f t="shared" si="1"/>
        <v>6741.5730337078658</v>
      </c>
      <c r="L25" s="24"/>
      <c r="M25" s="109">
        <v>30</v>
      </c>
      <c r="N25" s="109"/>
      <c r="O25" s="93">
        <v>5.0000000000000001E-3</v>
      </c>
    </row>
    <row r="26" spans="2:16" x14ac:dyDescent="0.3">
      <c r="B26" s="252"/>
      <c r="C26" s="244"/>
      <c r="D26" s="24"/>
      <c r="E26" s="24">
        <v>1072153</v>
      </c>
      <c r="F26" s="24" t="s">
        <v>57</v>
      </c>
      <c r="G26" s="24">
        <v>1</v>
      </c>
      <c r="H26" s="24">
        <f t="shared" si="2"/>
        <v>4.45E-3</v>
      </c>
      <c r="I26" s="25">
        <f t="shared" si="0"/>
        <v>4.45E-3</v>
      </c>
      <c r="J26" s="240"/>
      <c r="K26" s="23">
        <f t="shared" si="1"/>
        <v>6741.5730337078658</v>
      </c>
      <c r="L26" s="24"/>
      <c r="M26" s="109">
        <v>30</v>
      </c>
      <c r="N26" s="109"/>
      <c r="O26" s="93">
        <v>5.0000000000000001E-3</v>
      </c>
    </row>
    <row r="27" spans="2:16" x14ac:dyDescent="0.3">
      <c r="B27" s="252"/>
      <c r="C27" s="245"/>
      <c r="D27" s="24"/>
      <c r="E27" s="24">
        <v>1032024</v>
      </c>
      <c r="F27" s="24" t="s">
        <v>58</v>
      </c>
      <c r="G27" s="24">
        <v>1</v>
      </c>
      <c r="H27" s="24">
        <f t="shared" si="2"/>
        <v>4.45E-3</v>
      </c>
      <c r="I27" s="25">
        <f t="shared" si="0"/>
        <v>4.45E-3</v>
      </c>
      <c r="J27" s="240"/>
      <c r="K27" s="23">
        <f t="shared" si="1"/>
        <v>6741.5730337078658</v>
      </c>
      <c r="L27" s="24"/>
      <c r="M27" s="109">
        <v>40</v>
      </c>
      <c r="N27" s="109"/>
      <c r="O27" s="93">
        <v>5.0000000000000001E-3</v>
      </c>
    </row>
    <row r="28" spans="2:16" x14ac:dyDescent="0.3">
      <c r="B28" s="252"/>
      <c r="C28" s="253" t="s">
        <v>25</v>
      </c>
      <c r="D28" s="24"/>
      <c r="E28" s="24">
        <v>5150042</v>
      </c>
      <c r="F28" s="24" t="s">
        <v>9</v>
      </c>
      <c r="G28" s="24">
        <v>1</v>
      </c>
      <c r="H28" s="24">
        <f t="shared" si="2"/>
        <v>1.3349999999999999E-2</v>
      </c>
      <c r="I28" s="25">
        <f t="shared" si="0"/>
        <v>1.3349999999999999E-2</v>
      </c>
      <c r="J28" s="240"/>
      <c r="K28" s="23">
        <f t="shared" si="1"/>
        <v>2247.1910112359551</v>
      </c>
      <c r="L28" s="24"/>
      <c r="M28" s="109">
        <v>30</v>
      </c>
      <c r="N28" s="109"/>
      <c r="O28" s="93">
        <v>1.4999999999999999E-2</v>
      </c>
      <c r="P28" s="92"/>
    </row>
    <row r="29" spans="2:16" x14ac:dyDescent="0.3">
      <c r="B29" s="252"/>
      <c r="C29" s="253"/>
      <c r="D29" s="24"/>
      <c r="E29" s="24">
        <v>5150043</v>
      </c>
      <c r="F29" s="24" t="s">
        <v>10</v>
      </c>
      <c r="G29" s="24">
        <v>1</v>
      </c>
      <c r="H29" s="24">
        <f t="shared" si="2"/>
        <v>1.3349999999999999E-2</v>
      </c>
      <c r="I29" s="25">
        <f t="shared" si="0"/>
        <v>1.3349999999999999E-2</v>
      </c>
      <c r="J29" s="240"/>
      <c r="K29" s="23">
        <f t="shared" si="1"/>
        <v>2247.1910112359551</v>
      </c>
      <c r="L29" s="24"/>
      <c r="M29" s="109">
        <v>75</v>
      </c>
      <c r="N29" s="6"/>
      <c r="O29" s="93">
        <v>1.4999999999999999E-2</v>
      </c>
    </row>
    <row r="30" spans="2:16" x14ac:dyDescent="0.3">
      <c r="B30" s="252"/>
      <c r="C30" s="253"/>
      <c r="D30" s="24"/>
      <c r="E30" s="24">
        <v>5152049</v>
      </c>
      <c r="F30" s="24" t="s">
        <v>11</v>
      </c>
      <c r="G30" s="24">
        <v>1</v>
      </c>
      <c r="H30" s="24">
        <f t="shared" si="2"/>
        <v>1.3349999999999999E-2</v>
      </c>
      <c r="I30" s="25">
        <f t="shared" si="0"/>
        <v>1.3349999999999999E-2</v>
      </c>
      <c r="J30" s="240"/>
      <c r="K30" s="23">
        <f t="shared" si="1"/>
        <v>2247.1910112359551</v>
      </c>
      <c r="L30" s="24"/>
      <c r="M30" s="6">
        <v>30</v>
      </c>
      <c r="N30" s="6"/>
      <c r="O30" s="93">
        <v>1.4999999999999999E-2</v>
      </c>
    </row>
    <row r="31" spans="2:16" x14ac:dyDescent="0.3">
      <c r="B31" s="252"/>
      <c r="C31" s="253"/>
      <c r="D31" s="24"/>
      <c r="E31" s="24">
        <v>5152050</v>
      </c>
      <c r="F31" s="24" t="s">
        <v>12</v>
      </c>
      <c r="G31" s="24">
        <v>1</v>
      </c>
      <c r="H31" s="24">
        <f t="shared" si="2"/>
        <v>1.3349999999999999E-2</v>
      </c>
      <c r="I31" s="25">
        <f t="shared" si="0"/>
        <v>1.3349999999999999E-2</v>
      </c>
      <c r="J31" s="240"/>
      <c r="K31" s="23">
        <f t="shared" si="1"/>
        <v>2247.1910112359551</v>
      </c>
      <c r="L31" s="24"/>
      <c r="M31" s="6">
        <v>75</v>
      </c>
      <c r="N31" s="109"/>
      <c r="O31" s="93">
        <v>1.4999999999999999E-2</v>
      </c>
    </row>
    <row r="32" spans="2:16" x14ac:dyDescent="0.3">
      <c r="B32" s="252"/>
      <c r="C32" s="253"/>
      <c r="D32" s="24"/>
      <c r="E32" s="24">
        <v>5153013</v>
      </c>
      <c r="F32" s="24" t="s">
        <v>23</v>
      </c>
      <c r="G32" s="24">
        <v>1</v>
      </c>
      <c r="H32" s="24">
        <f t="shared" si="2"/>
        <v>2.6699999999999998E-2</v>
      </c>
      <c r="I32" s="25">
        <f t="shared" si="0"/>
        <v>2.6699999999999998E-2</v>
      </c>
      <c r="J32" s="240"/>
      <c r="K32" s="23">
        <f t="shared" si="1"/>
        <v>1123.5955056179776</v>
      </c>
      <c r="L32" s="24"/>
      <c r="M32" s="109">
        <v>65</v>
      </c>
      <c r="N32" s="109"/>
      <c r="O32" s="93">
        <v>0.03</v>
      </c>
    </row>
    <row r="33" spans="2:15" x14ac:dyDescent="0.3">
      <c r="B33" s="252"/>
      <c r="C33" s="253"/>
      <c r="D33" s="24"/>
      <c r="E33" s="24">
        <v>5151033</v>
      </c>
      <c r="F33" s="24" t="s">
        <v>41</v>
      </c>
      <c r="G33" s="24">
        <v>1</v>
      </c>
      <c r="H33" s="24">
        <f t="shared" si="2"/>
        <v>2.6699999999999998E-2</v>
      </c>
      <c r="I33" s="25">
        <f t="shared" si="0"/>
        <v>2.6699999999999998E-2</v>
      </c>
      <c r="J33" s="240"/>
      <c r="K33" s="23">
        <f t="shared" si="1"/>
        <v>1123.5955056179776</v>
      </c>
      <c r="L33" s="24"/>
      <c r="M33" s="109">
        <v>70</v>
      </c>
      <c r="N33" s="109"/>
      <c r="O33" s="93">
        <v>0.03</v>
      </c>
    </row>
    <row r="34" spans="2:15" x14ac:dyDescent="0.3">
      <c r="B34" s="252"/>
      <c r="C34" s="253"/>
      <c r="D34" s="24"/>
      <c r="E34" s="24">
        <v>5152100</v>
      </c>
      <c r="F34" s="24" t="s">
        <v>13</v>
      </c>
      <c r="G34" s="24">
        <v>1</v>
      </c>
      <c r="H34" s="24">
        <f t="shared" si="2"/>
        <v>2.6699999999999998E-2</v>
      </c>
      <c r="I34" s="25">
        <f t="shared" si="0"/>
        <v>2.6699999999999998E-2</v>
      </c>
      <c r="J34" s="240"/>
      <c r="K34" s="23">
        <f t="shared" si="1"/>
        <v>1123.5955056179776</v>
      </c>
      <c r="L34" s="24"/>
      <c r="M34" s="109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5152101</v>
      </c>
      <c r="F35" s="24" t="s">
        <v>14</v>
      </c>
      <c r="G35" s="24">
        <v>1</v>
      </c>
      <c r="H35" s="24">
        <f t="shared" si="2"/>
        <v>2.6699999999999998E-2</v>
      </c>
      <c r="I35" s="25">
        <f t="shared" si="0"/>
        <v>2.6699999999999998E-2</v>
      </c>
      <c r="J35" s="240"/>
      <c r="K35" s="23">
        <f t="shared" si="1"/>
        <v>1123.5955056179776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5152102</v>
      </c>
      <c r="F36" s="24" t="s">
        <v>15</v>
      </c>
      <c r="G36" s="24">
        <v>1</v>
      </c>
      <c r="H36" s="24">
        <f t="shared" si="2"/>
        <v>2.6699999999999998E-2</v>
      </c>
      <c r="I36" s="25">
        <f t="shared" si="0"/>
        <v>2.6699999999999998E-2</v>
      </c>
      <c r="J36" s="240"/>
      <c r="K36" s="23">
        <f t="shared" si="1"/>
        <v>1123.5955056179776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24">
        <v>5152103</v>
      </c>
      <c r="F37" s="24" t="s">
        <v>16</v>
      </c>
      <c r="G37" s="24">
        <v>1</v>
      </c>
      <c r="H37" s="24">
        <f t="shared" si="2"/>
        <v>2.6699999999999998E-2</v>
      </c>
      <c r="I37" s="25">
        <f t="shared" si="0"/>
        <v>2.6699999999999998E-2</v>
      </c>
      <c r="J37" s="240"/>
      <c r="K37" s="23">
        <f t="shared" si="1"/>
        <v>1123.5955056179776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24">
        <v>5152104</v>
      </c>
      <c r="F38" s="24" t="s">
        <v>17</v>
      </c>
      <c r="G38" s="24">
        <v>1</v>
      </c>
      <c r="H38" s="24">
        <f t="shared" si="2"/>
        <v>2.6699999999999998E-2</v>
      </c>
      <c r="I38" s="25">
        <f t="shared" si="0"/>
        <v>2.6699999999999998E-2</v>
      </c>
      <c r="J38" s="240"/>
      <c r="K38" s="23">
        <f t="shared" si="1"/>
        <v>1123.5955056179776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24"/>
      <c r="E39" s="24">
        <v>5152105</v>
      </c>
      <c r="F39" s="24" t="s">
        <v>18</v>
      </c>
      <c r="G39" s="11">
        <v>1</v>
      </c>
      <c r="H39" s="24">
        <f t="shared" si="2"/>
        <v>2.6699999999999998E-2</v>
      </c>
      <c r="I39" s="25">
        <f t="shared" si="0"/>
        <v>2.6699999999999998E-2</v>
      </c>
      <c r="J39" s="240"/>
      <c r="K39" s="23">
        <f t="shared" si="1"/>
        <v>1123.5955056179776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24"/>
      <c r="E40" s="43">
        <v>5152106</v>
      </c>
      <c r="F40" s="43" t="s">
        <v>19</v>
      </c>
      <c r="G40" s="11">
        <v>1</v>
      </c>
      <c r="H40" s="24">
        <f t="shared" si="2"/>
        <v>2.6699999999999998E-2</v>
      </c>
      <c r="I40" s="25">
        <f t="shared" si="0"/>
        <v>2.6699999999999998E-2</v>
      </c>
      <c r="J40" s="240"/>
      <c r="K40" s="23">
        <f t="shared" si="1"/>
        <v>1123.5955056179776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24"/>
      <c r="E41" s="43">
        <v>5152107</v>
      </c>
      <c r="F41" s="43" t="s">
        <v>20</v>
      </c>
      <c r="G41" s="11">
        <v>1</v>
      </c>
      <c r="H41" s="24">
        <f t="shared" si="2"/>
        <v>2.6699999999999998E-2</v>
      </c>
      <c r="I41" s="25">
        <f t="shared" si="0"/>
        <v>2.6699999999999998E-2</v>
      </c>
      <c r="J41" s="240"/>
      <c r="K41" s="23">
        <f t="shared" si="1"/>
        <v>1123.5955056179776</v>
      </c>
      <c r="L41" s="24"/>
      <c r="M41" s="6">
        <v>35</v>
      </c>
      <c r="N41" s="109"/>
      <c r="O41" s="93">
        <v>0.03</v>
      </c>
    </row>
    <row r="42" spans="2:15" x14ac:dyDescent="0.3">
      <c r="B42" s="252"/>
      <c r="C42" s="253" t="s">
        <v>8</v>
      </c>
      <c r="D42" s="24"/>
      <c r="E42" s="43">
        <v>5680505</v>
      </c>
      <c r="F42" s="43" t="s">
        <v>986</v>
      </c>
      <c r="G42" s="24">
        <v>1</v>
      </c>
      <c r="H42" s="24">
        <f t="shared" si="2"/>
        <v>0.14685000000000001</v>
      </c>
      <c r="I42" s="25">
        <f t="shared" si="0"/>
        <v>0.14685000000000001</v>
      </c>
      <c r="J42" s="240"/>
      <c r="K42" s="23">
        <f t="shared" si="1"/>
        <v>204.29009193054137</v>
      </c>
      <c r="L42" s="24"/>
      <c r="M42" s="109"/>
      <c r="N42" s="109"/>
      <c r="O42" s="93">
        <v>0.16500000000000001</v>
      </c>
    </row>
    <row r="43" spans="2:15" x14ac:dyDescent="0.3">
      <c r="B43" s="252"/>
      <c r="C43" s="253"/>
      <c r="D43" s="24"/>
      <c r="E43" s="43">
        <v>5076000</v>
      </c>
      <c r="F43" s="43" t="s">
        <v>445</v>
      </c>
      <c r="G43" s="24">
        <v>1</v>
      </c>
      <c r="H43" s="24">
        <f t="shared" si="2"/>
        <v>0.13350000000000001</v>
      </c>
      <c r="I43" s="25">
        <f t="shared" si="0"/>
        <v>0.13350000000000001</v>
      </c>
      <c r="J43" s="240"/>
      <c r="K43" s="23">
        <f t="shared" si="1"/>
        <v>224.71910112359549</v>
      </c>
      <c r="L43" s="24"/>
      <c r="M43" s="109">
        <v>30</v>
      </c>
      <c r="N43" s="109"/>
      <c r="O43" s="93">
        <v>0.15</v>
      </c>
    </row>
    <row r="44" spans="2:15" x14ac:dyDescent="0.3">
      <c r="B44" s="252"/>
      <c r="C44" s="253"/>
      <c r="D44" s="24"/>
      <c r="E44" s="24">
        <v>5078001</v>
      </c>
      <c r="F44" s="11" t="s">
        <v>21</v>
      </c>
      <c r="G44" s="24">
        <v>1</v>
      </c>
      <c r="H44" s="24">
        <f t="shared" si="2"/>
        <v>0.13350000000000001</v>
      </c>
      <c r="I44" s="25">
        <f t="shared" si="0"/>
        <v>0.13350000000000001</v>
      </c>
      <c r="J44" s="240"/>
      <c r="K44" s="23">
        <f t="shared" si="1"/>
        <v>224.71910112359549</v>
      </c>
      <c r="L44" s="24"/>
      <c r="M44" s="109">
        <v>40</v>
      </c>
      <c r="N44" s="109"/>
      <c r="O44" s="93">
        <v>0.15</v>
      </c>
    </row>
    <row r="45" spans="2:15" x14ac:dyDescent="0.3">
      <c r="B45" s="252"/>
      <c r="C45" s="253"/>
      <c r="D45" s="24"/>
      <c r="E45" s="24">
        <v>5072000</v>
      </c>
      <c r="F45" s="11" t="s">
        <v>22</v>
      </c>
      <c r="G45" s="24">
        <v>3</v>
      </c>
      <c r="H45" s="24">
        <f t="shared" si="2"/>
        <v>0.12460000000000002</v>
      </c>
      <c r="I45" s="25">
        <f t="shared" si="0"/>
        <v>0.12460000000000002</v>
      </c>
      <c r="J45" s="240"/>
      <c r="K45" s="23">
        <f t="shared" si="1"/>
        <v>240.77046548956662</v>
      </c>
      <c r="L45" s="24"/>
      <c r="M45" s="109">
        <v>50</v>
      </c>
      <c r="N45" s="109"/>
      <c r="O45" s="93">
        <v>0.14000000000000001</v>
      </c>
    </row>
    <row r="46" spans="2:15" x14ac:dyDescent="0.3">
      <c r="B46" s="246"/>
      <c r="C46" s="247"/>
      <c r="D46" s="247"/>
      <c r="E46" s="247"/>
      <c r="F46" s="247"/>
      <c r="G46" s="248"/>
      <c r="H46" s="24">
        <f>SUM(H6:H45)</f>
        <v>1</v>
      </c>
      <c r="I46" s="25">
        <f>SUM(I6:I45)</f>
        <v>1</v>
      </c>
      <c r="J46" s="25">
        <v>1</v>
      </c>
      <c r="K46" s="24"/>
      <c r="L46" s="24"/>
      <c r="M46" s="109"/>
      <c r="N46" s="109"/>
      <c r="O46" s="96"/>
    </row>
  </sheetData>
  <mergeCells count="10">
    <mergeCell ref="B46:G46"/>
    <mergeCell ref="B5:C5"/>
    <mergeCell ref="B6:B20"/>
    <mergeCell ref="C6:C20"/>
    <mergeCell ref="J6:J20"/>
    <mergeCell ref="B21:B45"/>
    <mergeCell ref="C21:C27"/>
    <mergeCell ref="J21:J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3"/>
  <dimension ref="B2:P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6" ht="20.25" x14ac:dyDescent="0.3">
      <c r="B2" s="5" t="s">
        <v>1208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6" x14ac:dyDescent="0.3">
      <c r="B4" s="106" t="s">
        <v>6</v>
      </c>
      <c r="C4" s="106">
        <v>30</v>
      </c>
    </row>
    <row r="5" spans="2:16" x14ac:dyDescent="0.3">
      <c r="B5" s="249" t="s">
        <v>0</v>
      </c>
      <c r="C5" s="249"/>
      <c r="D5" s="105" t="s">
        <v>45</v>
      </c>
      <c r="E5" s="105" t="s">
        <v>1</v>
      </c>
      <c r="F5" s="105" t="s">
        <v>62</v>
      </c>
      <c r="G5" s="13" t="s">
        <v>26</v>
      </c>
      <c r="H5" s="105" t="s">
        <v>27</v>
      </c>
      <c r="I5" s="105" t="s">
        <v>28</v>
      </c>
      <c r="J5" s="105" t="s">
        <v>43</v>
      </c>
      <c r="K5" s="105" t="s">
        <v>2</v>
      </c>
      <c r="L5" s="105" t="s">
        <v>3</v>
      </c>
      <c r="M5" s="105" t="s">
        <v>44</v>
      </c>
      <c r="N5" s="105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100</v>
      </c>
      <c r="E6" s="24">
        <v>1050471</v>
      </c>
      <c r="F6" s="24" t="s">
        <v>1245</v>
      </c>
      <c r="G6" s="24">
        <v>1</v>
      </c>
      <c r="H6" s="24">
        <v>7.0000000000000001E-3</v>
      </c>
      <c r="I6" s="25">
        <f>H6</f>
        <v>7.0000000000000001E-3</v>
      </c>
      <c r="J6" s="239">
        <f>SUM(I6:I15)</f>
        <v>0.105</v>
      </c>
      <c r="K6" s="11">
        <f>1/H6*$C$4</f>
        <v>4285.7142857142862</v>
      </c>
      <c r="L6" s="24"/>
      <c r="M6" s="106"/>
      <c r="N6" s="106">
        <v>1</v>
      </c>
    </row>
    <row r="7" spans="2:16" ht="21.75" customHeight="1" x14ac:dyDescent="0.3">
      <c r="B7" s="250"/>
      <c r="C7" s="244"/>
      <c r="D7" s="24" t="s">
        <v>100</v>
      </c>
      <c r="E7" s="24">
        <v>1051538</v>
      </c>
      <c r="F7" s="24" t="s">
        <v>1246</v>
      </c>
      <c r="G7" s="24">
        <v>1</v>
      </c>
      <c r="H7" s="24">
        <v>8.0000000000000002E-3</v>
      </c>
      <c r="I7" s="25">
        <f t="shared" ref="I7:I40" si="0">H7</f>
        <v>8.0000000000000002E-3</v>
      </c>
      <c r="J7" s="240"/>
      <c r="K7" s="11">
        <f t="shared" ref="K7:K40" si="1">1/H7*$C$4</f>
        <v>3750</v>
      </c>
      <c r="L7" s="24"/>
      <c r="M7" s="106"/>
      <c r="N7" s="106">
        <v>1</v>
      </c>
    </row>
    <row r="8" spans="2:16" ht="21.75" customHeight="1" x14ac:dyDescent="0.3">
      <c r="B8" s="250"/>
      <c r="C8" s="244"/>
      <c r="D8" s="24" t="s">
        <v>109</v>
      </c>
      <c r="E8" s="24">
        <v>1702791</v>
      </c>
      <c r="F8" s="24" t="s">
        <v>1247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06"/>
      <c r="N8" s="106">
        <v>1</v>
      </c>
    </row>
    <row r="9" spans="2:16" ht="21.75" customHeight="1" x14ac:dyDescent="0.3">
      <c r="B9" s="250"/>
      <c r="C9" s="244"/>
      <c r="D9" s="24" t="s">
        <v>119</v>
      </c>
      <c r="E9" s="24">
        <v>1005121</v>
      </c>
      <c r="F9" s="24" t="s">
        <v>1248</v>
      </c>
      <c r="G9" s="24">
        <v>1</v>
      </c>
      <c r="H9" s="24">
        <v>7.0000000000000001E-3</v>
      </c>
      <c r="I9" s="25">
        <f t="shared" si="0"/>
        <v>7.0000000000000001E-3</v>
      </c>
      <c r="J9" s="240"/>
      <c r="K9" s="11">
        <f t="shared" si="1"/>
        <v>4285.7142857142862</v>
      </c>
      <c r="L9" s="24"/>
      <c r="M9" s="106"/>
      <c r="N9" s="106">
        <v>1</v>
      </c>
    </row>
    <row r="10" spans="2:16" ht="21.75" customHeight="1" x14ac:dyDescent="0.3">
      <c r="B10" s="250"/>
      <c r="C10" s="244"/>
      <c r="D10" s="24" t="s">
        <v>119</v>
      </c>
      <c r="E10" s="24">
        <v>1005124</v>
      </c>
      <c r="F10" s="24" t="s">
        <v>1249</v>
      </c>
      <c r="G10" s="24">
        <v>1</v>
      </c>
      <c r="H10" s="24">
        <v>7.0000000000000001E-3</v>
      </c>
      <c r="I10" s="25">
        <f t="shared" si="0"/>
        <v>7.0000000000000001E-3</v>
      </c>
      <c r="J10" s="240"/>
      <c r="K10" s="11">
        <f t="shared" si="1"/>
        <v>4285.7142857142862</v>
      </c>
      <c r="L10" s="24"/>
      <c r="M10" s="106"/>
      <c r="N10" s="106">
        <v>1</v>
      </c>
    </row>
    <row r="11" spans="2:16" ht="21.75" customHeight="1" x14ac:dyDescent="0.3">
      <c r="B11" s="250"/>
      <c r="C11" s="244"/>
      <c r="D11" s="24" t="s">
        <v>100</v>
      </c>
      <c r="E11" s="24">
        <v>1050479</v>
      </c>
      <c r="F11" s="24" t="s">
        <v>1250</v>
      </c>
      <c r="G11" s="24">
        <v>1</v>
      </c>
      <c r="H11" s="24">
        <v>1.2999999999999999E-2</v>
      </c>
      <c r="I11" s="25">
        <f t="shared" si="0"/>
        <v>1.2999999999999999E-2</v>
      </c>
      <c r="J11" s="240"/>
      <c r="K11" s="11">
        <f t="shared" si="1"/>
        <v>2307.6923076923076</v>
      </c>
      <c r="L11" s="24"/>
      <c r="M11" s="106"/>
      <c r="N11" s="106">
        <v>1</v>
      </c>
    </row>
    <row r="12" spans="2:16" ht="21.75" customHeight="1" x14ac:dyDescent="0.3">
      <c r="B12" s="250"/>
      <c r="C12" s="244"/>
      <c r="D12" s="24" t="s">
        <v>100</v>
      </c>
      <c r="E12" s="24">
        <v>1051546</v>
      </c>
      <c r="F12" s="24" t="s">
        <v>1251</v>
      </c>
      <c r="G12" s="24">
        <v>1</v>
      </c>
      <c r="H12" s="24">
        <v>1.2E-2</v>
      </c>
      <c r="I12" s="25">
        <f t="shared" si="0"/>
        <v>1.2E-2</v>
      </c>
      <c r="J12" s="240"/>
      <c r="K12" s="11">
        <f t="shared" si="1"/>
        <v>2500</v>
      </c>
      <c r="L12" s="24"/>
      <c r="M12" s="106"/>
      <c r="N12" s="106">
        <v>1</v>
      </c>
    </row>
    <row r="13" spans="2:16" ht="21.75" customHeight="1" x14ac:dyDescent="0.3">
      <c r="B13" s="250"/>
      <c r="C13" s="244"/>
      <c r="D13" s="24" t="s">
        <v>109</v>
      </c>
      <c r="E13" s="24">
        <v>1702809</v>
      </c>
      <c r="F13" s="24" t="s">
        <v>1252</v>
      </c>
      <c r="G13" s="24">
        <v>1</v>
      </c>
      <c r="H13" s="24">
        <v>1.4999999999999999E-2</v>
      </c>
      <c r="I13" s="25">
        <f t="shared" si="0"/>
        <v>1.4999999999999999E-2</v>
      </c>
      <c r="J13" s="240"/>
      <c r="K13" s="11">
        <f t="shared" si="1"/>
        <v>2000.0000000000002</v>
      </c>
      <c r="L13" s="24"/>
      <c r="M13" s="106"/>
      <c r="N13" s="106">
        <v>1</v>
      </c>
    </row>
    <row r="14" spans="2:16" ht="21.75" customHeight="1" x14ac:dyDescent="0.3">
      <c r="B14" s="250"/>
      <c r="C14" s="244"/>
      <c r="D14" s="24" t="s">
        <v>119</v>
      </c>
      <c r="E14" s="24">
        <v>1005089</v>
      </c>
      <c r="F14" s="24" t="s">
        <v>1253</v>
      </c>
      <c r="G14" s="24">
        <v>1</v>
      </c>
      <c r="H14" s="24">
        <v>0.02</v>
      </c>
      <c r="I14" s="25">
        <f t="shared" si="0"/>
        <v>0.02</v>
      </c>
      <c r="J14" s="240"/>
      <c r="K14" s="11"/>
      <c r="L14" s="24"/>
      <c r="M14" s="107"/>
      <c r="N14" s="107"/>
    </row>
    <row r="15" spans="2:16" ht="21.75" customHeight="1" x14ac:dyDescent="0.3">
      <c r="B15" s="250"/>
      <c r="C15" s="244"/>
      <c r="D15" s="24" t="s">
        <v>114</v>
      </c>
      <c r="E15" s="24">
        <v>1012631</v>
      </c>
      <c r="F15" s="24" t="s">
        <v>1190</v>
      </c>
      <c r="G15" s="24">
        <v>1</v>
      </c>
      <c r="H15" s="24">
        <v>0.01</v>
      </c>
      <c r="I15" s="25">
        <f t="shared" si="0"/>
        <v>0.01</v>
      </c>
      <c r="J15" s="240"/>
      <c r="K15" s="11">
        <f t="shared" si="1"/>
        <v>3000</v>
      </c>
      <c r="L15" s="24"/>
      <c r="M15" s="106"/>
      <c r="N15" s="106">
        <v>1</v>
      </c>
    </row>
    <row r="16" spans="2:16" x14ac:dyDescent="0.3">
      <c r="B16" s="251" t="s">
        <v>42</v>
      </c>
      <c r="C16" s="243" t="s">
        <v>59</v>
      </c>
      <c r="D16" s="24"/>
      <c r="E16" s="24">
        <v>1002186</v>
      </c>
      <c r="F16" s="24" t="s">
        <v>52</v>
      </c>
      <c r="G16" s="24">
        <v>1</v>
      </c>
      <c r="H16" s="24">
        <f t="shared" ref="H16:H40" si="2">$J$16*O16</f>
        <v>4.4749999999999998E-3</v>
      </c>
      <c r="I16" s="25">
        <f t="shared" si="0"/>
        <v>4.4749999999999998E-3</v>
      </c>
      <c r="J16" s="239">
        <f>J41-J6</f>
        <v>0.89500000000000002</v>
      </c>
      <c r="K16" s="23">
        <f t="shared" si="1"/>
        <v>6703.9106145251399</v>
      </c>
      <c r="L16" s="24"/>
      <c r="M16" s="106">
        <v>60</v>
      </c>
      <c r="N16" s="106"/>
      <c r="O16" s="93">
        <v>5.0000000000000001E-3</v>
      </c>
      <c r="P16" s="92"/>
    </row>
    <row r="17" spans="2:16" x14ac:dyDescent="0.3">
      <c r="B17" s="252"/>
      <c r="C17" s="244"/>
      <c r="D17" s="24"/>
      <c r="E17" s="24">
        <v>1012057</v>
      </c>
      <c r="F17" s="24" t="s">
        <v>53</v>
      </c>
      <c r="G17" s="24">
        <v>1</v>
      </c>
      <c r="H17" s="24">
        <f t="shared" si="2"/>
        <v>4.4749999999999998E-3</v>
      </c>
      <c r="I17" s="25">
        <f t="shared" si="0"/>
        <v>4.4749999999999998E-3</v>
      </c>
      <c r="J17" s="240"/>
      <c r="K17" s="23">
        <f t="shared" si="1"/>
        <v>6703.9106145251399</v>
      </c>
      <c r="L17" s="24"/>
      <c r="M17" s="106">
        <v>60</v>
      </c>
      <c r="N17" s="106"/>
      <c r="O17" s="93">
        <v>5.0000000000000001E-3</v>
      </c>
    </row>
    <row r="18" spans="2:16" x14ac:dyDescent="0.3">
      <c r="B18" s="252"/>
      <c r="C18" s="244"/>
      <c r="D18" s="24"/>
      <c r="E18" s="24">
        <v>1022048</v>
      </c>
      <c r="F18" s="24" t="s">
        <v>54</v>
      </c>
      <c r="G18" s="24">
        <v>1</v>
      </c>
      <c r="H18" s="24">
        <f t="shared" si="2"/>
        <v>4.4749999999999998E-3</v>
      </c>
      <c r="I18" s="25">
        <f t="shared" si="0"/>
        <v>4.4749999999999998E-3</v>
      </c>
      <c r="J18" s="240"/>
      <c r="K18" s="23">
        <f t="shared" si="1"/>
        <v>6703.9106145251399</v>
      </c>
      <c r="L18" s="24"/>
      <c r="M18" s="106">
        <v>60</v>
      </c>
      <c r="N18" s="106"/>
      <c r="O18" s="93">
        <v>5.0000000000000001E-3</v>
      </c>
    </row>
    <row r="19" spans="2:16" x14ac:dyDescent="0.3">
      <c r="B19" s="252"/>
      <c r="C19" s="244"/>
      <c r="D19" s="24"/>
      <c r="E19" s="24">
        <v>1102039</v>
      </c>
      <c r="F19" s="24" t="s">
        <v>55</v>
      </c>
      <c r="G19" s="24">
        <v>1</v>
      </c>
      <c r="H19" s="24">
        <f t="shared" si="2"/>
        <v>4.4749999999999998E-3</v>
      </c>
      <c r="I19" s="25">
        <f t="shared" si="0"/>
        <v>4.4749999999999998E-3</v>
      </c>
      <c r="J19" s="240"/>
      <c r="K19" s="23">
        <f t="shared" si="1"/>
        <v>6703.9106145251399</v>
      </c>
      <c r="L19" s="24"/>
      <c r="M19" s="106">
        <v>60</v>
      </c>
      <c r="N19" s="106"/>
      <c r="O19" s="93">
        <v>5.0000000000000001E-3</v>
      </c>
    </row>
    <row r="20" spans="2:16" x14ac:dyDescent="0.3">
      <c r="B20" s="252"/>
      <c r="C20" s="244"/>
      <c r="D20" s="24"/>
      <c r="E20" s="24">
        <v>1082102</v>
      </c>
      <c r="F20" s="24" t="s">
        <v>56</v>
      </c>
      <c r="G20" s="24">
        <v>1</v>
      </c>
      <c r="H20" s="24">
        <f t="shared" si="2"/>
        <v>4.4749999999999998E-3</v>
      </c>
      <c r="I20" s="25">
        <f t="shared" si="0"/>
        <v>4.4749999999999998E-3</v>
      </c>
      <c r="J20" s="240"/>
      <c r="K20" s="23">
        <f t="shared" si="1"/>
        <v>6703.9106145251399</v>
      </c>
      <c r="L20" s="24"/>
      <c r="M20" s="106">
        <v>30</v>
      </c>
      <c r="N20" s="106"/>
      <c r="O20" s="93">
        <v>5.0000000000000001E-3</v>
      </c>
    </row>
    <row r="21" spans="2:16" x14ac:dyDescent="0.3">
      <c r="B21" s="252"/>
      <c r="C21" s="244"/>
      <c r="D21" s="24"/>
      <c r="E21" s="24">
        <v>1072153</v>
      </c>
      <c r="F21" s="24" t="s">
        <v>57</v>
      </c>
      <c r="G21" s="24">
        <v>1</v>
      </c>
      <c r="H21" s="24">
        <f t="shared" si="2"/>
        <v>4.4749999999999998E-3</v>
      </c>
      <c r="I21" s="25">
        <f t="shared" si="0"/>
        <v>4.4749999999999998E-3</v>
      </c>
      <c r="J21" s="240"/>
      <c r="K21" s="23">
        <f t="shared" si="1"/>
        <v>6703.9106145251399</v>
      </c>
      <c r="L21" s="24"/>
      <c r="M21" s="106">
        <v>30</v>
      </c>
      <c r="N21" s="106"/>
      <c r="O21" s="93">
        <v>5.0000000000000001E-3</v>
      </c>
    </row>
    <row r="22" spans="2:16" x14ac:dyDescent="0.3">
      <c r="B22" s="252"/>
      <c r="C22" s="245"/>
      <c r="D22" s="24"/>
      <c r="E22" s="24">
        <v>1032024</v>
      </c>
      <c r="F22" s="24" t="s">
        <v>58</v>
      </c>
      <c r="G22" s="24">
        <v>1</v>
      </c>
      <c r="H22" s="24">
        <f t="shared" si="2"/>
        <v>4.4749999999999998E-3</v>
      </c>
      <c r="I22" s="25">
        <f t="shared" si="0"/>
        <v>4.4749999999999998E-3</v>
      </c>
      <c r="J22" s="240"/>
      <c r="K22" s="23">
        <f t="shared" si="1"/>
        <v>6703.9106145251399</v>
      </c>
      <c r="L22" s="24"/>
      <c r="M22" s="106">
        <v>40</v>
      </c>
      <c r="N22" s="106"/>
      <c r="O22" s="93">
        <v>5.0000000000000001E-3</v>
      </c>
    </row>
    <row r="23" spans="2:16" x14ac:dyDescent="0.3">
      <c r="B23" s="252"/>
      <c r="C23" s="253" t="s">
        <v>25</v>
      </c>
      <c r="D23" s="24"/>
      <c r="E23" s="24">
        <v>5150042</v>
      </c>
      <c r="F23" s="24" t="s">
        <v>9</v>
      </c>
      <c r="G23" s="24">
        <v>1</v>
      </c>
      <c r="H23" s="24">
        <f t="shared" si="2"/>
        <v>1.3424999999999999E-2</v>
      </c>
      <c r="I23" s="25">
        <f t="shared" si="0"/>
        <v>1.3424999999999999E-2</v>
      </c>
      <c r="J23" s="240"/>
      <c r="K23" s="23">
        <f t="shared" si="1"/>
        <v>2234.63687150838</v>
      </c>
      <c r="L23" s="24"/>
      <c r="M23" s="106">
        <v>30</v>
      </c>
      <c r="N23" s="106"/>
      <c r="O23" s="93">
        <v>1.4999999999999999E-2</v>
      </c>
      <c r="P23" s="92"/>
    </row>
    <row r="24" spans="2:16" x14ac:dyDescent="0.3">
      <c r="B24" s="252"/>
      <c r="C24" s="253"/>
      <c r="D24" s="24"/>
      <c r="E24" s="24">
        <v>5150043</v>
      </c>
      <c r="F24" s="24" t="s">
        <v>10</v>
      </c>
      <c r="G24" s="24">
        <v>1</v>
      </c>
      <c r="H24" s="24">
        <f t="shared" si="2"/>
        <v>1.3424999999999999E-2</v>
      </c>
      <c r="I24" s="25">
        <f t="shared" si="0"/>
        <v>1.3424999999999999E-2</v>
      </c>
      <c r="J24" s="240"/>
      <c r="K24" s="23">
        <f t="shared" si="1"/>
        <v>2234.63687150838</v>
      </c>
      <c r="L24" s="24"/>
      <c r="M24" s="106">
        <v>75</v>
      </c>
      <c r="N24" s="6"/>
      <c r="O24" s="93">
        <v>1.4999999999999999E-2</v>
      </c>
    </row>
    <row r="25" spans="2:16" x14ac:dyDescent="0.3">
      <c r="B25" s="252"/>
      <c r="C25" s="253"/>
      <c r="D25" s="24"/>
      <c r="E25" s="24">
        <v>5152049</v>
      </c>
      <c r="F25" s="24" t="s">
        <v>11</v>
      </c>
      <c r="G25" s="24">
        <v>1</v>
      </c>
      <c r="H25" s="24">
        <f t="shared" si="2"/>
        <v>1.3424999999999999E-2</v>
      </c>
      <c r="I25" s="25">
        <f t="shared" si="0"/>
        <v>1.3424999999999999E-2</v>
      </c>
      <c r="J25" s="240"/>
      <c r="K25" s="23">
        <f t="shared" si="1"/>
        <v>2234.63687150838</v>
      </c>
      <c r="L25" s="24"/>
      <c r="M25" s="6">
        <v>30</v>
      </c>
      <c r="N25" s="6"/>
      <c r="O25" s="93">
        <v>1.4999999999999999E-2</v>
      </c>
    </row>
    <row r="26" spans="2:16" x14ac:dyDescent="0.3">
      <c r="B26" s="252"/>
      <c r="C26" s="253"/>
      <c r="D26" s="24"/>
      <c r="E26" s="24">
        <v>5152050</v>
      </c>
      <c r="F26" s="24" t="s">
        <v>12</v>
      </c>
      <c r="G26" s="24">
        <v>1</v>
      </c>
      <c r="H26" s="24">
        <f t="shared" si="2"/>
        <v>1.3424999999999999E-2</v>
      </c>
      <c r="I26" s="25">
        <f t="shared" si="0"/>
        <v>1.3424999999999999E-2</v>
      </c>
      <c r="J26" s="240"/>
      <c r="K26" s="23">
        <f t="shared" si="1"/>
        <v>2234.63687150838</v>
      </c>
      <c r="L26" s="24"/>
      <c r="M26" s="6">
        <v>75</v>
      </c>
      <c r="N26" s="106"/>
      <c r="O26" s="93">
        <v>1.4999999999999999E-2</v>
      </c>
    </row>
    <row r="27" spans="2:16" x14ac:dyDescent="0.3">
      <c r="B27" s="252"/>
      <c r="C27" s="253"/>
      <c r="D27" s="24"/>
      <c r="E27" s="24">
        <v>5153013</v>
      </c>
      <c r="F27" s="24" t="s">
        <v>23</v>
      </c>
      <c r="G27" s="24">
        <v>1</v>
      </c>
      <c r="H27" s="24">
        <f t="shared" si="2"/>
        <v>2.6849999999999999E-2</v>
      </c>
      <c r="I27" s="25">
        <f t="shared" si="0"/>
        <v>2.6849999999999999E-2</v>
      </c>
      <c r="J27" s="240"/>
      <c r="K27" s="23">
        <f t="shared" si="1"/>
        <v>1117.31843575419</v>
      </c>
      <c r="L27" s="24"/>
      <c r="M27" s="106">
        <v>65</v>
      </c>
      <c r="N27" s="106"/>
      <c r="O27" s="93">
        <v>0.03</v>
      </c>
    </row>
    <row r="28" spans="2:16" x14ac:dyDescent="0.3">
      <c r="B28" s="252"/>
      <c r="C28" s="253"/>
      <c r="D28" s="24"/>
      <c r="E28" s="24">
        <v>5151033</v>
      </c>
      <c r="F28" s="24" t="s">
        <v>41</v>
      </c>
      <c r="G28" s="24">
        <v>1</v>
      </c>
      <c r="H28" s="24">
        <f t="shared" si="2"/>
        <v>2.6849999999999999E-2</v>
      </c>
      <c r="I28" s="25">
        <f t="shared" si="0"/>
        <v>2.6849999999999999E-2</v>
      </c>
      <c r="J28" s="240"/>
      <c r="K28" s="23">
        <f t="shared" si="1"/>
        <v>1117.31843575419</v>
      </c>
      <c r="L28" s="24"/>
      <c r="M28" s="106">
        <v>70</v>
      </c>
      <c r="N28" s="106"/>
      <c r="O28" s="93">
        <v>0.03</v>
      </c>
    </row>
    <row r="29" spans="2:16" x14ac:dyDescent="0.3">
      <c r="B29" s="252"/>
      <c r="C29" s="253"/>
      <c r="D29" s="24"/>
      <c r="E29" s="24">
        <v>5152100</v>
      </c>
      <c r="F29" s="24" t="s">
        <v>13</v>
      </c>
      <c r="G29" s="24">
        <v>1</v>
      </c>
      <c r="H29" s="24">
        <f t="shared" si="2"/>
        <v>2.6849999999999999E-2</v>
      </c>
      <c r="I29" s="25">
        <f t="shared" si="0"/>
        <v>2.6849999999999999E-2</v>
      </c>
      <c r="J29" s="240"/>
      <c r="K29" s="23">
        <f t="shared" si="1"/>
        <v>1117.31843575419</v>
      </c>
      <c r="L29" s="24"/>
      <c r="M29" s="106">
        <v>35</v>
      </c>
      <c r="N29" s="6"/>
      <c r="O29" s="93">
        <v>0.03</v>
      </c>
    </row>
    <row r="30" spans="2:16" x14ac:dyDescent="0.3">
      <c r="B30" s="252"/>
      <c r="C30" s="253"/>
      <c r="D30" s="24"/>
      <c r="E30" s="24">
        <v>5152101</v>
      </c>
      <c r="F30" s="24" t="s">
        <v>14</v>
      </c>
      <c r="G30" s="24">
        <v>1</v>
      </c>
      <c r="H30" s="24">
        <f t="shared" si="2"/>
        <v>2.6849999999999999E-2</v>
      </c>
      <c r="I30" s="25">
        <f t="shared" si="0"/>
        <v>2.6849999999999999E-2</v>
      </c>
      <c r="J30" s="240"/>
      <c r="K30" s="23">
        <f t="shared" si="1"/>
        <v>1117.31843575419</v>
      </c>
      <c r="L30" s="24"/>
      <c r="M30" s="6">
        <v>35</v>
      </c>
      <c r="N30" s="6"/>
      <c r="O30" s="93">
        <v>0.03</v>
      </c>
    </row>
    <row r="31" spans="2:16" x14ac:dyDescent="0.3">
      <c r="B31" s="252"/>
      <c r="C31" s="253"/>
      <c r="D31" s="24"/>
      <c r="E31" s="24">
        <v>5152102</v>
      </c>
      <c r="F31" s="24" t="s">
        <v>15</v>
      </c>
      <c r="G31" s="24">
        <v>1</v>
      </c>
      <c r="H31" s="24">
        <f t="shared" si="2"/>
        <v>2.6849999999999999E-2</v>
      </c>
      <c r="I31" s="25">
        <f t="shared" si="0"/>
        <v>2.6849999999999999E-2</v>
      </c>
      <c r="J31" s="240"/>
      <c r="K31" s="23">
        <f t="shared" si="1"/>
        <v>1117.31843575419</v>
      </c>
      <c r="L31" s="24"/>
      <c r="M31" s="6">
        <v>35</v>
      </c>
      <c r="N31" s="6"/>
      <c r="O31" s="93">
        <v>0.03</v>
      </c>
    </row>
    <row r="32" spans="2:16" x14ac:dyDescent="0.3">
      <c r="B32" s="252"/>
      <c r="C32" s="253"/>
      <c r="D32" s="24"/>
      <c r="E32" s="24">
        <v>5152103</v>
      </c>
      <c r="F32" s="24" t="s">
        <v>16</v>
      </c>
      <c r="G32" s="24">
        <v>1</v>
      </c>
      <c r="H32" s="24">
        <f t="shared" si="2"/>
        <v>2.6849999999999999E-2</v>
      </c>
      <c r="I32" s="25">
        <f t="shared" si="0"/>
        <v>2.6849999999999999E-2</v>
      </c>
      <c r="J32" s="240"/>
      <c r="K32" s="23">
        <f t="shared" si="1"/>
        <v>1117.31843575419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24"/>
      <c r="E33" s="24">
        <v>5152104</v>
      </c>
      <c r="F33" s="24" t="s">
        <v>17</v>
      </c>
      <c r="G33" s="24">
        <v>1</v>
      </c>
      <c r="H33" s="24">
        <f t="shared" si="2"/>
        <v>2.6849999999999999E-2</v>
      </c>
      <c r="I33" s="25">
        <f t="shared" si="0"/>
        <v>2.6849999999999999E-2</v>
      </c>
      <c r="J33" s="240"/>
      <c r="K33" s="23">
        <f t="shared" si="1"/>
        <v>1117.31843575419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24"/>
      <c r="E34" s="24">
        <v>5152105</v>
      </c>
      <c r="F34" s="24" t="s">
        <v>18</v>
      </c>
      <c r="G34" s="11">
        <v>1</v>
      </c>
      <c r="H34" s="24">
        <f t="shared" si="2"/>
        <v>2.6849999999999999E-2</v>
      </c>
      <c r="I34" s="25">
        <f t="shared" si="0"/>
        <v>2.6849999999999999E-2</v>
      </c>
      <c r="J34" s="240"/>
      <c r="K34" s="23">
        <f t="shared" si="1"/>
        <v>1117.31843575419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24"/>
      <c r="E35" s="43">
        <v>5152106</v>
      </c>
      <c r="F35" s="43" t="s">
        <v>19</v>
      </c>
      <c r="G35" s="11">
        <v>1</v>
      </c>
      <c r="H35" s="24">
        <f t="shared" si="2"/>
        <v>2.6849999999999999E-2</v>
      </c>
      <c r="I35" s="25">
        <f t="shared" si="0"/>
        <v>2.6849999999999999E-2</v>
      </c>
      <c r="J35" s="240"/>
      <c r="K35" s="23">
        <f t="shared" si="1"/>
        <v>1117.31843575419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43">
        <v>5152107</v>
      </c>
      <c r="F36" s="43" t="s">
        <v>20</v>
      </c>
      <c r="G36" s="11">
        <v>1</v>
      </c>
      <c r="H36" s="24">
        <f t="shared" si="2"/>
        <v>2.6849999999999999E-2</v>
      </c>
      <c r="I36" s="25">
        <f t="shared" si="0"/>
        <v>2.6849999999999999E-2</v>
      </c>
      <c r="J36" s="240"/>
      <c r="K36" s="23">
        <f t="shared" si="1"/>
        <v>1117.31843575419</v>
      </c>
      <c r="L36" s="24"/>
      <c r="M36" s="6">
        <v>35</v>
      </c>
      <c r="N36" s="106"/>
      <c r="O36" s="93">
        <v>0.03</v>
      </c>
    </row>
    <row r="37" spans="2:15" x14ac:dyDescent="0.3">
      <c r="B37" s="252"/>
      <c r="C37" s="253" t="s">
        <v>8</v>
      </c>
      <c r="D37" s="24"/>
      <c r="E37" s="43">
        <v>5680505</v>
      </c>
      <c r="F37" s="43" t="s">
        <v>986</v>
      </c>
      <c r="G37" s="24">
        <v>1</v>
      </c>
      <c r="H37" s="24">
        <f t="shared" si="2"/>
        <v>0.147675</v>
      </c>
      <c r="I37" s="25">
        <f t="shared" si="0"/>
        <v>0.147675</v>
      </c>
      <c r="J37" s="240"/>
      <c r="K37" s="23">
        <f t="shared" si="1"/>
        <v>203.14880650076182</v>
      </c>
      <c r="L37" s="24"/>
      <c r="M37" s="106"/>
      <c r="N37" s="106"/>
      <c r="O37" s="93">
        <v>0.16500000000000001</v>
      </c>
    </row>
    <row r="38" spans="2:15" x14ac:dyDescent="0.3">
      <c r="B38" s="252"/>
      <c r="C38" s="253"/>
      <c r="D38" s="24"/>
      <c r="E38" s="43">
        <v>5076000</v>
      </c>
      <c r="F38" s="43" t="s">
        <v>445</v>
      </c>
      <c r="G38" s="24">
        <v>1</v>
      </c>
      <c r="H38" s="24">
        <f t="shared" si="2"/>
        <v>0.13425000000000001</v>
      </c>
      <c r="I38" s="25">
        <f t="shared" si="0"/>
        <v>0.13425000000000001</v>
      </c>
      <c r="J38" s="240"/>
      <c r="K38" s="23">
        <f t="shared" si="1"/>
        <v>223.46368715083796</v>
      </c>
      <c r="L38" s="24"/>
      <c r="M38" s="106">
        <v>30</v>
      </c>
      <c r="N38" s="106"/>
      <c r="O38" s="93">
        <v>0.15</v>
      </c>
    </row>
    <row r="39" spans="2:15" x14ac:dyDescent="0.3">
      <c r="B39" s="252"/>
      <c r="C39" s="253"/>
      <c r="D39" s="24"/>
      <c r="E39" s="24">
        <v>5078001</v>
      </c>
      <c r="F39" s="11" t="s">
        <v>21</v>
      </c>
      <c r="G39" s="24">
        <v>1</v>
      </c>
      <c r="H39" s="24">
        <f t="shared" si="2"/>
        <v>0.13425000000000001</v>
      </c>
      <c r="I39" s="25">
        <f t="shared" si="0"/>
        <v>0.13425000000000001</v>
      </c>
      <c r="J39" s="240"/>
      <c r="K39" s="23">
        <f t="shared" si="1"/>
        <v>223.46368715083796</v>
      </c>
      <c r="L39" s="24"/>
      <c r="M39" s="106">
        <v>40</v>
      </c>
      <c r="N39" s="106"/>
      <c r="O39" s="93">
        <v>0.15</v>
      </c>
    </row>
    <row r="40" spans="2:15" x14ac:dyDescent="0.3">
      <c r="B40" s="252"/>
      <c r="C40" s="253"/>
      <c r="D40" s="24"/>
      <c r="E40" s="24">
        <v>5072000</v>
      </c>
      <c r="F40" s="11" t="s">
        <v>22</v>
      </c>
      <c r="G40" s="24">
        <v>3</v>
      </c>
      <c r="H40" s="24">
        <f t="shared" si="2"/>
        <v>0.12530000000000002</v>
      </c>
      <c r="I40" s="25">
        <f t="shared" si="0"/>
        <v>0.12530000000000002</v>
      </c>
      <c r="J40" s="240"/>
      <c r="K40" s="23">
        <f t="shared" si="1"/>
        <v>239.42537909018353</v>
      </c>
      <c r="L40" s="24"/>
      <c r="M40" s="106">
        <v>50</v>
      </c>
      <c r="N40" s="106"/>
      <c r="O40" s="93">
        <v>0.14000000000000001</v>
      </c>
    </row>
    <row r="41" spans="2:15" x14ac:dyDescent="0.3">
      <c r="B41" s="246"/>
      <c r="C41" s="247"/>
      <c r="D41" s="247"/>
      <c r="E41" s="247"/>
      <c r="F41" s="247"/>
      <c r="G41" s="248"/>
      <c r="H41" s="24">
        <f>SUM(H6:H40)</f>
        <v>0.99999999999999978</v>
      </c>
      <c r="I41" s="25">
        <f>SUM(I6:I40)</f>
        <v>0.99999999999999978</v>
      </c>
      <c r="J41" s="25">
        <v>1</v>
      </c>
      <c r="K41" s="24"/>
      <c r="L41" s="24"/>
      <c r="M41" s="106"/>
      <c r="N41" s="106"/>
      <c r="O41" s="96"/>
    </row>
  </sheetData>
  <mergeCells count="10">
    <mergeCell ref="B41:G41"/>
    <mergeCell ref="B5:C5"/>
    <mergeCell ref="B6:B15"/>
    <mergeCell ref="C6:C15"/>
    <mergeCell ref="J6:J15"/>
    <mergeCell ref="B16:B40"/>
    <mergeCell ref="C16:C22"/>
    <mergeCell ref="J16:J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4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1207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6" t="s">
        <v>6</v>
      </c>
      <c r="C4" s="106">
        <v>30</v>
      </c>
    </row>
    <row r="5" spans="2:14" x14ac:dyDescent="0.3">
      <c r="B5" s="249" t="s">
        <v>0</v>
      </c>
      <c r="C5" s="249"/>
      <c r="D5" s="105" t="s">
        <v>45</v>
      </c>
      <c r="E5" s="105" t="s">
        <v>1</v>
      </c>
      <c r="F5" s="105" t="s">
        <v>62</v>
      </c>
      <c r="G5" s="13" t="s">
        <v>26</v>
      </c>
      <c r="H5" s="105" t="s">
        <v>27</v>
      </c>
      <c r="I5" s="105" t="s">
        <v>28</v>
      </c>
      <c r="J5" s="105" t="s">
        <v>43</v>
      </c>
      <c r="K5" s="105" t="s">
        <v>2</v>
      </c>
      <c r="L5" s="105" t="s">
        <v>3</v>
      </c>
      <c r="M5" s="105" t="s">
        <v>44</v>
      </c>
      <c r="N5" s="105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1004988</v>
      </c>
      <c r="F6" s="24" t="s">
        <v>1234</v>
      </c>
      <c r="G6" s="24">
        <v>1</v>
      </c>
      <c r="H6" s="24">
        <v>5.0000000000000001E-3</v>
      </c>
      <c r="I6" s="25">
        <f>H6</f>
        <v>5.0000000000000001E-3</v>
      </c>
      <c r="J6" s="239">
        <f>SUM(I6:I17)</f>
        <v>0.10499999999999998</v>
      </c>
      <c r="K6" s="11">
        <f>1/H6*$C$4</f>
        <v>6000</v>
      </c>
      <c r="L6" s="24"/>
      <c r="M6" s="106"/>
      <c r="N6" s="106">
        <v>1</v>
      </c>
    </row>
    <row r="7" spans="2:14" ht="21.75" customHeight="1" x14ac:dyDescent="0.3">
      <c r="B7" s="250"/>
      <c r="C7" s="244"/>
      <c r="D7" s="24" t="s">
        <v>100</v>
      </c>
      <c r="E7" s="24">
        <v>1050464</v>
      </c>
      <c r="F7" s="24" t="s">
        <v>1235</v>
      </c>
      <c r="G7" s="24">
        <v>1</v>
      </c>
      <c r="H7" s="24">
        <v>8.0000000000000002E-3</v>
      </c>
      <c r="I7" s="25">
        <f t="shared" ref="I7:I42" si="0">H7</f>
        <v>8.0000000000000002E-3</v>
      </c>
      <c r="J7" s="240"/>
      <c r="K7" s="11">
        <f t="shared" ref="K7:K42" si="1">1/H7*$C$4</f>
        <v>3750</v>
      </c>
      <c r="L7" s="24"/>
      <c r="M7" s="106"/>
      <c r="N7" s="106">
        <v>1</v>
      </c>
    </row>
    <row r="8" spans="2:14" ht="21.75" customHeight="1" x14ac:dyDescent="0.3">
      <c r="B8" s="250"/>
      <c r="C8" s="244"/>
      <c r="D8" s="24" t="s">
        <v>100</v>
      </c>
      <c r="E8" s="24">
        <v>1051531</v>
      </c>
      <c r="F8" s="24" t="s">
        <v>1236</v>
      </c>
      <c r="G8" s="24">
        <v>1</v>
      </c>
      <c r="H8" s="24">
        <v>8.9999999999999993E-3</v>
      </c>
      <c r="I8" s="25">
        <f t="shared" si="0"/>
        <v>8.9999999999999993E-3</v>
      </c>
      <c r="J8" s="240"/>
      <c r="K8" s="11">
        <f t="shared" si="1"/>
        <v>3333.3333333333335</v>
      </c>
      <c r="L8" s="24"/>
      <c r="M8" s="106"/>
      <c r="N8" s="106">
        <v>1</v>
      </c>
    </row>
    <row r="9" spans="2:14" ht="21.75" customHeight="1" x14ac:dyDescent="0.3">
      <c r="B9" s="250"/>
      <c r="C9" s="244"/>
      <c r="D9" s="24" t="s">
        <v>107</v>
      </c>
      <c r="E9" s="24">
        <v>1070090</v>
      </c>
      <c r="F9" s="24" t="s">
        <v>1237</v>
      </c>
      <c r="G9" s="24">
        <v>1</v>
      </c>
      <c r="H9" s="24">
        <v>0.01</v>
      </c>
      <c r="I9" s="25">
        <f t="shared" si="0"/>
        <v>0.01</v>
      </c>
      <c r="J9" s="240"/>
      <c r="K9" s="11">
        <f t="shared" si="1"/>
        <v>3000</v>
      </c>
      <c r="L9" s="24"/>
      <c r="M9" s="106"/>
      <c r="N9" s="106">
        <v>1</v>
      </c>
    </row>
    <row r="10" spans="2:14" ht="21.75" customHeight="1" x14ac:dyDescent="0.3">
      <c r="B10" s="250"/>
      <c r="C10" s="244"/>
      <c r="D10" s="24" t="s">
        <v>107</v>
      </c>
      <c r="E10" s="24">
        <v>1071107</v>
      </c>
      <c r="F10" s="24" t="s">
        <v>1238</v>
      </c>
      <c r="G10" s="24">
        <v>1</v>
      </c>
      <c r="H10" s="24">
        <v>0.01</v>
      </c>
      <c r="I10" s="25">
        <f t="shared" si="0"/>
        <v>0.01</v>
      </c>
      <c r="J10" s="240"/>
      <c r="K10" s="11">
        <f t="shared" si="1"/>
        <v>3000</v>
      </c>
      <c r="L10" s="24"/>
      <c r="M10" s="106"/>
      <c r="N10" s="106">
        <v>1</v>
      </c>
    </row>
    <row r="11" spans="2:14" ht="21.75" customHeight="1" x14ac:dyDescent="0.3">
      <c r="B11" s="250"/>
      <c r="C11" s="244"/>
      <c r="D11" s="24" t="s">
        <v>105</v>
      </c>
      <c r="E11" s="24">
        <v>1103029</v>
      </c>
      <c r="F11" s="24" t="s">
        <v>1239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06"/>
      <c r="N11" s="106">
        <v>1</v>
      </c>
    </row>
    <row r="12" spans="2:14" ht="21.75" customHeight="1" x14ac:dyDescent="0.3">
      <c r="B12" s="250"/>
      <c r="C12" s="244"/>
      <c r="D12" s="24" t="s">
        <v>109</v>
      </c>
      <c r="E12" s="24">
        <v>1702774</v>
      </c>
      <c r="F12" s="24" t="s">
        <v>1240</v>
      </c>
      <c r="G12" s="24">
        <v>1</v>
      </c>
      <c r="H12" s="24">
        <v>8.0000000000000002E-3</v>
      </c>
      <c r="I12" s="25">
        <f t="shared" si="0"/>
        <v>8.0000000000000002E-3</v>
      </c>
      <c r="J12" s="240"/>
      <c r="K12" s="11">
        <f t="shared" si="1"/>
        <v>3750</v>
      </c>
      <c r="L12" s="24"/>
      <c r="M12" s="106"/>
      <c r="N12" s="106">
        <v>1</v>
      </c>
    </row>
    <row r="13" spans="2:14" ht="21.75" customHeight="1" x14ac:dyDescent="0.3">
      <c r="B13" s="250"/>
      <c r="C13" s="244"/>
      <c r="D13" s="24" t="s">
        <v>119</v>
      </c>
      <c r="E13" s="24">
        <v>1005001</v>
      </c>
      <c r="F13" s="24" t="s">
        <v>1241</v>
      </c>
      <c r="G13" s="24">
        <v>1</v>
      </c>
      <c r="H13" s="24">
        <v>8.9999999999999993E-3</v>
      </c>
      <c r="I13" s="25">
        <f t="shared" si="0"/>
        <v>8.9999999999999993E-3</v>
      </c>
      <c r="J13" s="240"/>
      <c r="K13" s="11">
        <f t="shared" si="1"/>
        <v>3333.3333333333335</v>
      </c>
      <c r="L13" s="24"/>
      <c r="M13" s="106"/>
      <c r="N13" s="106">
        <v>1</v>
      </c>
    </row>
    <row r="14" spans="2:14" ht="21.75" customHeight="1" x14ac:dyDescent="0.3">
      <c r="B14" s="250"/>
      <c r="C14" s="244"/>
      <c r="D14" s="24" t="s">
        <v>119</v>
      </c>
      <c r="E14" s="24">
        <v>1005002</v>
      </c>
      <c r="F14" s="24" t="s">
        <v>1242</v>
      </c>
      <c r="G14" s="24">
        <v>1</v>
      </c>
      <c r="H14" s="24">
        <v>8.9999999999999993E-3</v>
      </c>
      <c r="I14" s="25">
        <f t="shared" si="0"/>
        <v>8.9999999999999993E-3</v>
      </c>
      <c r="J14" s="240"/>
      <c r="K14" s="11">
        <f t="shared" si="1"/>
        <v>3333.3333333333335</v>
      </c>
      <c r="L14" s="24"/>
      <c r="M14" s="106"/>
      <c r="N14" s="106">
        <v>1</v>
      </c>
    </row>
    <row r="15" spans="2:14" ht="21.75" customHeight="1" x14ac:dyDescent="0.3">
      <c r="B15" s="250"/>
      <c r="C15" s="244"/>
      <c r="D15" s="24" t="s">
        <v>100</v>
      </c>
      <c r="E15" s="24">
        <v>1053215</v>
      </c>
      <c r="F15" s="24" t="s">
        <v>1241</v>
      </c>
      <c r="G15" s="24">
        <v>1</v>
      </c>
      <c r="H15" s="24">
        <v>0.01</v>
      </c>
      <c r="I15" s="25">
        <f t="shared" si="0"/>
        <v>0.01</v>
      </c>
      <c r="J15" s="240"/>
      <c r="K15" s="11">
        <f t="shared" si="1"/>
        <v>3000</v>
      </c>
      <c r="L15" s="24"/>
      <c r="M15" s="106"/>
      <c r="N15" s="106">
        <v>1</v>
      </c>
    </row>
    <row r="16" spans="2:14" ht="21.75" customHeight="1" x14ac:dyDescent="0.3">
      <c r="B16" s="250"/>
      <c r="C16" s="244"/>
      <c r="D16" s="24" t="s">
        <v>100</v>
      </c>
      <c r="E16" s="24">
        <v>1053216</v>
      </c>
      <c r="F16" s="24" t="s">
        <v>1243</v>
      </c>
      <c r="G16" s="24">
        <v>1</v>
      </c>
      <c r="H16" s="24">
        <v>0.01</v>
      </c>
      <c r="I16" s="25">
        <f t="shared" si="0"/>
        <v>0.01</v>
      </c>
      <c r="J16" s="240"/>
      <c r="K16" s="11">
        <f t="shared" si="1"/>
        <v>3000</v>
      </c>
      <c r="L16" s="24"/>
      <c r="M16" s="106"/>
      <c r="N16" s="106">
        <v>1</v>
      </c>
    </row>
    <row r="17" spans="2:16" ht="21.75" customHeight="1" x14ac:dyDescent="0.3">
      <c r="B17" s="250"/>
      <c r="C17" s="244"/>
      <c r="D17" s="24" t="s">
        <v>109</v>
      </c>
      <c r="E17" s="24">
        <v>1702746</v>
      </c>
      <c r="F17" s="24" t="s">
        <v>1244</v>
      </c>
      <c r="G17" s="24">
        <v>1</v>
      </c>
      <c r="H17" s="24">
        <v>0.01</v>
      </c>
      <c r="I17" s="25">
        <f t="shared" si="0"/>
        <v>0.01</v>
      </c>
      <c r="J17" s="240"/>
      <c r="K17" s="11">
        <f t="shared" si="1"/>
        <v>3000</v>
      </c>
      <c r="L17" s="24"/>
      <c r="M17" s="106"/>
      <c r="N17" s="106">
        <v>1</v>
      </c>
    </row>
    <row r="18" spans="2:16" x14ac:dyDescent="0.3">
      <c r="B18" s="251" t="s">
        <v>42</v>
      </c>
      <c r="C18" s="243" t="s">
        <v>59</v>
      </c>
      <c r="D18" s="24"/>
      <c r="E18" s="24">
        <v>1002186</v>
      </c>
      <c r="F18" s="24" t="s">
        <v>52</v>
      </c>
      <c r="G18" s="24">
        <v>1</v>
      </c>
      <c r="H18" s="24">
        <f t="shared" ref="H18:H42" si="2">$J$18*O18</f>
        <v>4.4749999999999998E-3</v>
      </c>
      <c r="I18" s="25">
        <f t="shared" si="0"/>
        <v>4.4749999999999998E-3</v>
      </c>
      <c r="J18" s="239">
        <f>J43-J6</f>
        <v>0.89500000000000002</v>
      </c>
      <c r="K18" s="23">
        <f t="shared" si="1"/>
        <v>6703.9106145251399</v>
      </c>
      <c r="L18" s="24"/>
      <c r="M18" s="106">
        <v>60</v>
      </c>
      <c r="N18" s="106"/>
      <c r="O18" s="93">
        <v>5.0000000000000001E-3</v>
      </c>
      <c r="P18" s="92"/>
    </row>
    <row r="19" spans="2:16" x14ac:dyDescent="0.3">
      <c r="B19" s="252"/>
      <c r="C19" s="244"/>
      <c r="D19" s="24"/>
      <c r="E19" s="24">
        <v>1012057</v>
      </c>
      <c r="F19" s="24" t="s">
        <v>53</v>
      </c>
      <c r="G19" s="24">
        <v>1</v>
      </c>
      <c r="H19" s="24">
        <f t="shared" si="2"/>
        <v>4.4749999999999998E-3</v>
      </c>
      <c r="I19" s="25">
        <f t="shared" si="0"/>
        <v>4.4749999999999998E-3</v>
      </c>
      <c r="J19" s="240"/>
      <c r="K19" s="23">
        <f t="shared" si="1"/>
        <v>6703.9106145251399</v>
      </c>
      <c r="L19" s="24"/>
      <c r="M19" s="106">
        <v>60</v>
      </c>
      <c r="N19" s="106"/>
      <c r="O19" s="93">
        <v>5.0000000000000001E-3</v>
      </c>
    </row>
    <row r="20" spans="2:16" x14ac:dyDescent="0.3">
      <c r="B20" s="252"/>
      <c r="C20" s="244"/>
      <c r="D20" s="24"/>
      <c r="E20" s="24">
        <v>1022048</v>
      </c>
      <c r="F20" s="24" t="s">
        <v>54</v>
      </c>
      <c r="G20" s="24">
        <v>1</v>
      </c>
      <c r="H20" s="24">
        <f t="shared" si="2"/>
        <v>4.4749999999999998E-3</v>
      </c>
      <c r="I20" s="25">
        <f t="shared" si="0"/>
        <v>4.4749999999999998E-3</v>
      </c>
      <c r="J20" s="240"/>
      <c r="K20" s="23">
        <f t="shared" si="1"/>
        <v>6703.9106145251399</v>
      </c>
      <c r="L20" s="24"/>
      <c r="M20" s="106">
        <v>60</v>
      </c>
      <c r="N20" s="106"/>
      <c r="O20" s="93">
        <v>5.0000000000000001E-3</v>
      </c>
    </row>
    <row r="21" spans="2:16" x14ac:dyDescent="0.3">
      <c r="B21" s="252"/>
      <c r="C21" s="244"/>
      <c r="D21" s="24"/>
      <c r="E21" s="24">
        <v>1102039</v>
      </c>
      <c r="F21" s="24" t="s">
        <v>55</v>
      </c>
      <c r="G21" s="24">
        <v>1</v>
      </c>
      <c r="H21" s="24">
        <f t="shared" si="2"/>
        <v>4.4749999999999998E-3</v>
      </c>
      <c r="I21" s="25">
        <f t="shared" si="0"/>
        <v>4.4749999999999998E-3</v>
      </c>
      <c r="J21" s="240"/>
      <c r="K21" s="23">
        <f t="shared" si="1"/>
        <v>6703.9106145251399</v>
      </c>
      <c r="L21" s="24"/>
      <c r="M21" s="106">
        <v>60</v>
      </c>
      <c r="N21" s="106"/>
      <c r="O21" s="93">
        <v>5.0000000000000001E-3</v>
      </c>
    </row>
    <row r="22" spans="2:16" x14ac:dyDescent="0.3">
      <c r="B22" s="252"/>
      <c r="C22" s="244"/>
      <c r="D22" s="24"/>
      <c r="E22" s="24">
        <v>1082102</v>
      </c>
      <c r="F22" s="24" t="s">
        <v>56</v>
      </c>
      <c r="G22" s="24">
        <v>1</v>
      </c>
      <c r="H22" s="24">
        <f t="shared" si="2"/>
        <v>4.4749999999999998E-3</v>
      </c>
      <c r="I22" s="25">
        <f t="shared" si="0"/>
        <v>4.4749999999999998E-3</v>
      </c>
      <c r="J22" s="240"/>
      <c r="K22" s="23">
        <f t="shared" si="1"/>
        <v>6703.9106145251399</v>
      </c>
      <c r="L22" s="24"/>
      <c r="M22" s="106">
        <v>30</v>
      </c>
      <c r="N22" s="106"/>
      <c r="O22" s="93">
        <v>5.0000000000000001E-3</v>
      </c>
    </row>
    <row r="23" spans="2:16" x14ac:dyDescent="0.3">
      <c r="B23" s="252"/>
      <c r="C23" s="244"/>
      <c r="D23" s="24"/>
      <c r="E23" s="24">
        <v>1072153</v>
      </c>
      <c r="F23" s="24" t="s">
        <v>57</v>
      </c>
      <c r="G23" s="24">
        <v>1</v>
      </c>
      <c r="H23" s="24">
        <f t="shared" si="2"/>
        <v>4.4749999999999998E-3</v>
      </c>
      <c r="I23" s="25">
        <f t="shared" si="0"/>
        <v>4.4749999999999998E-3</v>
      </c>
      <c r="J23" s="240"/>
      <c r="K23" s="23">
        <f t="shared" si="1"/>
        <v>6703.9106145251399</v>
      </c>
      <c r="L23" s="24"/>
      <c r="M23" s="106">
        <v>30</v>
      </c>
      <c r="N23" s="106"/>
      <c r="O23" s="93">
        <v>5.0000000000000001E-3</v>
      </c>
    </row>
    <row r="24" spans="2:16" x14ac:dyDescent="0.3">
      <c r="B24" s="252"/>
      <c r="C24" s="245"/>
      <c r="D24" s="24"/>
      <c r="E24" s="24">
        <v>1032024</v>
      </c>
      <c r="F24" s="24" t="s">
        <v>58</v>
      </c>
      <c r="G24" s="24">
        <v>1</v>
      </c>
      <c r="H24" s="24">
        <f t="shared" si="2"/>
        <v>4.4749999999999998E-3</v>
      </c>
      <c r="I24" s="25">
        <f t="shared" si="0"/>
        <v>4.4749999999999998E-3</v>
      </c>
      <c r="J24" s="240"/>
      <c r="K24" s="23">
        <f t="shared" si="1"/>
        <v>6703.9106145251399</v>
      </c>
      <c r="L24" s="24"/>
      <c r="M24" s="106">
        <v>40</v>
      </c>
      <c r="N24" s="106"/>
      <c r="O24" s="93">
        <v>5.0000000000000001E-3</v>
      </c>
    </row>
    <row r="25" spans="2:16" x14ac:dyDescent="0.3">
      <c r="B25" s="252"/>
      <c r="C25" s="253" t="s">
        <v>25</v>
      </c>
      <c r="D25" s="24"/>
      <c r="E25" s="24">
        <v>5150042</v>
      </c>
      <c r="F25" s="24" t="s">
        <v>9</v>
      </c>
      <c r="G25" s="24">
        <v>1</v>
      </c>
      <c r="H25" s="24">
        <f t="shared" si="2"/>
        <v>1.3424999999999999E-2</v>
      </c>
      <c r="I25" s="25">
        <f t="shared" si="0"/>
        <v>1.3424999999999999E-2</v>
      </c>
      <c r="J25" s="240"/>
      <c r="K25" s="23">
        <f t="shared" si="1"/>
        <v>2234.63687150838</v>
      </c>
      <c r="L25" s="24"/>
      <c r="M25" s="106">
        <v>30</v>
      </c>
      <c r="N25" s="106"/>
      <c r="O25" s="93">
        <v>1.4999999999999999E-2</v>
      </c>
      <c r="P25" s="92"/>
    </row>
    <row r="26" spans="2:16" x14ac:dyDescent="0.3">
      <c r="B26" s="252"/>
      <c r="C26" s="253"/>
      <c r="D26" s="24"/>
      <c r="E26" s="24">
        <v>5150043</v>
      </c>
      <c r="F26" s="24" t="s">
        <v>10</v>
      </c>
      <c r="G26" s="24">
        <v>1</v>
      </c>
      <c r="H26" s="24">
        <f t="shared" si="2"/>
        <v>1.3424999999999999E-2</v>
      </c>
      <c r="I26" s="25">
        <f t="shared" si="0"/>
        <v>1.3424999999999999E-2</v>
      </c>
      <c r="J26" s="240"/>
      <c r="K26" s="23">
        <f t="shared" si="1"/>
        <v>2234.63687150838</v>
      </c>
      <c r="L26" s="24"/>
      <c r="M26" s="106">
        <v>75</v>
      </c>
      <c r="N26" s="6"/>
      <c r="O26" s="93">
        <v>1.4999999999999999E-2</v>
      </c>
    </row>
    <row r="27" spans="2:16" x14ac:dyDescent="0.3">
      <c r="B27" s="252"/>
      <c r="C27" s="253"/>
      <c r="D27" s="24"/>
      <c r="E27" s="24">
        <v>5152049</v>
      </c>
      <c r="F27" s="24" t="s">
        <v>11</v>
      </c>
      <c r="G27" s="24">
        <v>1</v>
      </c>
      <c r="H27" s="24">
        <f t="shared" si="2"/>
        <v>1.3424999999999999E-2</v>
      </c>
      <c r="I27" s="25">
        <f t="shared" si="0"/>
        <v>1.3424999999999999E-2</v>
      </c>
      <c r="J27" s="240"/>
      <c r="K27" s="23">
        <f t="shared" si="1"/>
        <v>2234.63687150838</v>
      </c>
      <c r="L27" s="24"/>
      <c r="M27" s="6">
        <v>30</v>
      </c>
      <c r="N27" s="6"/>
      <c r="O27" s="93">
        <v>1.4999999999999999E-2</v>
      </c>
    </row>
    <row r="28" spans="2:16" x14ac:dyDescent="0.3">
      <c r="B28" s="252"/>
      <c r="C28" s="253"/>
      <c r="D28" s="24"/>
      <c r="E28" s="24">
        <v>5152050</v>
      </c>
      <c r="F28" s="24" t="s">
        <v>12</v>
      </c>
      <c r="G28" s="24">
        <v>1</v>
      </c>
      <c r="H28" s="24">
        <f t="shared" si="2"/>
        <v>1.3424999999999999E-2</v>
      </c>
      <c r="I28" s="25">
        <f t="shared" si="0"/>
        <v>1.3424999999999999E-2</v>
      </c>
      <c r="J28" s="240"/>
      <c r="K28" s="23">
        <f t="shared" si="1"/>
        <v>2234.63687150838</v>
      </c>
      <c r="L28" s="24"/>
      <c r="M28" s="6">
        <v>75</v>
      </c>
      <c r="N28" s="106"/>
      <c r="O28" s="93">
        <v>1.4999999999999999E-2</v>
      </c>
    </row>
    <row r="29" spans="2:16" x14ac:dyDescent="0.3">
      <c r="B29" s="252"/>
      <c r="C29" s="253"/>
      <c r="D29" s="24"/>
      <c r="E29" s="24">
        <v>5153013</v>
      </c>
      <c r="F29" s="24" t="s">
        <v>23</v>
      </c>
      <c r="G29" s="24">
        <v>1</v>
      </c>
      <c r="H29" s="24">
        <f t="shared" si="2"/>
        <v>2.6849999999999999E-2</v>
      </c>
      <c r="I29" s="25">
        <f t="shared" si="0"/>
        <v>2.6849999999999999E-2</v>
      </c>
      <c r="J29" s="240"/>
      <c r="K29" s="23">
        <f t="shared" si="1"/>
        <v>1117.31843575419</v>
      </c>
      <c r="L29" s="24"/>
      <c r="M29" s="106">
        <v>65</v>
      </c>
      <c r="N29" s="106"/>
      <c r="O29" s="93">
        <v>0.03</v>
      </c>
    </row>
    <row r="30" spans="2:16" x14ac:dyDescent="0.3">
      <c r="B30" s="252"/>
      <c r="C30" s="253"/>
      <c r="D30" s="24"/>
      <c r="E30" s="24">
        <v>5151033</v>
      </c>
      <c r="F30" s="24" t="s">
        <v>41</v>
      </c>
      <c r="G30" s="24">
        <v>1</v>
      </c>
      <c r="H30" s="24">
        <f t="shared" si="2"/>
        <v>2.6849999999999999E-2</v>
      </c>
      <c r="I30" s="25">
        <f t="shared" si="0"/>
        <v>2.6849999999999999E-2</v>
      </c>
      <c r="J30" s="240"/>
      <c r="K30" s="23">
        <f t="shared" si="1"/>
        <v>1117.31843575419</v>
      </c>
      <c r="L30" s="24"/>
      <c r="M30" s="106">
        <v>70</v>
      </c>
      <c r="N30" s="106"/>
      <c r="O30" s="93">
        <v>0.03</v>
      </c>
    </row>
    <row r="31" spans="2:16" x14ac:dyDescent="0.3">
      <c r="B31" s="252"/>
      <c r="C31" s="253"/>
      <c r="D31" s="24"/>
      <c r="E31" s="24">
        <v>5152100</v>
      </c>
      <c r="F31" s="24" t="s">
        <v>13</v>
      </c>
      <c r="G31" s="24">
        <v>1</v>
      </c>
      <c r="H31" s="24">
        <f t="shared" si="2"/>
        <v>2.6849999999999999E-2</v>
      </c>
      <c r="I31" s="25">
        <f t="shared" si="0"/>
        <v>2.6849999999999999E-2</v>
      </c>
      <c r="J31" s="240"/>
      <c r="K31" s="23">
        <f t="shared" si="1"/>
        <v>1117.31843575419</v>
      </c>
      <c r="L31" s="24"/>
      <c r="M31" s="106">
        <v>35</v>
      </c>
      <c r="N31" s="6"/>
      <c r="O31" s="93">
        <v>0.03</v>
      </c>
    </row>
    <row r="32" spans="2:16" x14ac:dyDescent="0.3">
      <c r="B32" s="252"/>
      <c r="C32" s="253"/>
      <c r="D32" s="24"/>
      <c r="E32" s="24">
        <v>5152101</v>
      </c>
      <c r="F32" s="24" t="s">
        <v>14</v>
      </c>
      <c r="G32" s="24">
        <v>1</v>
      </c>
      <c r="H32" s="24">
        <f t="shared" si="2"/>
        <v>2.6849999999999999E-2</v>
      </c>
      <c r="I32" s="25">
        <f t="shared" si="0"/>
        <v>2.6849999999999999E-2</v>
      </c>
      <c r="J32" s="240"/>
      <c r="K32" s="23">
        <f t="shared" si="1"/>
        <v>1117.31843575419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24"/>
      <c r="E33" s="24">
        <v>5152102</v>
      </c>
      <c r="F33" s="24" t="s">
        <v>15</v>
      </c>
      <c r="G33" s="24">
        <v>1</v>
      </c>
      <c r="H33" s="24">
        <f t="shared" si="2"/>
        <v>2.6849999999999999E-2</v>
      </c>
      <c r="I33" s="25">
        <f t="shared" si="0"/>
        <v>2.6849999999999999E-2</v>
      </c>
      <c r="J33" s="240"/>
      <c r="K33" s="23">
        <f t="shared" si="1"/>
        <v>1117.31843575419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24"/>
      <c r="E34" s="24">
        <v>5152103</v>
      </c>
      <c r="F34" s="24" t="s">
        <v>16</v>
      </c>
      <c r="G34" s="24">
        <v>1</v>
      </c>
      <c r="H34" s="24">
        <f t="shared" si="2"/>
        <v>2.6849999999999999E-2</v>
      </c>
      <c r="I34" s="25">
        <f t="shared" si="0"/>
        <v>2.6849999999999999E-2</v>
      </c>
      <c r="J34" s="240"/>
      <c r="K34" s="23">
        <f t="shared" si="1"/>
        <v>1117.31843575419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5152104</v>
      </c>
      <c r="F35" s="24" t="s">
        <v>17</v>
      </c>
      <c r="G35" s="24">
        <v>1</v>
      </c>
      <c r="H35" s="24">
        <f t="shared" si="2"/>
        <v>2.6849999999999999E-2</v>
      </c>
      <c r="I35" s="25">
        <f t="shared" si="0"/>
        <v>2.6849999999999999E-2</v>
      </c>
      <c r="J35" s="240"/>
      <c r="K35" s="23">
        <f t="shared" si="1"/>
        <v>1117.31843575419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5152105</v>
      </c>
      <c r="F36" s="24" t="s">
        <v>18</v>
      </c>
      <c r="G36" s="11">
        <v>1</v>
      </c>
      <c r="H36" s="24">
        <f t="shared" si="2"/>
        <v>2.6849999999999999E-2</v>
      </c>
      <c r="I36" s="25">
        <f t="shared" si="0"/>
        <v>2.6849999999999999E-2</v>
      </c>
      <c r="J36" s="240"/>
      <c r="K36" s="23">
        <f t="shared" si="1"/>
        <v>1117.31843575419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43">
        <v>5152106</v>
      </c>
      <c r="F37" s="43" t="s">
        <v>19</v>
      </c>
      <c r="G37" s="11">
        <v>1</v>
      </c>
      <c r="H37" s="24">
        <f t="shared" si="2"/>
        <v>2.6849999999999999E-2</v>
      </c>
      <c r="I37" s="25">
        <f t="shared" si="0"/>
        <v>2.6849999999999999E-2</v>
      </c>
      <c r="J37" s="240"/>
      <c r="K37" s="23">
        <f t="shared" si="1"/>
        <v>1117.31843575419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43">
        <v>5152107</v>
      </c>
      <c r="F38" s="43" t="s">
        <v>20</v>
      </c>
      <c r="G38" s="11">
        <v>1</v>
      </c>
      <c r="H38" s="24">
        <f t="shared" si="2"/>
        <v>2.6849999999999999E-2</v>
      </c>
      <c r="I38" s="25">
        <f t="shared" si="0"/>
        <v>2.6849999999999999E-2</v>
      </c>
      <c r="J38" s="240"/>
      <c r="K38" s="23">
        <f t="shared" si="1"/>
        <v>1117.31843575419</v>
      </c>
      <c r="L38" s="24"/>
      <c r="M38" s="6">
        <v>35</v>
      </c>
      <c r="N38" s="106"/>
      <c r="O38" s="93">
        <v>0.03</v>
      </c>
    </row>
    <row r="39" spans="2:15" x14ac:dyDescent="0.3">
      <c r="B39" s="252"/>
      <c r="C39" s="253" t="s">
        <v>8</v>
      </c>
      <c r="D39" s="24"/>
      <c r="E39" s="43">
        <v>5680505</v>
      </c>
      <c r="F39" s="43" t="s">
        <v>986</v>
      </c>
      <c r="G39" s="24">
        <v>1</v>
      </c>
      <c r="H39" s="24">
        <f t="shared" si="2"/>
        <v>0.147675</v>
      </c>
      <c r="I39" s="25">
        <f t="shared" si="0"/>
        <v>0.147675</v>
      </c>
      <c r="J39" s="240"/>
      <c r="K39" s="23">
        <f t="shared" si="1"/>
        <v>203.14880650076182</v>
      </c>
      <c r="L39" s="24"/>
      <c r="M39" s="106"/>
      <c r="N39" s="106"/>
      <c r="O39" s="93">
        <v>0.16500000000000001</v>
      </c>
    </row>
    <row r="40" spans="2:15" x14ac:dyDescent="0.3">
      <c r="B40" s="252"/>
      <c r="C40" s="253"/>
      <c r="D40" s="24"/>
      <c r="E40" s="43">
        <v>5076000</v>
      </c>
      <c r="F40" s="43" t="s">
        <v>445</v>
      </c>
      <c r="G40" s="24">
        <v>1</v>
      </c>
      <c r="H40" s="24">
        <f t="shared" si="2"/>
        <v>0.13425000000000001</v>
      </c>
      <c r="I40" s="25">
        <f t="shared" si="0"/>
        <v>0.13425000000000001</v>
      </c>
      <c r="J40" s="240"/>
      <c r="K40" s="23">
        <f t="shared" si="1"/>
        <v>223.46368715083796</v>
      </c>
      <c r="L40" s="24"/>
      <c r="M40" s="106">
        <v>30</v>
      </c>
      <c r="N40" s="106"/>
      <c r="O40" s="93">
        <v>0.15</v>
      </c>
    </row>
    <row r="41" spans="2:15" x14ac:dyDescent="0.3">
      <c r="B41" s="252"/>
      <c r="C41" s="253"/>
      <c r="D41" s="24"/>
      <c r="E41" s="24">
        <v>5078001</v>
      </c>
      <c r="F41" s="11" t="s">
        <v>21</v>
      </c>
      <c r="G41" s="24">
        <v>1</v>
      </c>
      <c r="H41" s="24">
        <f t="shared" si="2"/>
        <v>0.13425000000000001</v>
      </c>
      <c r="I41" s="25">
        <f t="shared" si="0"/>
        <v>0.13425000000000001</v>
      </c>
      <c r="J41" s="240"/>
      <c r="K41" s="23">
        <f t="shared" si="1"/>
        <v>223.46368715083796</v>
      </c>
      <c r="L41" s="24"/>
      <c r="M41" s="106">
        <v>40</v>
      </c>
      <c r="N41" s="106"/>
      <c r="O41" s="93">
        <v>0.15</v>
      </c>
    </row>
    <row r="42" spans="2:15" x14ac:dyDescent="0.3">
      <c r="B42" s="252"/>
      <c r="C42" s="253"/>
      <c r="D42" s="24"/>
      <c r="E42" s="24">
        <v>5072000</v>
      </c>
      <c r="F42" s="11" t="s">
        <v>22</v>
      </c>
      <c r="G42" s="24">
        <v>3</v>
      </c>
      <c r="H42" s="24">
        <f t="shared" si="2"/>
        <v>0.12530000000000002</v>
      </c>
      <c r="I42" s="25">
        <f t="shared" si="0"/>
        <v>0.12530000000000002</v>
      </c>
      <c r="J42" s="240"/>
      <c r="K42" s="23">
        <f t="shared" si="1"/>
        <v>239.42537909018353</v>
      </c>
      <c r="L42" s="24"/>
      <c r="M42" s="106">
        <v>50</v>
      </c>
      <c r="N42" s="106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0.99999999999999978</v>
      </c>
      <c r="I43" s="25">
        <f>SUM(I6:I42)</f>
        <v>0.99999999999999978</v>
      </c>
      <c r="J43" s="25">
        <v>1</v>
      </c>
      <c r="K43" s="24"/>
      <c r="L43" s="24"/>
      <c r="M43" s="106"/>
      <c r="N43" s="106"/>
      <c r="O43" s="96"/>
    </row>
  </sheetData>
  <mergeCells count="10">
    <mergeCell ref="B43:G43"/>
    <mergeCell ref="B5:C5"/>
    <mergeCell ref="B6:B17"/>
    <mergeCell ref="C6:C17"/>
    <mergeCell ref="J6:J17"/>
    <mergeCell ref="B18:B42"/>
    <mergeCell ref="C18:C24"/>
    <mergeCell ref="J18:J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5"/>
  <dimension ref="B2:P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1206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6" t="s">
        <v>6</v>
      </c>
      <c r="C4" s="106">
        <v>30</v>
      </c>
    </row>
    <row r="5" spans="2:14" x14ac:dyDescent="0.3">
      <c r="B5" s="249" t="s">
        <v>0</v>
      </c>
      <c r="C5" s="249"/>
      <c r="D5" s="105" t="s">
        <v>45</v>
      </c>
      <c r="E5" s="105" t="s">
        <v>1</v>
      </c>
      <c r="F5" s="105" t="s">
        <v>62</v>
      </c>
      <c r="G5" s="13" t="s">
        <v>26</v>
      </c>
      <c r="H5" s="105" t="s">
        <v>27</v>
      </c>
      <c r="I5" s="105" t="s">
        <v>28</v>
      </c>
      <c r="J5" s="105" t="s">
        <v>43</v>
      </c>
      <c r="K5" s="105" t="s">
        <v>2</v>
      </c>
      <c r="L5" s="105" t="s">
        <v>3</v>
      </c>
      <c r="M5" s="105" t="s">
        <v>44</v>
      </c>
      <c r="N5" s="105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1005037</v>
      </c>
      <c r="F6" s="24" t="s">
        <v>1218</v>
      </c>
      <c r="G6" s="24">
        <v>1</v>
      </c>
      <c r="H6" s="24">
        <v>4.0000000000000001E-3</v>
      </c>
      <c r="I6" s="25">
        <f>H6</f>
        <v>4.0000000000000001E-3</v>
      </c>
      <c r="J6" s="239">
        <f>SUM(I6:I20)</f>
        <v>0.10000000000000002</v>
      </c>
      <c r="K6" s="11">
        <f>1/H6*$C$4</f>
        <v>7500</v>
      </c>
      <c r="L6" s="24"/>
      <c r="M6" s="106"/>
      <c r="N6" s="106">
        <v>1</v>
      </c>
    </row>
    <row r="7" spans="2:14" ht="21.75" customHeight="1" x14ac:dyDescent="0.3">
      <c r="B7" s="250"/>
      <c r="C7" s="244"/>
      <c r="D7" s="24" t="s">
        <v>119</v>
      </c>
      <c r="E7" s="24">
        <v>1005038</v>
      </c>
      <c r="F7" s="24" t="s">
        <v>1219</v>
      </c>
      <c r="G7" s="24">
        <v>1</v>
      </c>
      <c r="H7" s="24">
        <v>4.0000000000000001E-3</v>
      </c>
      <c r="I7" s="25">
        <f t="shared" ref="I7:I45" si="0">H7</f>
        <v>4.0000000000000001E-3</v>
      </c>
      <c r="J7" s="240"/>
      <c r="K7" s="11">
        <f t="shared" ref="K7:K45" si="1">1/H7*$C$4</f>
        <v>7500</v>
      </c>
      <c r="L7" s="24"/>
      <c r="M7" s="106"/>
      <c r="N7" s="106">
        <v>1</v>
      </c>
    </row>
    <row r="8" spans="2:14" ht="21.75" customHeight="1" x14ac:dyDescent="0.3">
      <c r="B8" s="250"/>
      <c r="C8" s="244"/>
      <c r="D8" s="24" t="s">
        <v>100</v>
      </c>
      <c r="E8" s="24">
        <v>1050472</v>
      </c>
      <c r="F8" s="24" t="s">
        <v>1220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06"/>
      <c r="N8" s="106">
        <v>1</v>
      </c>
    </row>
    <row r="9" spans="2:14" ht="21.75" customHeight="1" x14ac:dyDescent="0.3">
      <c r="B9" s="250"/>
      <c r="C9" s="244"/>
      <c r="D9" s="24" t="s">
        <v>100</v>
      </c>
      <c r="E9" s="24">
        <v>1051539</v>
      </c>
      <c r="F9" s="24" t="s">
        <v>1221</v>
      </c>
      <c r="G9" s="24">
        <v>1</v>
      </c>
      <c r="H9" s="24">
        <v>4.0000000000000001E-3</v>
      </c>
      <c r="I9" s="25">
        <f t="shared" si="0"/>
        <v>4.0000000000000001E-3</v>
      </c>
      <c r="J9" s="240"/>
      <c r="K9" s="11">
        <f t="shared" si="1"/>
        <v>7500</v>
      </c>
      <c r="L9" s="24"/>
      <c r="M9" s="106"/>
      <c r="N9" s="106">
        <v>1</v>
      </c>
    </row>
    <row r="10" spans="2:14" ht="21.75" customHeight="1" x14ac:dyDescent="0.3">
      <c r="B10" s="250"/>
      <c r="C10" s="244"/>
      <c r="D10" s="24" t="s">
        <v>107</v>
      </c>
      <c r="E10" s="24">
        <v>1070091</v>
      </c>
      <c r="F10" s="24" t="s">
        <v>1222</v>
      </c>
      <c r="G10" s="24">
        <v>1</v>
      </c>
      <c r="H10" s="24">
        <v>8.0000000000000002E-3</v>
      </c>
      <c r="I10" s="25">
        <f t="shared" si="0"/>
        <v>8.0000000000000002E-3</v>
      </c>
      <c r="J10" s="240"/>
      <c r="K10" s="11">
        <f t="shared" si="1"/>
        <v>3750</v>
      </c>
      <c r="L10" s="24"/>
      <c r="M10" s="106"/>
      <c r="N10" s="106">
        <v>1</v>
      </c>
    </row>
    <row r="11" spans="2:14" ht="21.75" customHeight="1" x14ac:dyDescent="0.3">
      <c r="B11" s="250"/>
      <c r="C11" s="244"/>
      <c r="D11" s="24" t="s">
        <v>107</v>
      </c>
      <c r="E11" s="24">
        <v>1071108</v>
      </c>
      <c r="F11" s="24" t="s">
        <v>1222</v>
      </c>
      <c r="G11" s="24">
        <v>1</v>
      </c>
      <c r="H11" s="24">
        <v>8.0000000000000002E-3</v>
      </c>
      <c r="I11" s="25">
        <f t="shared" si="0"/>
        <v>8.0000000000000002E-3</v>
      </c>
      <c r="J11" s="240"/>
      <c r="K11" s="11">
        <f t="shared" si="1"/>
        <v>3750</v>
      </c>
      <c r="L11" s="24"/>
      <c r="M11" s="106"/>
      <c r="N11" s="106">
        <v>1</v>
      </c>
    </row>
    <row r="12" spans="2:14" ht="21.75" customHeight="1" x14ac:dyDescent="0.3">
      <c r="B12" s="250"/>
      <c r="C12" s="244"/>
      <c r="D12" s="24" t="s">
        <v>105</v>
      </c>
      <c r="E12" s="24">
        <v>1103053</v>
      </c>
      <c r="F12" s="24" t="s">
        <v>1223</v>
      </c>
      <c r="G12" s="24">
        <v>1</v>
      </c>
      <c r="H12" s="24">
        <v>3.0000000000000001E-3</v>
      </c>
      <c r="I12" s="25">
        <f t="shared" si="0"/>
        <v>3.0000000000000001E-3</v>
      </c>
      <c r="J12" s="240"/>
      <c r="K12" s="11">
        <f t="shared" si="1"/>
        <v>10000</v>
      </c>
      <c r="L12" s="24"/>
      <c r="M12" s="106"/>
      <c r="N12" s="106">
        <v>1</v>
      </c>
    </row>
    <row r="13" spans="2:14" ht="21.75" customHeight="1" x14ac:dyDescent="0.3">
      <c r="B13" s="250"/>
      <c r="C13" s="244"/>
      <c r="D13" s="24" t="s">
        <v>109</v>
      </c>
      <c r="E13" s="24">
        <v>1702786</v>
      </c>
      <c r="F13" s="24" t="s">
        <v>1224</v>
      </c>
      <c r="G13" s="24">
        <v>1</v>
      </c>
      <c r="H13" s="24">
        <v>2E-3</v>
      </c>
      <c r="I13" s="25">
        <f t="shared" si="0"/>
        <v>2E-3</v>
      </c>
      <c r="J13" s="240"/>
      <c r="K13" s="11">
        <f t="shared" si="1"/>
        <v>15000</v>
      </c>
      <c r="L13" s="24"/>
      <c r="M13" s="106"/>
      <c r="N13" s="106">
        <v>1</v>
      </c>
    </row>
    <row r="14" spans="2:14" ht="21.75" customHeight="1" x14ac:dyDescent="0.3">
      <c r="B14" s="250"/>
      <c r="C14" s="244"/>
      <c r="D14" s="24" t="s">
        <v>105</v>
      </c>
      <c r="E14" s="24">
        <v>1103080</v>
      </c>
      <c r="F14" s="24" t="s">
        <v>1225</v>
      </c>
      <c r="G14" s="24">
        <v>1</v>
      </c>
      <c r="H14" s="24">
        <v>8.0000000000000002E-3</v>
      </c>
      <c r="I14" s="25">
        <f t="shared" si="0"/>
        <v>8.0000000000000002E-3</v>
      </c>
      <c r="J14" s="240"/>
      <c r="K14" s="11">
        <f t="shared" si="1"/>
        <v>3750</v>
      </c>
      <c r="L14" s="24"/>
      <c r="M14" s="106"/>
      <c r="N14" s="106">
        <v>1</v>
      </c>
    </row>
    <row r="15" spans="2:14" ht="21.75" customHeight="1" x14ac:dyDescent="0.3">
      <c r="B15" s="250"/>
      <c r="C15" s="244"/>
      <c r="D15" s="24" t="s">
        <v>1232</v>
      </c>
      <c r="E15" s="24">
        <v>1005093</v>
      </c>
      <c r="F15" s="24" t="s">
        <v>1226</v>
      </c>
      <c r="G15" s="24">
        <v>1</v>
      </c>
      <c r="H15" s="24">
        <v>8.9999999999999993E-3</v>
      </c>
      <c r="I15" s="25">
        <f t="shared" si="0"/>
        <v>8.9999999999999993E-3</v>
      </c>
      <c r="J15" s="240"/>
      <c r="K15" s="11">
        <f t="shared" si="1"/>
        <v>3333.3333333333335</v>
      </c>
      <c r="L15" s="24"/>
      <c r="M15" s="106"/>
      <c r="N15" s="106">
        <v>1</v>
      </c>
    </row>
    <row r="16" spans="2:14" ht="21.75" customHeight="1" x14ac:dyDescent="0.3">
      <c r="B16" s="250"/>
      <c r="C16" s="244"/>
      <c r="D16" s="24" t="s">
        <v>1232</v>
      </c>
      <c r="E16" s="24">
        <v>1005094</v>
      </c>
      <c r="F16" s="24" t="s">
        <v>1227</v>
      </c>
      <c r="G16" s="24">
        <v>1</v>
      </c>
      <c r="H16" s="24">
        <v>8.9999999999999993E-3</v>
      </c>
      <c r="I16" s="25">
        <f t="shared" si="0"/>
        <v>8.9999999999999993E-3</v>
      </c>
      <c r="J16" s="240"/>
      <c r="K16" s="11">
        <f t="shared" si="1"/>
        <v>3333.3333333333335</v>
      </c>
      <c r="L16" s="24"/>
      <c r="M16" s="106"/>
      <c r="N16" s="106">
        <v>1</v>
      </c>
    </row>
    <row r="17" spans="2:16" ht="21.75" customHeight="1" x14ac:dyDescent="0.3">
      <c r="B17" s="250"/>
      <c r="C17" s="244"/>
      <c r="D17" s="24" t="s">
        <v>1233</v>
      </c>
      <c r="E17" s="24">
        <v>1050482</v>
      </c>
      <c r="F17" s="24" t="s">
        <v>1228</v>
      </c>
      <c r="G17" s="24">
        <v>1</v>
      </c>
      <c r="H17" s="24">
        <v>8.0000000000000002E-3</v>
      </c>
      <c r="I17" s="25">
        <f t="shared" si="0"/>
        <v>8.0000000000000002E-3</v>
      </c>
      <c r="J17" s="240"/>
      <c r="K17" s="11">
        <f t="shared" si="1"/>
        <v>3750</v>
      </c>
      <c r="L17" s="24"/>
      <c r="M17" s="106"/>
      <c r="N17" s="106">
        <v>1</v>
      </c>
    </row>
    <row r="18" spans="2:16" ht="21.75" customHeight="1" x14ac:dyDescent="0.3">
      <c r="B18" s="250"/>
      <c r="C18" s="244"/>
      <c r="D18" s="24" t="s">
        <v>1233</v>
      </c>
      <c r="E18" s="24">
        <v>1051549</v>
      </c>
      <c r="F18" s="24" t="s">
        <v>1229</v>
      </c>
      <c r="G18" s="24">
        <v>1</v>
      </c>
      <c r="H18" s="24">
        <v>8.0000000000000002E-3</v>
      </c>
      <c r="I18" s="25">
        <f t="shared" si="0"/>
        <v>8.0000000000000002E-3</v>
      </c>
      <c r="J18" s="240"/>
      <c r="K18" s="11">
        <f t="shared" si="1"/>
        <v>3750</v>
      </c>
      <c r="L18" s="24"/>
      <c r="M18" s="106"/>
      <c r="N18" s="106">
        <v>1</v>
      </c>
    </row>
    <row r="19" spans="2:16" ht="21.75" customHeight="1" x14ac:dyDescent="0.3">
      <c r="B19" s="250"/>
      <c r="C19" s="244"/>
      <c r="D19" s="24" t="s">
        <v>109</v>
      </c>
      <c r="E19" s="24">
        <v>1702811</v>
      </c>
      <c r="F19" s="24" t="s">
        <v>1230</v>
      </c>
      <c r="G19" s="24">
        <v>1</v>
      </c>
      <c r="H19" s="24">
        <v>8.0000000000000002E-3</v>
      </c>
      <c r="I19" s="25">
        <f t="shared" si="0"/>
        <v>8.0000000000000002E-3</v>
      </c>
      <c r="J19" s="240"/>
      <c r="K19" s="11">
        <f t="shared" si="1"/>
        <v>3750</v>
      </c>
      <c r="L19" s="24"/>
      <c r="M19" s="106"/>
      <c r="N19" s="106">
        <v>1</v>
      </c>
    </row>
    <row r="20" spans="2:16" ht="21.75" customHeight="1" x14ac:dyDescent="0.3">
      <c r="B20" s="250"/>
      <c r="C20" s="244"/>
      <c r="D20" s="24" t="s">
        <v>112</v>
      </c>
      <c r="E20" s="24">
        <v>1022280</v>
      </c>
      <c r="F20" s="24" t="s">
        <v>1231</v>
      </c>
      <c r="G20" s="24">
        <v>1</v>
      </c>
      <c r="H20" s="24">
        <v>1.2E-2</v>
      </c>
      <c r="I20" s="25">
        <f t="shared" si="0"/>
        <v>1.2E-2</v>
      </c>
      <c r="J20" s="240"/>
      <c r="K20" s="11">
        <f t="shared" si="1"/>
        <v>2500</v>
      </c>
      <c r="L20" s="24"/>
      <c r="M20" s="106"/>
      <c r="N20" s="106">
        <v>1</v>
      </c>
    </row>
    <row r="21" spans="2:16" x14ac:dyDescent="0.3">
      <c r="B21" s="251" t="s">
        <v>42</v>
      </c>
      <c r="C21" s="243" t="s">
        <v>59</v>
      </c>
      <c r="D21" s="24"/>
      <c r="E21" s="24">
        <v>1002186</v>
      </c>
      <c r="F21" s="24" t="s">
        <v>52</v>
      </c>
      <c r="G21" s="24">
        <v>1</v>
      </c>
      <c r="H21" s="24">
        <f t="shared" ref="H21:H45" si="2">$J$21*O21</f>
        <v>4.5000000000000005E-3</v>
      </c>
      <c r="I21" s="25">
        <f t="shared" si="0"/>
        <v>4.5000000000000005E-3</v>
      </c>
      <c r="J21" s="239">
        <f>J46-J6</f>
        <v>0.9</v>
      </c>
      <c r="K21" s="23">
        <f t="shared" si="1"/>
        <v>6666.6666666666661</v>
      </c>
      <c r="L21" s="24"/>
      <c r="M21" s="106">
        <v>60</v>
      </c>
      <c r="N21" s="106"/>
      <c r="O21" s="93">
        <v>5.0000000000000001E-3</v>
      </c>
      <c r="P21" s="92"/>
    </row>
    <row r="22" spans="2:16" x14ac:dyDescent="0.3">
      <c r="B22" s="252"/>
      <c r="C22" s="244"/>
      <c r="D22" s="24"/>
      <c r="E22" s="24">
        <v>1012057</v>
      </c>
      <c r="F22" s="24" t="s">
        <v>53</v>
      </c>
      <c r="G22" s="24">
        <v>1</v>
      </c>
      <c r="H22" s="24">
        <f t="shared" si="2"/>
        <v>4.5000000000000005E-3</v>
      </c>
      <c r="I22" s="25">
        <f t="shared" si="0"/>
        <v>4.5000000000000005E-3</v>
      </c>
      <c r="J22" s="240"/>
      <c r="K22" s="23">
        <f t="shared" si="1"/>
        <v>6666.6666666666661</v>
      </c>
      <c r="L22" s="24"/>
      <c r="M22" s="106">
        <v>60</v>
      </c>
      <c r="N22" s="106"/>
      <c r="O22" s="93">
        <v>5.0000000000000001E-3</v>
      </c>
    </row>
    <row r="23" spans="2:16" x14ac:dyDescent="0.3">
      <c r="B23" s="252"/>
      <c r="C23" s="244"/>
      <c r="D23" s="24"/>
      <c r="E23" s="24">
        <v>1022048</v>
      </c>
      <c r="F23" s="24" t="s">
        <v>54</v>
      </c>
      <c r="G23" s="24">
        <v>1</v>
      </c>
      <c r="H23" s="24">
        <f t="shared" si="2"/>
        <v>4.5000000000000005E-3</v>
      </c>
      <c r="I23" s="25">
        <f t="shared" si="0"/>
        <v>4.5000000000000005E-3</v>
      </c>
      <c r="J23" s="240"/>
      <c r="K23" s="23">
        <f t="shared" si="1"/>
        <v>6666.6666666666661</v>
      </c>
      <c r="L23" s="24"/>
      <c r="M23" s="106">
        <v>60</v>
      </c>
      <c r="N23" s="106"/>
      <c r="O23" s="93">
        <v>5.0000000000000001E-3</v>
      </c>
    </row>
    <row r="24" spans="2:16" x14ac:dyDescent="0.3">
      <c r="B24" s="252"/>
      <c r="C24" s="244"/>
      <c r="D24" s="24"/>
      <c r="E24" s="24">
        <v>1102039</v>
      </c>
      <c r="F24" s="24" t="s">
        <v>55</v>
      </c>
      <c r="G24" s="24">
        <v>1</v>
      </c>
      <c r="H24" s="24">
        <f t="shared" si="2"/>
        <v>4.5000000000000005E-3</v>
      </c>
      <c r="I24" s="25">
        <f t="shared" si="0"/>
        <v>4.5000000000000005E-3</v>
      </c>
      <c r="J24" s="240"/>
      <c r="K24" s="23">
        <f t="shared" si="1"/>
        <v>6666.6666666666661</v>
      </c>
      <c r="L24" s="24"/>
      <c r="M24" s="106">
        <v>60</v>
      </c>
      <c r="N24" s="106"/>
      <c r="O24" s="93">
        <v>5.0000000000000001E-3</v>
      </c>
    </row>
    <row r="25" spans="2:16" x14ac:dyDescent="0.3">
      <c r="B25" s="252"/>
      <c r="C25" s="244"/>
      <c r="D25" s="24"/>
      <c r="E25" s="24">
        <v>1082102</v>
      </c>
      <c r="F25" s="24" t="s">
        <v>56</v>
      </c>
      <c r="G25" s="24">
        <v>1</v>
      </c>
      <c r="H25" s="24">
        <f t="shared" si="2"/>
        <v>4.5000000000000005E-3</v>
      </c>
      <c r="I25" s="25">
        <f t="shared" si="0"/>
        <v>4.5000000000000005E-3</v>
      </c>
      <c r="J25" s="240"/>
      <c r="K25" s="23">
        <f t="shared" si="1"/>
        <v>6666.6666666666661</v>
      </c>
      <c r="L25" s="24"/>
      <c r="M25" s="106">
        <v>30</v>
      </c>
      <c r="N25" s="106"/>
      <c r="O25" s="93">
        <v>5.0000000000000001E-3</v>
      </c>
    </row>
    <row r="26" spans="2:16" x14ac:dyDescent="0.3">
      <c r="B26" s="252"/>
      <c r="C26" s="244"/>
      <c r="D26" s="24"/>
      <c r="E26" s="24">
        <v>1072153</v>
      </c>
      <c r="F26" s="24" t="s">
        <v>57</v>
      </c>
      <c r="G26" s="24">
        <v>1</v>
      </c>
      <c r="H26" s="24">
        <f t="shared" si="2"/>
        <v>4.5000000000000005E-3</v>
      </c>
      <c r="I26" s="25">
        <f t="shared" si="0"/>
        <v>4.5000000000000005E-3</v>
      </c>
      <c r="J26" s="240"/>
      <c r="K26" s="23">
        <f t="shared" si="1"/>
        <v>6666.6666666666661</v>
      </c>
      <c r="L26" s="24"/>
      <c r="M26" s="106">
        <v>30</v>
      </c>
      <c r="N26" s="106"/>
      <c r="O26" s="93">
        <v>5.0000000000000001E-3</v>
      </c>
    </row>
    <row r="27" spans="2:16" x14ac:dyDescent="0.3">
      <c r="B27" s="252"/>
      <c r="C27" s="245"/>
      <c r="D27" s="24"/>
      <c r="E27" s="24">
        <v>1032024</v>
      </c>
      <c r="F27" s="24" t="s">
        <v>58</v>
      </c>
      <c r="G27" s="24">
        <v>1</v>
      </c>
      <c r="H27" s="24">
        <f t="shared" si="2"/>
        <v>4.5000000000000005E-3</v>
      </c>
      <c r="I27" s="25">
        <f t="shared" si="0"/>
        <v>4.5000000000000005E-3</v>
      </c>
      <c r="J27" s="240"/>
      <c r="K27" s="23">
        <f t="shared" si="1"/>
        <v>6666.6666666666661</v>
      </c>
      <c r="L27" s="24"/>
      <c r="M27" s="106">
        <v>40</v>
      </c>
      <c r="N27" s="106"/>
      <c r="O27" s="93">
        <v>5.0000000000000001E-3</v>
      </c>
    </row>
    <row r="28" spans="2:16" x14ac:dyDescent="0.3">
      <c r="B28" s="252"/>
      <c r="C28" s="253" t="s">
        <v>25</v>
      </c>
      <c r="D28" s="24"/>
      <c r="E28" s="24">
        <v>5150042</v>
      </c>
      <c r="F28" s="24" t="s">
        <v>9</v>
      </c>
      <c r="G28" s="24">
        <v>1</v>
      </c>
      <c r="H28" s="24">
        <f t="shared" si="2"/>
        <v>1.35E-2</v>
      </c>
      <c r="I28" s="25">
        <f t="shared" si="0"/>
        <v>1.35E-2</v>
      </c>
      <c r="J28" s="240"/>
      <c r="K28" s="23">
        <f t="shared" si="1"/>
        <v>2222.2222222222222</v>
      </c>
      <c r="L28" s="24"/>
      <c r="M28" s="106">
        <v>30</v>
      </c>
      <c r="N28" s="106"/>
      <c r="O28" s="93">
        <v>1.4999999999999999E-2</v>
      </c>
      <c r="P28" s="92"/>
    </row>
    <row r="29" spans="2:16" x14ac:dyDescent="0.3">
      <c r="B29" s="252"/>
      <c r="C29" s="253"/>
      <c r="D29" s="24"/>
      <c r="E29" s="24">
        <v>5150043</v>
      </c>
      <c r="F29" s="24" t="s">
        <v>10</v>
      </c>
      <c r="G29" s="24">
        <v>1</v>
      </c>
      <c r="H29" s="24">
        <f t="shared" si="2"/>
        <v>1.35E-2</v>
      </c>
      <c r="I29" s="25">
        <f t="shared" si="0"/>
        <v>1.35E-2</v>
      </c>
      <c r="J29" s="240"/>
      <c r="K29" s="23">
        <f t="shared" si="1"/>
        <v>2222.2222222222222</v>
      </c>
      <c r="L29" s="24"/>
      <c r="M29" s="106">
        <v>75</v>
      </c>
      <c r="N29" s="6"/>
      <c r="O29" s="93">
        <v>1.4999999999999999E-2</v>
      </c>
    </row>
    <row r="30" spans="2:16" x14ac:dyDescent="0.3">
      <c r="B30" s="252"/>
      <c r="C30" s="253"/>
      <c r="D30" s="24"/>
      <c r="E30" s="24">
        <v>5152049</v>
      </c>
      <c r="F30" s="24" t="s">
        <v>11</v>
      </c>
      <c r="G30" s="24">
        <v>1</v>
      </c>
      <c r="H30" s="24">
        <f t="shared" si="2"/>
        <v>1.35E-2</v>
      </c>
      <c r="I30" s="25">
        <f t="shared" si="0"/>
        <v>1.35E-2</v>
      </c>
      <c r="J30" s="240"/>
      <c r="K30" s="23">
        <f t="shared" si="1"/>
        <v>2222.2222222222222</v>
      </c>
      <c r="L30" s="24"/>
      <c r="M30" s="6">
        <v>30</v>
      </c>
      <c r="N30" s="6"/>
      <c r="O30" s="93">
        <v>1.4999999999999999E-2</v>
      </c>
    </row>
    <row r="31" spans="2:16" x14ac:dyDescent="0.3">
      <c r="B31" s="252"/>
      <c r="C31" s="253"/>
      <c r="D31" s="24"/>
      <c r="E31" s="24">
        <v>5152050</v>
      </c>
      <c r="F31" s="24" t="s">
        <v>12</v>
      </c>
      <c r="G31" s="24">
        <v>1</v>
      </c>
      <c r="H31" s="24">
        <f t="shared" si="2"/>
        <v>1.35E-2</v>
      </c>
      <c r="I31" s="25">
        <f t="shared" si="0"/>
        <v>1.35E-2</v>
      </c>
      <c r="J31" s="240"/>
      <c r="K31" s="23">
        <f t="shared" si="1"/>
        <v>2222.2222222222222</v>
      </c>
      <c r="L31" s="24"/>
      <c r="M31" s="6">
        <v>75</v>
      </c>
      <c r="N31" s="106"/>
      <c r="O31" s="93">
        <v>1.4999999999999999E-2</v>
      </c>
    </row>
    <row r="32" spans="2:16" x14ac:dyDescent="0.3">
      <c r="B32" s="252"/>
      <c r="C32" s="253"/>
      <c r="D32" s="24"/>
      <c r="E32" s="24">
        <v>5153013</v>
      </c>
      <c r="F32" s="24" t="s">
        <v>23</v>
      </c>
      <c r="G32" s="24">
        <v>1</v>
      </c>
      <c r="H32" s="24">
        <f t="shared" si="2"/>
        <v>2.7E-2</v>
      </c>
      <c r="I32" s="25">
        <f t="shared" si="0"/>
        <v>2.7E-2</v>
      </c>
      <c r="J32" s="240"/>
      <c r="K32" s="23">
        <f t="shared" si="1"/>
        <v>1111.1111111111111</v>
      </c>
      <c r="L32" s="24"/>
      <c r="M32" s="106">
        <v>65</v>
      </c>
      <c r="N32" s="106"/>
      <c r="O32" s="93">
        <v>0.03</v>
      </c>
    </row>
    <row r="33" spans="2:15" x14ac:dyDescent="0.3">
      <c r="B33" s="252"/>
      <c r="C33" s="253"/>
      <c r="D33" s="24"/>
      <c r="E33" s="24">
        <v>5151033</v>
      </c>
      <c r="F33" s="24" t="s">
        <v>41</v>
      </c>
      <c r="G33" s="24">
        <v>1</v>
      </c>
      <c r="H33" s="24">
        <f t="shared" si="2"/>
        <v>2.7E-2</v>
      </c>
      <c r="I33" s="25">
        <f t="shared" si="0"/>
        <v>2.7E-2</v>
      </c>
      <c r="J33" s="240"/>
      <c r="K33" s="23">
        <f t="shared" si="1"/>
        <v>1111.1111111111111</v>
      </c>
      <c r="L33" s="24"/>
      <c r="M33" s="106">
        <v>70</v>
      </c>
      <c r="N33" s="106"/>
      <c r="O33" s="93">
        <v>0.03</v>
      </c>
    </row>
    <row r="34" spans="2:15" x14ac:dyDescent="0.3">
      <c r="B34" s="252"/>
      <c r="C34" s="253"/>
      <c r="D34" s="24"/>
      <c r="E34" s="24">
        <v>5152100</v>
      </c>
      <c r="F34" s="24" t="s">
        <v>13</v>
      </c>
      <c r="G34" s="24">
        <v>1</v>
      </c>
      <c r="H34" s="24">
        <f t="shared" si="2"/>
        <v>2.7E-2</v>
      </c>
      <c r="I34" s="25">
        <f t="shared" si="0"/>
        <v>2.7E-2</v>
      </c>
      <c r="J34" s="240"/>
      <c r="K34" s="23">
        <f t="shared" si="1"/>
        <v>1111.1111111111111</v>
      </c>
      <c r="L34" s="24"/>
      <c r="M34" s="106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5152101</v>
      </c>
      <c r="F35" s="24" t="s">
        <v>14</v>
      </c>
      <c r="G35" s="24">
        <v>1</v>
      </c>
      <c r="H35" s="24">
        <f t="shared" si="2"/>
        <v>2.7E-2</v>
      </c>
      <c r="I35" s="25">
        <f t="shared" si="0"/>
        <v>2.7E-2</v>
      </c>
      <c r="J35" s="240"/>
      <c r="K35" s="23">
        <f t="shared" si="1"/>
        <v>1111.1111111111111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5152102</v>
      </c>
      <c r="F36" s="24" t="s">
        <v>15</v>
      </c>
      <c r="G36" s="24">
        <v>1</v>
      </c>
      <c r="H36" s="24">
        <f t="shared" si="2"/>
        <v>2.7E-2</v>
      </c>
      <c r="I36" s="25">
        <f t="shared" si="0"/>
        <v>2.7E-2</v>
      </c>
      <c r="J36" s="240"/>
      <c r="K36" s="23">
        <f t="shared" si="1"/>
        <v>1111.1111111111111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24">
        <v>5152103</v>
      </c>
      <c r="F37" s="24" t="s">
        <v>16</v>
      </c>
      <c r="G37" s="24">
        <v>1</v>
      </c>
      <c r="H37" s="24">
        <f t="shared" si="2"/>
        <v>2.7E-2</v>
      </c>
      <c r="I37" s="25">
        <f t="shared" si="0"/>
        <v>2.7E-2</v>
      </c>
      <c r="J37" s="240"/>
      <c r="K37" s="23">
        <f t="shared" si="1"/>
        <v>1111.1111111111111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24">
        <v>5152104</v>
      </c>
      <c r="F38" s="24" t="s">
        <v>17</v>
      </c>
      <c r="G38" s="24">
        <v>1</v>
      </c>
      <c r="H38" s="24">
        <f t="shared" si="2"/>
        <v>2.7E-2</v>
      </c>
      <c r="I38" s="25">
        <f t="shared" si="0"/>
        <v>2.7E-2</v>
      </c>
      <c r="J38" s="240"/>
      <c r="K38" s="23">
        <f t="shared" si="1"/>
        <v>1111.1111111111111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24"/>
      <c r="E39" s="24">
        <v>5152105</v>
      </c>
      <c r="F39" s="24" t="s">
        <v>18</v>
      </c>
      <c r="G39" s="11">
        <v>1</v>
      </c>
      <c r="H39" s="24">
        <f t="shared" si="2"/>
        <v>2.7E-2</v>
      </c>
      <c r="I39" s="25">
        <f t="shared" si="0"/>
        <v>2.7E-2</v>
      </c>
      <c r="J39" s="240"/>
      <c r="K39" s="23">
        <f t="shared" si="1"/>
        <v>1111.1111111111111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24"/>
      <c r="E40" s="43">
        <v>5152106</v>
      </c>
      <c r="F40" s="43" t="s">
        <v>19</v>
      </c>
      <c r="G40" s="11">
        <v>1</v>
      </c>
      <c r="H40" s="24">
        <f t="shared" si="2"/>
        <v>2.7E-2</v>
      </c>
      <c r="I40" s="25">
        <f t="shared" si="0"/>
        <v>2.7E-2</v>
      </c>
      <c r="J40" s="240"/>
      <c r="K40" s="23">
        <f t="shared" si="1"/>
        <v>1111.1111111111111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24"/>
      <c r="E41" s="43">
        <v>5152107</v>
      </c>
      <c r="F41" s="43" t="s">
        <v>20</v>
      </c>
      <c r="G41" s="11">
        <v>1</v>
      </c>
      <c r="H41" s="24">
        <f t="shared" si="2"/>
        <v>2.7E-2</v>
      </c>
      <c r="I41" s="25">
        <f t="shared" si="0"/>
        <v>2.7E-2</v>
      </c>
      <c r="J41" s="240"/>
      <c r="K41" s="23">
        <f t="shared" si="1"/>
        <v>1111.1111111111111</v>
      </c>
      <c r="L41" s="24"/>
      <c r="M41" s="6">
        <v>35</v>
      </c>
      <c r="N41" s="106"/>
      <c r="O41" s="93">
        <v>0.03</v>
      </c>
    </row>
    <row r="42" spans="2:15" x14ac:dyDescent="0.3">
      <c r="B42" s="252"/>
      <c r="C42" s="253" t="s">
        <v>8</v>
      </c>
      <c r="D42" s="24"/>
      <c r="E42" s="43">
        <v>5680505</v>
      </c>
      <c r="F42" s="43" t="s">
        <v>986</v>
      </c>
      <c r="G42" s="24">
        <v>1</v>
      </c>
      <c r="H42" s="24">
        <f t="shared" si="2"/>
        <v>0.14850000000000002</v>
      </c>
      <c r="I42" s="25">
        <f t="shared" si="0"/>
        <v>0.14850000000000002</v>
      </c>
      <c r="J42" s="240"/>
      <c r="K42" s="23">
        <f t="shared" si="1"/>
        <v>202.02020202020199</v>
      </c>
      <c r="L42" s="24"/>
      <c r="M42" s="106"/>
      <c r="N42" s="106"/>
      <c r="O42" s="93">
        <v>0.16500000000000001</v>
      </c>
    </row>
    <row r="43" spans="2:15" x14ac:dyDescent="0.3">
      <c r="B43" s="252"/>
      <c r="C43" s="253"/>
      <c r="D43" s="24"/>
      <c r="E43" s="43">
        <v>5076000</v>
      </c>
      <c r="F43" s="43" t="s">
        <v>445</v>
      </c>
      <c r="G43" s="24">
        <v>1</v>
      </c>
      <c r="H43" s="24">
        <f t="shared" si="2"/>
        <v>0.13500000000000001</v>
      </c>
      <c r="I43" s="25">
        <f t="shared" si="0"/>
        <v>0.13500000000000001</v>
      </c>
      <c r="J43" s="240"/>
      <c r="K43" s="23">
        <f t="shared" si="1"/>
        <v>222.2222222222222</v>
      </c>
      <c r="L43" s="24"/>
      <c r="M43" s="106">
        <v>30</v>
      </c>
      <c r="N43" s="106"/>
      <c r="O43" s="93">
        <v>0.15</v>
      </c>
    </row>
    <row r="44" spans="2:15" x14ac:dyDescent="0.3">
      <c r="B44" s="252"/>
      <c r="C44" s="253"/>
      <c r="D44" s="24"/>
      <c r="E44" s="24">
        <v>5078001</v>
      </c>
      <c r="F44" s="11" t="s">
        <v>21</v>
      </c>
      <c r="G44" s="24">
        <v>1</v>
      </c>
      <c r="H44" s="24">
        <f t="shared" si="2"/>
        <v>0.13500000000000001</v>
      </c>
      <c r="I44" s="25">
        <f t="shared" si="0"/>
        <v>0.13500000000000001</v>
      </c>
      <c r="J44" s="240"/>
      <c r="K44" s="23">
        <f t="shared" si="1"/>
        <v>222.2222222222222</v>
      </c>
      <c r="L44" s="24"/>
      <c r="M44" s="106">
        <v>40</v>
      </c>
      <c r="N44" s="106"/>
      <c r="O44" s="93">
        <v>0.15</v>
      </c>
    </row>
    <row r="45" spans="2:15" x14ac:dyDescent="0.3">
      <c r="B45" s="252"/>
      <c r="C45" s="253"/>
      <c r="D45" s="24"/>
      <c r="E45" s="24">
        <v>5072000</v>
      </c>
      <c r="F45" s="11" t="s">
        <v>22</v>
      </c>
      <c r="G45" s="24">
        <v>3</v>
      </c>
      <c r="H45" s="24">
        <f t="shared" si="2"/>
        <v>0.12600000000000003</v>
      </c>
      <c r="I45" s="25">
        <f t="shared" si="0"/>
        <v>0.12600000000000003</v>
      </c>
      <c r="J45" s="240"/>
      <c r="K45" s="23">
        <f t="shared" si="1"/>
        <v>238.09523809523805</v>
      </c>
      <c r="L45" s="24"/>
      <c r="M45" s="106">
        <v>50</v>
      </c>
      <c r="N45" s="106"/>
      <c r="O45" s="93">
        <v>0.14000000000000001</v>
      </c>
    </row>
    <row r="46" spans="2:15" x14ac:dyDescent="0.3">
      <c r="B46" s="246"/>
      <c r="C46" s="247"/>
      <c r="D46" s="247"/>
      <c r="E46" s="247"/>
      <c r="F46" s="247"/>
      <c r="G46" s="248"/>
      <c r="H46" s="24">
        <f>SUM(H6:H45)</f>
        <v>1.0000000000000004</v>
      </c>
      <c r="I46" s="25">
        <f>SUM(I6:I45)</f>
        <v>1.0000000000000004</v>
      </c>
      <c r="J46" s="25">
        <v>1</v>
      </c>
      <c r="K46" s="24"/>
      <c r="L46" s="24"/>
      <c r="M46" s="106"/>
      <c r="N46" s="106"/>
      <c r="O46" s="96"/>
    </row>
  </sheetData>
  <mergeCells count="10">
    <mergeCell ref="B46:G46"/>
    <mergeCell ref="B5:C5"/>
    <mergeCell ref="B6:B20"/>
    <mergeCell ref="C6:C20"/>
    <mergeCell ref="J6:J20"/>
    <mergeCell ref="B21:B45"/>
    <mergeCell ref="C21:C27"/>
    <mergeCell ref="J21:J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6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1205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6" t="s">
        <v>6</v>
      </c>
      <c r="C4" s="106">
        <v>30</v>
      </c>
    </row>
    <row r="5" spans="2:14" x14ac:dyDescent="0.3">
      <c r="B5" s="249" t="s">
        <v>0</v>
      </c>
      <c r="C5" s="249"/>
      <c r="D5" s="105" t="s">
        <v>45</v>
      </c>
      <c r="E5" s="105" t="s">
        <v>1</v>
      </c>
      <c r="F5" s="105" t="s">
        <v>62</v>
      </c>
      <c r="G5" s="13" t="s">
        <v>26</v>
      </c>
      <c r="H5" s="105" t="s">
        <v>27</v>
      </c>
      <c r="I5" s="105" t="s">
        <v>28</v>
      </c>
      <c r="J5" s="105" t="s">
        <v>43</v>
      </c>
      <c r="K5" s="105" t="s">
        <v>2</v>
      </c>
      <c r="L5" s="105" t="s">
        <v>3</v>
      </c>
      <c r="M5" s="105" t="s">
        <v>44</v>
      </c>
      <c r="N5" s="105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1004965</v>
      </c>
      <c r="F6" s="24" t="s">
        <v>1209</v>
      </c>
      <c r="G6" s="24">
        <v>1</v>
      </c>
      <c r="H6" s="24">
        <v>7.0000000000000001E-3</v>
      </c>
      <c r="I6" s="25">
        <f>H6</f>
        <v>7.0000000000000001E-3</v>
      </c>
      <c r="J6" s="239">
        <f>SUM(I6:I17)</f>
        <v>0.126</v>
      </c>
      <c r="K6" s="11">
        <f>1/H6*$C$4</f>
        <v>4285.7142857142862</v>
      </c>
      <c r="L6" s="24"/>
      <c r="M6" s="106"/>
      <c r="N6" s="106">
        <v>1</v>
      </c>
    </row>
    <row r="7" spans="2:14" ht="21.75" customHeight="1" x14ac:dyDescent="0.3">
      <c r="B7" s="250"/>
      <c r="C7" s="244"/>
      <c r="D7" s="24" t="s">
        <v>100</v>
      </c>
      <c r="E7" s="24">
        <v>1050461</v>
      </c>
      <c r="F7" s="24" t="s">
        <v>1210</v>
      </c>
      <c r="G7" s="24">
        <v>1</v>
      </c>
      <c r="H7" s="24">
        <v>8.0000000000000002E-3</v>
      </c>
      <c r="I7" s="25">
        <f t="shared" ref="I7:I42" si="0">H7</f>
        <v>8.0000000000000002E-3</v>
      </c>
      <c r="J7" s="240"/>
      <c r="K7" s="11">
        <f t="shared" ref="K7:K42" si="1">1/H7*$C$4</f>
        <v>3750</v>
      </c>
      <c r="L7" s="24"/>
      <c r="M7" s="106"/>
      <c r="N7" s="106">
        <v>1</v>
      </c>
    </row>
    <row r="8" spans="2:14" ht="21.75" customHeight="1" x14ac:dyDescent="0.3">
      <c r="B8" s="250"/>
      <c r="C8" s="244"/>
      <c r="D8" s="24" t="s">
        <v>100</v>
      </c>
      <c r="E8" s="24">
        <v>1051528</v>
      </c>
      <c r="F8" s="24" t="s">
        <v>1211</v>
      </c>
      <c r="G8" s="24">
        <v>1</v>
      </c>
      <c r="H8" s="24">
        <v>8.0000000000000002E-3</v>
      </c>
      <c r="I8" s="25">
        <f t="shared" si="0"/>
        <v>8.0000000000000002E-3</v>
      </c>
      <c r="J8" s="240"/>
      <c r="K8" s="11">
        <f t="shared" si="1"/>
        <v>3750</v>
      </c>
      <c r="L8" s="24"/>
      <c r="M8" s="106"/>
      <c r="N8" s="106">
        <v>1</v>
      </c>
    </row>
    <row r="9" spans="2:14" ht="21.75" customHeight="1" x14ac:dyDescent="0.3">
      <c r="B9" s="250"/>
      <c r="C9" s="244"/>
      <c r="D9" s="24" t="s">
        <v>107</v>
      </c>
      <c r="E9" s="24">
        <v>1070089</v>
      </c>
      <c r="F9" s="24" t="s">
        <v>1212</v>
      </c>
      <c r="G9" s="24">
        <v>1</v>
      </c>
      <c r="H9" s="24">
        <v>1.4999999999999999E-2</v>
      </c>
      <c r="I9" s="25">
        <f t="shared" si="0"/>
        <v>1.4999999999999999E-2</v>
      </c>
      <c r="J9" s="240"/>
      <c r="K9" s="11">
        <f t="shared" si="1"/>
        <v>2000.0000000000002</v>
      </c>
      <c r="L9" s="24"/>
      <c r="M9" s="106"/>
      <c r="N9" s="106">
        <v>1</v>
      </c>
    </row>
    <row r="10" spans="2:14" ht="21.75" customHeight="1" x14ac:dyDescent="0.3">
      <c r="B10" s="250"/>
      <c r="C10" s="244"/>
      <c r="D10" s="24" t="s">
        <v>107</v>
      </c>
      <c r="E10" s="24">
        <v>1071106</v>
      </c>
      <c r="F10" s="24" t="s">
        <v>1213</v>
      </c>
      <c r="G10" s="24">
        <v>1</v>
      </c>
      <c r="H10" s="24">
        <v>1.4999999999999999E-2</v>
      </c>
      <c r="I10" s="25">
        <f t="shared" si="0"/>
        <v>1.4999999999999999E-2</v>
      </c>
      <c r="J10" s="240"/>
      <c r="K10" s="11">
        <f t="shared" si="1"/>
        <v>2000.0000000000002</v>
      </c>
      <c r="L10" s="24"/>
      <c r="M10" s="106"/>
      <c r="N10" s="106">
        <v>1</v>
      </c>
    </row>
    <row r="11" spans="2:14" ht="21.75" customHeight="1" x14ac:dyDescent="0.3">
      <c r="B11" s="250"/>
      <c r="C11" s="244"/>
      <c r="D11" s="24" t="s">
        <v>105</v>
      </c>
      <c r="E11" s="24">
        <v>1103018</v>
      </c>
      <c r="F11" s="24" t="s">
        <v>1214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06"/>
      <c r="N11" s="106">
        <v>1</v>
      </c>
    </row>
    <row r="12" spans="2:14" ht="21.75" customHeight="1" x14ac:dyDescent="0.3">
      <c r="B12" s="250"/>
      <c r="C12" s="244"/>
      <c r="D12" s="24" t="s">
        <v>109</v>
      </c>
      <c r="E12" s="24">
        <v>1702766</v>
      </c>
      <c r="F12" s="24" t="s">
        <v>1215</v>
      </c>
      <c r="G12" s="24">
        <v>1</v>
      </c>
      <c r="H12" s="24">
        <v>6.0000000000000001E-3</v>
      </c>
      <c r="I12" s="25">
        <f t="shared" si="0"/>
        <v>6.0000000000000001E-3</v>
      </c>
      <c r="J12" s="240"/>
      <c r="K12" s="11">
        <f t="shared" si="1"/>
        <v>5000</v>
      </c>
      <c r="L12" s="24"/>
      <c r="M12" s="106"/>
      <c r="N12" s="106">
        <v>1</v>
      </c>
    </row>
    <row r="13" spans="2:14" ht="21.75" customHeight="1" x14ac:dyDescent="0.3">
      <c r="B13" s="250"/>
      <c r="C13" s="244"/>
      <c r="D13" s="24" t="s">
        <v>119</v>
      </c>
      <c r="E13" s="24">
        <v>1005044</v>
      </c>
      <c r="F13" s="24" t="s">
        <v>1255</v>
      </c>
      <c r="G13" s="24">
        <v>1</v>
      </c>
      <c r="H13" s="24">
        <v>0.01</v>
      </c>
      <c r="I13" s="25">
        <f t="shared" si="0"/>
        <v>0.01</v>
      </c>
      <c r="J13" s="240"/>
      <c r="K13" s="11">
        <f t="shared" si="1"/>
        <v>3000</v>
      </c>
      <c r="L13" s="24" t="s">
        <v>1258</v>
      </c>
      <c r="M13" s="106"/>
      <c r="N13" s="106">
        <v>1</v>
      </c>
    </row>
    <row r="14" spans="2:14" ht="21.75" customHeight="1" x14ac:dyDescent="0.3">
      <c r="B14" s="250"/>
      <c r="C14" s="244"/>
      <c r="D14" s="24" t="s">
        <v>100</v>
      </c>
      <c r="E14" s="24">
        <v>1053241</v>
      </c>
      <c r="F14" s="24" t="s">
        <v>1256</v>
      </c>
      <c r="G14" s="24">
        <v>1</v>
      </c>
      <c r="H14" s="24">
        <v>1.0999999999999999E-2</v>
      </c>
      <c r="I14" s="25">
        <f t="shared" si="0"/>
        <v>1.0999999999999999E-2</v>
      </c>
      <c r="J14" s="240"/>
      <c r="K14" s="11">
        <f t="shared" si="1"/>
        <v>2727.2727272727275</v>
      </c>
      <c r="L14" s="24" t="s">
        <v>1258</v>
      </c>
      <c r="M14" s="106"/>
      <c r="N14" s="106">
        <v>1</v>
      </c>
    </row>
    <row r="15" spans="2:14" ht="21.75" customHeight="1" x14ac:dyDescent="0.3">
      <c r="B15" s="250"/>
      <c r="C15" s="244"/>
      <c r="D15" s="24" t="s">
        <v>109</v>
      </c>
      <c r="E15" s="24">
        <v>1702796</v>
      </c>
      <c r="F15" s="24" t="s">
        <v>1257</v>
      </c>
      <c r="G15" s="24">
        <v>1</v>
      </c>
      <c r="H15" s="24">
        <v>8.9999999999999993E-3</v>
      </c>
      <c r="I15" s="25">
        <f t="shared" si="0"/>
        <v>8.9999999999999993E-3</v>
      </c>
      <c r="J15" s="240"/>
      <c r="K15" s="11">
        <f t="shared" si="1"/>
        <v>3333.3333333333335</v>
      </c>
      <c r="L15" s="24" t="s">
        <v>1258</v>
      </c>
      <c r="M15" s="106"/>
      <c r="N15" s="106">
        <v>1</v>
      </c>
    </row>
    <row r="16" spans="2:14" ht="21.75" customHeight="1" x14ac:dyDescent="0.3">
      <c r="B16" s="250"/>
      <c r="C16" s="244"/>
      <c r="D16" s="24" t="s">
        <v>114</v>
      </c>
      <c r="E16" s="24">
        <v>1012645</v>
      </c>
      <c r="F16" s="24" t="s">
        <v>1216</v>
      </c>
      <c r="G16" s="24">
        <v>1</v>
      </c>
      <c r="H16" s="24">
        <v>1.4999999999999999E-2</v>
      </c>
      <c r="I16" s="25">
        <f t="shared" si="0"/>
        <v>1.4999999999999999E-2</v>
      </c>
      <c r="J16" s="240"/>
      <c r="K16" s="11">
        <f t="shared" si="1"/>
        <v>2000.0000000000002</v>
      </c>
      <c r="L16" s="24"/>
      <c r="M16" s="106"/>
      <c r="N16" s="106">
        <v>1</v>
      </c>
    </row>
    <row r="17" spans="2:16" ht="21.75" customHeight="1" x14ac:dyDescent="0.3">
      <c r="B17" s="250"/>
      <c r="C17" s="244"/>
      <c r="D17" s="24" t="s">
        <v>114</v>
      </c>
      <c r="E17" s="24">
        <v>1012642</v>
      </c>
      <c r="F17" s="24" t="s">
        <v>1217</v>
      </c>
      <c r="G17" s="24">
        <v>1</v>
      </c>
      <c r="H17" s="24">
        <v>1.4999999999999999E-2</v>
      </c>
      <c r="I17" s="25">
        <f t="shared" si="0"/>
        <v>1.4999999999999999E-2</v>
      </c>
      <c r="J17" s="240"/>
      <c r="K17" s="11">
        <f t="shared" si="1"/>
        <v>2000.0000000000002</v>
      </c>
      <c r="L17" s="24"/>
      <c r="M17" s="106"/>
      <c r="N17" s="106">
        <v>1</v>
      </c>
    </row>
    <row r="18" spans="2:16" x14ac:dyDescent="0.3">
      <c r="B18" s="251" t="s">
        <v>42</v>
      </c>
      <c r="C18" s="243" t="s">
        <v>59</v>
      </c>
      <c r="D18" s="24"/>
      <c r="E18" s="24">
        <v>1002186</v>
      </c>
      <c r="F18" s="24" t="s">
        <v>52</v>
      </c>
      <c r="G18" s="24">
        <v>1</v>
      </c>
      <c r="H18" s="24">
        <f t="shared" ref="H18:H42" si="2">$J$18*O18</f>
        <v>4.3699999999999998E-3</v>
      </c>
      <c r="I18" s="25">
        <f t="shared" si="0"/>
        <v>4.3699999999999998E-3</v>
      </c>
      <c r="J18" s="239">
        <f>J43-J6</f>
        <v>0.874</v>
      </c>
      <c r="K18" s="23">
        <f t="shared" si="1"/>
        <v>6864.9885583524037</v>
      </c>
      <c r="L18" s="24"/>
      <c r="M18" s="106">
        <v>60</v>
      </c>
      <c r="N18" s="106"/>
      <c r="O18" s="93">
        <v>5.0000000000000001E-3</v>
      </c>
      <c r="P18" s="92"/>
    </row>
    <row r="19" spans="2:16" x14ac:dyDescent="0.3">
      <c r="B19" s="252"/>
      <c r="C19" s="244"/>
      <c r="D19" s="24"/>
      <c r="E19" s="24">
        <v>1012057</v>
      </c>
      <c r="F19" s="24" t="s">
        <v>53</v>
      </c>
      <c r="G19" s="24">
        <v>1</v>
      </c>
      <c r="H19" s="24">
        <f t="shared" si="2"/>
        <v>4.3699999999999998E-3</v>
      </c>
      <c r="I19" s="25">
        <f t="shared" si="0"/>
        <v>4.3699999999999998E-3</v>
      </c>
      <c r="J19" s="240"/>
      <c r="K19" s="23">
        <f t="shared" si="1"/>
        <v>6864.9885583524037</v>
      </c>
      <c r="L19" s="24"/>
      <c r="M19" s="106">
        <v>60</v>
      </c>
      <c r="N19" s="106"/>
      <c r="O19" s="93">
        <v>5.0000000000000001E-3</v>
      </c>
    </row>
    <row r="20" spans="2:16" x14ac:dyDescent="0.3">
      <c r="B20" s="252"/>
      <c r="C20" s="244"/>
      <c r="D20" s="24"/>
      <c r="E20" s="24">
        <v>1022048</v>
      </c>
      <c r="F20" s="24" t="s">
        <v>54</v>
      </c>
      <c r="G20" s="24">
        <v>1</v>
      </c>
      <c r="H20" s="24">
        <f t="shared" si="2"/>
        <v>4.3699999999999998E-3</v>
      </c>
      <c r="I20" s="25">
        <f t="shared" si="0"/>
        <v>4.3699999999999998E-3</v>
      </c>
      <c r="J20" s="240"/>
      <c r="K20" s="23">
        <f t="shared" si="1"/>
        <v>6864.9885583524037</v>
      </c>
      <c r="L20" s="24"/>
      <c r="M20" s="106">
        <v>60</v>
      </c>
      <c r="N20" s="106"/>
      <c r="O20" s="93">
        <v>5.0000000000000001E-3</v>
      </c>
    </row>
    <row r="21" spans="2:16" x14ac:dyDescent="0.3">
      <c r="B21" s="252"/>
      <c r="C21" s="244"/>
      <c r="D21" s="24"/>
      <c r="E21" s="24">
        <v>1102039</v>
      </c>
      <c r="F21" s="24" t="s">
        <v>55</v>
      </c>
      <c r="G21" s="24">
        <v>1</v>
      </c>
      <c r="H21" s="24">
        <f t="shared" si="2"/>
        <v>4.3699999999999998E-3</v>
      </c>
      <c r="I21" s="25">
        <f t="shared" si="0"/>
        <v>4.3699999999999998E-3</v>
      </c>
      <c r="J21" s="240"/>
      <c r="K21" s="23">
        <f t="shared" si="1"/>
        <v>6864.9885583524037</v>
      </c>
      <c r="L21" s="24"/>
      <c r="M21" s="106">
        <v>60</v>
      </c>
      <c r="N21" s="106"/>
      <c r="O21" s="93">
        <v>5.0000000000000001E-3</v>
      </c>
    </row>
    <row r="22" spans="2:16" x14ac:dyDescent="0.3">
      <c r="B22" s="252"/>
      <c r="C22" s="244"/>
      <c r="D22" s="24"/>
      <c r="E22" s="24">
        <v>1082102</v>
      </c>
      <c r="F22" s="24" t="s">
        <v>56</v>
      </c>
      <c r="G22" s="24">
        <v>1</v>
      </c>
      <c r="H22" s="24">
        <f t="shared" si="2"/>
        <v>4.3699999999999998E-3</v>
      </c>
      <c r="I22" s="25">
        <f t="shared" si="0"/>
        <v>4.3699999999999998E-3</v>
      </c>
      <c r="J22" s="240"/>
      <c r="K22" s="23">
        <f t="shared" si="1"/>
        <v>6864.9885583524037</v>
      </c>
      <c r="L22" s="24"/>
      <c r="M22" s="106">
        <v>30</v>
      </c>
      <c r="N22" s="106"/>
      <c r="O22" s="93">
        <v>5.0000000000000001E-3</v>
      </c>
    </row>
    <row r="23" spans="2:16" x14ac:dyDescent="0.3">
      <c r="B23" s="252"/>
      <c r="C23" s="244"/>
      <c r="D23" s="24"/>
      <c r="E23" s="24">
        <v>1072153</v>
      </c>
      <c r="F23" s="24" t="s">
        <v>57</v>
      </c>
      <c r="G23" s="24">
        <v>1</v>
      </c>
      <c r="H23" s="24">
        <f t="shared" si="2"/>
        <v>4.3699999999999998E-3</v>
      </c>
      <c r="I23" s="25">
        <f t="shared" si="0"/>
        <v>4.3699999999999998E-3</v>
      </c>
      <c r="J23" s="240"/>
      <c r="K23" s="23">
        <f t="shared" si="1"/>
        <v>6864.9885583524037</v>
      </c>
      <c r="L23" s="24"/>
      <c r="M23" s="106">
        <v>30</v>
      </c>
      <c r="N23" s="106"/>
      <c r="O23" s="93">
        <v>5.0000000000000001E-3</v>
      </c>
    </row>
    <row r="24" spans="2:16" x14ac:dyDescent="0.3">
      <c r="B24" s="252"/>
      <c r="C24" s="245"/>
      <c r="D24" s="24"/>
      <c r="E24" s="24">
        <v>1032024</v>
      </c>
      <c r="F24" s="24" t="s">
        <v>58</v>
      </c>
      <c r="G24" s="24">
        <v>1</v>
      </c>
      <c r="H24" s="24">
        <f t="shared" si="2"/>
        <v>4.3699999999999998E-3</v>
      </c>
      <c r="I24" s="25">
        <f t="shared" si="0"/>
        <v>4.3699999999999998E-3</v>
      </c>
      <c r="J24" s="240"/>
      <c r="K24" s="23">
        <f t="shared" si="1"/>
        <v>6864.9885583524037</v>
      </c>
      <c r="L24" s="24"/>
      <c r="M24" s="106">
        <v>40</v>
      </c>
      <c r="N24" s="106"/>
      <c r="O24" s="93">
        <v>5.0000000000000001E-3</v>
      </c>
    </row>
    <row r="25" spans="2:16" x14ac:dyDescent="0.3">
      <c r="B25" s="252"/>
      <c r="C25" s="253" t="s">
        <v>25</v>
      </c>
      <c r="D25" s="24"/>
      <c r="E25" s="24">
        <v>5150042</v>
      </c>
      <c r="F25" s="24" t="s">
        <v>9</v>
      </c>
      <c r="G25" s="24">
        <v>1</v>
      </c>
      <c r="H25" s="24">
        <f t="shared" si="2"/>
        <v>1.311E-2</v>
      </c>
      <c r="I25" s="25">
        <f t="shared" si="0"/>
        <v>1.311E-2</v>
      </c>
      <c r="J25" s="240"/>
      <c r="K25" s="23">
        <f t="shared" si="1"/>
        <v>2288.3295194508005</v>
      </c>
      <c r="L25" s="24"/>
      <c r="M25" s="106">
        <v>30</v>
      </c>
      <c r="N25" s="106"/>
      <c r="O25" s="93">
        <v>1.4999999999999999E-2</v>
      </c>
      <c r="P25" s="92"/>
    </row>
    <row r="26" spans="2:16" x14ac:dyDescent="0.3">
      <c r="B26" s="252"/>
      <c r="C26" s="253"/>
      <c r="D26" s="24"/>
      <c r="E26" s="24">
        <v>5150043</v>
      </c>
      <c r="F26" s="24" t="s">
        <v>10</v>
      </c>
      <c r="G26" s="24">
        <v>1</v>
      </c>
      <c r="H26" s="24">
        <f t="shared" si="2"/>
        <v>1.311E-2</v>
      </c>
      <c r="I26" s="25">
        <f t="shared" si="0"/>
        <v>1.311E-2</v>
      </c>
      <c r="J26" s="240"/>
      <c r="K26" s="23">
        <f t="shared" si="1"/>
        <v>2288.3295194508005</v>
      </c>
      <c r="L26" s="24"/>
      <c r="M26" s="106">
        <v>75</v>
      </c>
      <c r="N26" s="6"/>
      <c r="O26" s="93">
        <v>1.4999999999999999E-2</v>
      </c>
    </row>
    <row r="27" spans="2:16" x14ac:dyDescent="0.3">
      <c r="B27" s="252"/>
      <c r="C27" s="253"/>
      <c r="D27" s="24"/>
      <c r="E27" s="24">
        <v>5152049</v>
      </c>
      <c r="F27" s="24" t="s">
        <v>11</v>
      </c>
      <c r="G27" s="24">
        <v>1</v>
      </c>
      <c r="H27" s="24">
        <f t="shared" si="2"/>
        <v>1.311E-2</v>
      </c>
      <c r="I27" s="25">
        <f t="shared" si="0"/>
        <v>1.311E-2</v>
      </c>
      <c r="J27" s="240"/>
      <c r="K27" s="23">
        <f t="shared" si="1"/>
        <v>2288.3295194508005</v>
      </c>
      <c r="L27" s="24"/>
      <c r="M27" s="6">
        <v>30</v>
      </c>
      <c r="N27" s="6"/>
      <c r="O27" s="93">
        <v>1.4999999999999999E-2</v>
      </c>
    </row>
    <row r="28" spans="2:16" x14ac:dyDescent="0.3">
      <c r="B28" s="252"/>
      <c r="C28" s="253"/>
      <c r="D28" s="24"/>
      <c r="E28" s="24">
        <v>5152050</v>
      </c>
      <c r="F28" s="24" t="s">
        <v>12</v>
      </c>
      <c r="G28" s="24">
        <v>1</v>
      </c>
      <c r="H28" s="24">
        <f t="shared" si="2"/>
        <v>1.311E-2</v>
      </c>
      <c r="I28" s="25">
        <f t="shared" si="0"/>
        <v>1.311E-2</v>
      </c>
      <c r="J28" s="240"/>
      <c r="K28" s="23">
        <f t="shared" si="1"/>
        <v>2288.3295194508005</v>
      </c>
      <c r="L28" s="24"/>
      <c r="M28" s="6">
        <v>75</v>
      </c>
      <c r="N28" s="106"/>
      <c r="O28" s="93">
        <v>1.4999999999999999E-2</v>
      </c>
    </row>
    <row r="29" spans="2:16" x14ac:dyDescent="0.3">
      <c r="B29" s="252"/>
      <c r="C29" s="253"/>
      <c r="D29" s="24"/>
      <c r="E29" s="24">
        <v>5153013</v>
      </c>
      <c r="F29" s="24" t="s">
        <v>23</v>
      </c>
      <c r="G29" s="24">
        <v>1</v>
      </c>
      <c r="H29" s="24">
        <f t="shared" si="2"/>
        <v>2.622E-2</v>
      </c>
      <c r="I29" s="25">
        <f t="shared" si="0"/>
        <v>2.622E-2</v>
      </c>
      <c r="J29" s="240"/>
      <c r="K29" s="23">
        <f t="shared" si="1"/>
        <v>1144.1647597254002</v>
      </c>
      <c r="L29" s="24"/>
      <c r="M29" s="106">
        <v>65</v>
      </c>
      <c r="N29" s="106"/>
      <c r="O29" s="93">
        <v>0.03</v>
      </c>
    </row>
    <row r="30" spans="2:16" x14ac:dyDescent="0.3">
      <c r="B30" s="252"/>
      <c r="C30" s="253"/>
      <c r="D30" s="24"/>
      <c r="E30" s="24">
        <v>5151033</v>
      </c>
      <c r="F30" s="24" t="s">
        <v>41</v>
      </c>
      <c r="G30" s="24">
        <v>1</v>
      </c>
      <c r="H30" s="24">
        <f t="shared" si="2"/>
        <v>2.622E-2</v>
      </c>
      <c r="I30" s="25">
        <f t="shared" si="0"/>
        <v>2.622E-2</v>
      </c>
      <c r="J30" s="240"/>
      <c r="K30" s="23">
        <f t="shared" si="1"/>
        <v>1144.1647597254002</v>
      </c>
      <c r="L30" s="24"/>
      <c r="M30" s="106">
        <v>70</v>
      </c>
      <c r="N30" s="106"/>
      <c r="O30" s="93">
        <v>0.03</v>
      </c>
    </row>
    <row r="31" spans="2:16" x14ac:dyDescent="0.3">
      <c r="B31" s="252"/>
      <c r="C31" s="253"/>
      <c r="D31" s="24"/>
      <c r="E31" s="24">
        <v>5152100</v>
      </c>
      <c r="F31" s="24" t="s">
        <v>13</v>
      </c>
      <c r="G31" s="24">
        <v>1</v>
      </c>
      <c r="H31" s="24">
        <f t="shared" si="2"/>
        <v>2.622E-2</v>
      </c>
      <c r="I31" s="25">
        <f t="shared" si="0"/>
        <v>2.622E-2</v>
      </c>
      <c r="J31" s="240"/>
      <c r="K31" s="23">
        <f t="shared" si="1"/>
        <v>1144.1647597254002</v>
      </c>
      <c r="L31" s="24"/>
      <c r="M31" s="106">
        <v>35</v>
      </c>
      <c r="N31" s="6"/>
      <c r="O31" s="93">
        <v>0.03</v>
      </c>
    </row>
    <row r="32" spans="2:16" x14ac:dyDescent="0.3">
      <c r="B32" s="252"/>
      <c r="C32" s="253"/>
      <c r="D32" s="24"/>
      <c r="E32" s="24">
        <v>5152101</v>
      </c>
      <c r="F32" s="24" t="s">
        <v>14</v>
      </c>
      <c r="G32" s="24">
        <v>1</v>
      </c>
      <c r="H32" s="24">
        <f t="shared" si="2"/>
        <v>2.622E-2</v>
      </c>
      <c r="I32" s="25">
        <f t="shared" si="0"/>
        <v>2.622E-2</v>
      </c>
      <c r="J32" s="240"/>
      <c r="K32" s="23">
        <f t="shared" si="1"/>
        <v>1144.1647597254002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24"/>
      <c r="E33" s="24">
        <v>5152102</v>
      </c>
      <c r="F33" s="24" t="s">
        <v>15</v>
      </c>
      <c r="G33" s="24">
        <v>1</v>
      </c>
      <c r="H33" s="24">
        <f t="shared" si="2"/>
        <v>2.622E-2</v>
      </c>
      <c r="I33" s="25">
        <f t="shared" si="0"/>
        <v>2.622E-2</v>
      </c>
      <c r="J33" s="240"/>
      <c r="K33" s="23">
        <f t="shared" si="1"/>
        <v>1144.1647597254002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24"/>
      <c r="E34" s="24">
        <v>5152103</v>
      </c>
      <c r="F34" s="24" t="s">
        <v>16</v>
      </c>
      <c r="G34" s="24">
        <v>1</v>
      </c>
      <c r="H34" s="24">
        <f t="shared" si="2"/>
        <v>2.622E-2</v>
      </c>
      <c r="I34" s="25">
        <f t="shared" si="0"/>
        <v>2.622E-2</v>
      </c>
      <c r="J34" s="240"/>
      <c r="K34" s="23">
        <f t="shared" si="1"/>
        <v>1144.1647597254002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5152104</v>
      </c>
      <c r="F35" s="24" t="s">
        <v>17</v>
      </c>
      <c r="G35" s="24">
        <v>1</v>
      </c>
      <c r="H35" s="24">
        <f t="shared" si="2"/>
        <v>2.622E-2</v>
      </c>
      <c r="I35" s="25">
        <f t="shared" si="0"/>
        <v>2.622E-2</v>
      </c>
      <c r="J35" s="240"/>
      <c r="K35" s="23">
        <f t="shared" si="1"/>
        <v>1144.1647597254002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5152105</v>
      </c>
      <c r="F36" s="24" t="s">
        <v>18</v>
      </c>
      <c r="G36" s="11">
        <v>1</v>
      </c>
      <c r="H36" s="24">
        <f t="shared" si="2"/>
        <v>2.622E-2</v>
      </c>
      <c r="I36" s="25">
        <f t="shared" si="0"/>
        <v>2.622E-2</v>
      </c>
      <c r="J36" s="240"/>
      <c r="K36" s="23">
        <f t="shared" si="1"/>
        <v>1144.1647597254002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43">
        <v>5152106</v>
      </c>
      <c r="F37" s="43" t="s">
        <v>19</v>
      </c>
      <c r="G37" s="11">
        <v>1</v>
      </c>
      <c r="H37" s="24">
        <f t="shared" si="2"/>
        <v>2.622E-2</v>
      </c>
      <c r="I37" s="25">
        <f t="shared" si="0"/>
        <v>2.622E-2</v>
      </c>
      <c r="J37" s="240"/>
      <c r="K37" s="23">
        <f t="shared" si="1"/>
        <v>1144.1647597254002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43">
        <v>5152107</v>
      </c>
      <c r="F38" s="43" t="s">
        <v>20</v>
      </c>
      <c r="G38" s="11">
        <v>1</v>
      </c>
      <c r="H38" s="24">
        <f t="shared" si="2"/>
        <v>2.622E-2</v>
      </c>
      <c r="I38" s="25">
        <f t="shared" si="0"/>
        <v>2.622E-2</v>
      </c>
      <c r="J38" s="240"/>
      <c r="K38" s="23">
        <f t="shared" si="1"/>
        <v>1144.1647597254002</v>
      </c>
      <c r="L38" s="24"/>
      <c r="M38" s="6">
        <v>35</v>
      </c>
      <c r="N38" s="106"/>
      <c r="O38" s="93">
        <v>0.03</v>
      </c>
    </row>
    <row r="39" spans="2:15" x14ac:dyDescent="0.3">
      <c r="B39" s="252"/>
      <c r="C39" s="253" t="s">
        <v>8</v>
      </c>
      <c r="D39" s="24"/>
      <c r="E39" s="43">
        <v>5680505</v>
      </c>
      <c r="F39" s="43" t="s">
        <v>986</v>
      </c>
      <c r="G39" s="24">
        <v>1</v>
      </c>
      <c r="H39" s="24">
        <f t="shared" si="2"/>
        <v>0.14421</v>
      </c>
      <c r="I39" s="25">
        <f t="shared" si="0"/>
        <v>0.14421</v>
      </c>
      <c r="J39" s="240"/>
      <c r="K39" s="23">
        <f t="shared" si="1"/>
        <v>208.02995631370916</v>
      </c>
      <c r="L39" s="24"/>
      <c r="M39" s="106"/>
      <c r="N39" s="106"/>
      <c r="O39" s="93">
        <v>0.16500000000000001</v>
      </c>
    </row>
    <row r="40" spans="2:15" x14ac:dyDescent="0.3">
      <c r="B40" s="252"/>
      <c r="C40" s="253"/>
      <c r="D40" s="24"/>
      <c r="E40" s="43">
        <v>5076000</v>
      </c>
      <c r="F40" s="43" t="s">
        <v>445</v>
      </c>
      <c r="G40" s="24">
        <v>1</v>
      </c>
      <c r="H40" s="24">
        <f t="shared" si="2"/>
        <v>0.13109999999999999</v>
      </c>
      <c r="I40" s="25">
        <f t="shared" si="0"/>
        <v>0.13109999999999999</v>
      </c>
      <c r="J40" s="240"/>
      <c r="K40" s="23">
        <f t="shared" si="1"/>
        <v>228.83295194508011</v>
      </c>
      <c r="L40" s="24"/>
      <c r="M40" s="106">
        <v>30</v>
      </c>
      <c r="N40" s="106"/>
      <c r="O40" s="93">
        <v>0.15</v>
      </c>
    </row>
    <row r="41" spans="2:15" x14ac:dyDescent="0.3">
      <c r="B41" s="252"/>
      <c r="C41" s="253"/>
      <c r="D41" s="24"/>
      <c r="E41" s="24">
        <v>5078001</v>
      </c>
      <c r="F41" s="11" t="s">
        <v>21</v>
      </c>
      <c r="G41" s="24">
        <v>1</v>
      </c>
      <c r="H41" s="24">
        <f t="shared" si="2"/>
        <v>0.13109999999999999</v>
      </c>
      <c r="I41" s="25">
        <f t="shared" si="0"/>
        <v>0.13109999999999999</v>
      </c>
      <c r="J41" s="240"/>
      <c r="K41" s="23">
        <f t="shared" si="1"/>
        <v>228.83295194508011</v>
      </c>
      <c r="L41" s="24"/>
      <c r="M41" s="106">
        <v>40</v>
      </c>
      <c r="N41" s="106"/>
      <c r="O41" s="93">
        <v>0.15</v>
      </c>
    </row>
    <row r="42" spans="2:15" x14ac:dyDescent="0.3">
      <c r="B42" s="252"/>
      <c r="C42" s="253"/>
      <c r="D42" s="24"/>
      <c r="E42" s="24">
        <v>5072000</v>
      </c>
      <c r="F42" s="11" t="s">
        <v>22</v>
      </c>
      <c r="G42" s="24">
        <v>3</v>
      </c>
      <c r="H42" s="24">
        <f t="shared" si="2"/>
        <v>0.12236000000000001</v>
      </c>
      <c r="I42" s="25">
        <f t="shared" si="0"/>
        <v>0.12236000000000001</v>
      </c>
      <c r="J42" s="240"/>
      <c r="K42" s="23">
        <f t="shared" si="1"/>
        <v>245.17816279830009</v>
      </c>
      <c r="L42" s="24"/>
      <c r="M42" s="106">
        <v>50</v>
      </c>
      <c r="N42" s="106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1.0000000000000002</v>
      </c>
      <c r="I43" s="25">
        <f>SUM(I6:I42)</f>
        <v>1.0000000000000002</v>
      </c>
      <c r="J43" s="25">
        <v>1</v>
      </c>
      <c r="K43" s="24"/>
      <c r="L43" s="24"/>
      <c r="M43" s="106"/>
      <c r="N43" s="106"/>
      <c r="O43" s="96"/>
    </row>
  </sheetData>
  <mergeCells count="10">
    <mergeCell ref="B43:G43"/>
    <mergeCell ref="B5:C5"/>
    <mergeCell ref="B6:B17"/>
    <mergeCell ref="C6:C17"/>
    <mergeCell ref="J6:J17"/>
    <mergeCell ref="B18:B42"/>
    <mergeCell ref="C18:C24"/>
    <mergeCell ref="J18:J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7"/>
  <dimension ref="B2:P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1162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4" t="s">
        <v>6</v>
      </c>
      <c r="C4" s="104">
        <v>30</v>
      </c>
    </row>
    <row r="5" spans="2:14" x14ac:dyDescent="0.3">
      <c r="B5" s="249" t="s">
        <v>0</v>
      </c>
      <c r="C5" s="249"/>
      <c r="D5" s="103" t="s">
        <v>45</v>
      </c>
      <c r="E5" s="103" t="s">
        <v>1</v>
      </c>
      <c r="F5" s="103" t="s">
        <v>62</v>
      </c>
      <c r="G5" s="13" t="s">
        <v>26</v>
      </c>
      <c r="H5" s="103" t="s">
        <v>27</v>
      </c>
      <c r="I5" s="103" t="s">
        <v>28</v>
      </c>
      <c r="J5" s="103" t="s">
        <v>43</v>
      </c>
      <c r="K5" s="103" t="s">
        <v>2</v>
      </c>
      <c r="L5" s="103" t="s">
        <v>3</v>
      </c>
      <c r="M5" s="103" t="s">
        <v>44</v>
      </c>
      <c r="N5" s="103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1005114</v>
      </c>
      <c r="F6" s="24" t="s">
        <v>1192</v>
      </c>
      <c r="G6" s="24">
        <v>1</v>
      </c>
      <c r="H6" s="24">
        <v>5.0000000000000001E-3</v>
      </c>
      <c r="I6" s="25">
        <f>H6</f>
        <v>5.0000000000000001E-3</v>
      </c>
      <c r="J6" s="239">
        <f>SUM(I6:I18)</f>
        <v>0.11399999999999998</v>
      </c>
      <c r="K6" s="11">
        <f>1/H6*$C$4</f>
        <v>6000</v>
      </c>
      <c r="L6" s="24"/>
      <c r="M6" s="104"/>
      <c r="N6" s="104">
        <v>1</v>
      </c>
    </row>
    <row r="7" spans="2:14" ht="21.75" customHeight="1" x14ac:dyDescent="0.3">
      <c r="B7" s="250"/>
      <c r="C7" s="244"/>
      <c r="D7" s="24" t="s">
        <v>119</v>
      </c>
      <c r="E7" s="24">
        <v>1005115</v>
      </c>
      <c r="F7" s="24" t="s">
        <v>1193</v>
      </c>
      <c r="G7" s="24">
        <v>1</v>
      </c>
      <c r="H7" s="24">
        <v>7.0000000000000001E-3</v>
      </c>
      <c r="I7" s="25">
        <f t="shared" ref="I7:I43" si="0">H7</f>
        <v>7.0000000000000001E-3</v>
      </c>
      <c r="J7" s="240"/>
      <c r="K7" s="11">
        <f t="shared" ref="K7:K43" si="1">1/H7*$C$4</f>
        <v>4285.7142857142862</v>
      </c>
      <c r="L7" s="24"/>
      <c r="M7" s="104"/>
      <c r="N7" s="104">
        <v>1</v>
      </c>
    </row>
    <row r="8" spans="2:14" ht="21.75" customHeight="1" x14ac:dyDescent="0.3">
      <c r="B8" s="250"/>
      <c r="C8" s="244"/>
      <c r="D8" s="24" t="s">
        <v>100</v>
      </c>
      <c r="E8" s="24">
        <v>1053286</v>
      </c>
      <c r="F8" s="24" t="s">
        <v>1194</v>
      </c>
      <c r="G8" s="24">
        <v>1</v>
      </c>
      <c r="H8" s="24">
        <v>8.0000000000000002E-3</v>
      </c>
      <c r="I8" s="25">
        <f t="shared" si="0"/>
        <v>8.0000000000000002E-3</v>
      </c>
      <c r="J8" s="240"/>
      <c r="K8" s="11">
        <f t="shared" si="1"/>
        <v>3750</v>
      </c>
      <c r="L8" s="24"/>
      <c r="M8" s="104"/>
      <c r="N8" s="104">
        <v>1</v>
      </c>
    </row>
    <row r="9" spans="2:14" ht="21.75" customHeight="1" x14ac:dyDescent="0.3">
      <c r="B9" s="250"/>
      <c r="C9" s="244"/>
      <c r="D9" s="24" t="s">
        <v>100</v>
      </c>
      <c r="E9" s="24">
        <v>1053287</v>
      </c>
      <c r="F9" s="24" t="s">
        <v>1195</v>
      </c>
      <c r="G9" s="24">
        <v>1</v>
      </c>
      <c r="H9" s="24">
        <v>7.0000000000000001E-3</v>
      </c>
      <c r="I9" s="25">
        <f t="shared" si="0"/>
        <v>7.0000000000000001E-3</v>
      </c>
      <c r="J9" s="240"/>
      <c r="K9" s="11">
        <f t="shared" si="1"/>
        <v>4285.7142857142862</v>
      </c>
      <c r="L9" s="24"/>
      <c r="M9" s="104"/>
      <c r="N9" s="104">
        <v>1</v>
      </c>
    </row>
    <row r="10" spans="2:14" ht="21.75" customHeight="1" x14ac:dyDescent="0.3">
      <c r="B10" s="250"/>
      <c r="C10" s="244"/>
      <c r="D10" s="24" t="s">
        <v>105</v>
      </c>
      <c r="E10" s="24">
        <v>1702818</v>
      </c>
      <c r="F10" s="24" t="s">
        <v>1196</v>
      </c>
      <c r="G10" s="24">
        <v>1</v>
      </c>
      <c r="H10" s="24">
        <v>7.0000000000000001E-3</v>
      </c>
      <c r="I10" s="25">
        <f t="shared" si="0"/>
        <v>7.0000000000000001E-3</v>
      </c>
      <c r="J10" s="240"/>
      <c r="K10" s="11">
        <f t="shared" si="1"/>
        <v>4285.7142857142862</v>
      </c>
      <c r="L10" s="24"/>
      <c r="M10" s="104"/>
      <c r="N10" s="104">
        <v>1</v>
      </c>
    </row>
    <row r="11" spans="2:14" ht="21.75" customHeight="1" x14ac:dyDescent="0.3">
      <c r="B11" s="250"/>
      <c r="C11" s="244"/>
      <c r="D11" s="24" t="s">
        <v>109</v>
      </c>
      <c r="E11" s="24">
        <v>1103082</v>
      </c>
      <c r="F11" s="24" t="s">
        <v>1197</v>
      </c>
      <c r="G11" s="24">
        <v>1</v>
      </c>
      <c r="H11" s="24">
        <v>6.0000000000000001E-3</v>
      </c>
      <c r="I11" s="25">
        <f t="shared" si="0"/>
        <v>6.0000000000000001E-3</v>
      </c>
      <c r="J11" s="240"/>
      <c r="K11" s="11">
        <f t="shared" si="1"/>
        <v>5000</v>
      </c>
      <c r="L11" s="24"/>
      <c r="M11" s="104"/>
      <c r="N11" s="104">
        <v>1</v>
      </c>
    </row>
    <row r="12" spans="2:14" ht="21.75" customHeight="1" x14ac:dyDescent="0.3">
      <c r="B12" s="250"/>
      <c r="C12" s="244"/>
      <c r="D12" s="24" t="s">
        <v>107</v>
      </c>
      <c r="E12" s="24">
        <v>1073266</v>
      </c>
      <c r="F12" s="24" t="s">
        <v>1198</v>
      </c>
      <c r="G12" s="24">
        <v>1</v>
      </c>
      <c r="H12" s="24">
        <v>1.2E-2</v>
      </c>
      <c r="I12" s="25">
        <f t="shared" si="0"/>
        <v>1.2E-2</v>
      </c>
      <c r="J12" s="240"/>
      <c r="K12" s="11">
        <f t="shared" si="1"/>
        <v>2500</v>
      </c>
      <c r="L12" s="24"/>
      <c r="M12" s="104"/>
      <c r="N12" s="104">
        <v>1</v>
      </c>
    </row>
    <row r="13" spans="2:14" ht="21.75" customHeight="1" x14ac:dyDescent="0.3">
      <c r="B13" s="250"/>
      <c r="C13" s="244"/>
      <c r="D13" s="24" t="s">
        <v>107</v>
      </c>
      <c r="E13" s="24">
        <v>1073267</v>
      </c>
      <c r="F13" s="24" t="s">
        <v>1199</v>
      </c>
      <c r="G13" s="24">
        <v>1</v>
      </c>
      <c r="H13" s="24">
        <v>1.2E-2</v>
      </c>
      <c r="I13" s="25">
        <f t="shared" si="0"/>
        <v>1.2E-2</v>
      </c>
      <c r="J13" s="240"/>
      <c r="K13" s="11">
        <f t="shared" si="1"/>
        <v>2500</v>
      </c>
      <c r="L13" s="24"/>
      <c r="M13" s="104"/>
      <c r="N13" s="104">
        <v>1</v>
      </c>
    </row>
    <row r="14" spans="2:14" ht="21.75" customHeight="1" x14ac:dyDescent="0.3">
      <c r="B14" s="250"/>
      <c r="C14" s="244"/>
      <c r="D14" s="24" t="s">
        <v>119</v>
      </c>
      <c r="E14" s="24">
        <v>1005025</v>
      </c>
      <c r="F14" s="24" t="s">
        <v>1200</v>
      </c>
      <c r="G14" s="24">
        <v>1</v>
      </c>
      <c r="H14" s="24">
        <v>0.01</v>
      </c>
      <c r="I14" s="25">
        <f t="shared" si="0"/>
        <v>0.01</v>
      </c>
      <c r="J14" s="240"/>
      <c r="K14" s="11">
        <f t="shared" si="1"/>
        <v>3000</v>
      </c>
      <c r="L14" s="24"/>
      <c r="M14" s="104"/>
      <c r="N14" s="104">
        <v>1</v>
      </c>
    </row>
    <row r="15" spans="2:14" ht="21.75" customHeight="1" x14ac:dyDescent="0.3">
      <c r="B15" s="250"/>
      <c r="C15" s="244"/>
      <c r="D15" s="24" t="s">
        <v>119</v>
      </c>
      <c r="E15" s="24">
        <v>1005024</v>
      </c>
      <c r="F15" s="24" t="s">
        <v>1201</v>
      </c>
      <c r="G15" s="24">
        <v>1</v>
      </c>
      <c r="H15" s="24">
        <v>0.01</v>
      </c>
      <c r="I15" s="25">
        <f t="shared" si="0"/>
        <v>0.01</v>
      </c>
      <c r="J15" s="240"/>
      <c r="K15" s="11">
        <f t="shared" si="1"/>
        <v>3000</v>
      </c>
      <c r="L15" s="24"/>
      <c r="M15" s="104"/>
      <c r="N15" s="104">
        <v>1</v>
      </c>
    </row>
    <row r="16" spans="2:14" ht="21.75" customHeight="1" x14ac:dyDescent="0.3">
      <c r="B16" s="250"/>
      <c r="C16" s="244"/>
      <c r="D16" s="24" t="s">
        <v>119</v>
      </c>
      <c r="E16" s="24">
        <v>1005023</v>
      </c>
      <c r="F16" s="24" t="s">
        <v>1202</v>
      </c>
      <c r="G16" s="24">
        <v>1</v>
      </c>
      <c r="H16" s="24">
        <v>0.01</v>
      </c>
      <c r="I16" s="25">
        <f t="shared" si="0"/>
        <v>0.01</v>
      </c>
      <c r="J16" s="240"/>
      <c r="K16" s="11">
        <f t="shared" si="1"/>
        <v>3000</v>
      </c>
      <c r="L16" s="24"/>
      <c r="M16" s="104"/>
      <c r="N16" s="104">
        <v>1</v>
      </c>
    </row>
    <row r="17" spans="2:16" ht="21.75" customHeight="1" x14ac:dyDescent="0.3">
      <c r="B17" s="250"/>
      <c r="C17" s="244"/>
      <c r="D17" s="24" t="s">
        <v>119</v>
      </c>
      <c r="E17" s="24">
        <v>1005022</v>
      </c>
      <c r="F17" s="24" t="s">
        <v>1203</v>
      </c>
      <c r="G17" s="24">
        <v>1</v>
      </c>
      <c r="H17" s="24">
        <v>0.01</v>
      </c>
      <c r="I17" s="25">
        <f t="shared" si="0"/>
        <v>0.01</v>
      </c>
      <c r="J17" s="240"/>
      <c r="K17" s="11">
        <f t="shared" si="1"/>
        <v>3000</v>
      </c>
      <c r="L17" s="24"/>
      <c r="M17" s="104"/>
      <c r="N17" s="104">
        <v>1</v>
      </c>
    </row>
    <row r="18" spans="2:16" ht="21.75" customHeight="1" x14ac:dyDescent="0.3">
      <c r="B18" s="250"/>
      <c r="C18" s="244"/>
      <c r="D18" s="24" t="s">
        <v>119</v>
      </c>
      <c r="E18" s="24">
        <v>1005021</v>
      </c>
      <c r="F18" s="24" t="s">
        <v>1204</v>
      </c>
      <c r="G18" s="24">
        <v>1</v>
      </c>
      <c r="H18" s="24">
        <v>0.01</v>
      </c>
      <c r="I18" s="25">
        <f t="shared" si="0"/>
        <v>0.01</v>
      </c>
      <c r="J18" s="240"/>
      <c r="K18" s="11">
        <f t="shared" si="1"/>
        <v>3000</v>
      </c>
      <c r="L18" s="24"/>
      <c r="M18" s="104"/>
      <c r="N18" s="104">
        <v>1</v>
      </c>
    </row>
    <row r="19" spans="2:16" x14ac:dyDescent="0.3">
      <c r="B19" s="251" t="s">
        <v>42</v>
      </c>
      <c r="C19" s="243" t="s">
        <v>59</v>
      </c>
      <c r="D19" s="24"/>
      <c r="E19" s="24">
        <v>1002186</v>
      </c>
      <c r="F19" s="24" t="s">
        <v>52</v>
      </c>
      <c r="G19" s="24">
        <v>1</v>
      </c>
      <c r="H19" s="24">
        <f t="shared" ref="H19:H43" si="2">$J$19*O19</f>
        <v>4.4299999999999999E-3</v>
      </c>
      <c r="I19" s="25">
        <f t="shared" si="0"/>
        <v>4.4299999999999999E-3</v>
      </c>
      <c r="J19" s="239">
        <f>J44-J6</f>
        <v>0.88600000000000001</v>
      </c>
      <c r="K19" s="23">
        <f t="shared" si="1"/>
        <v>6772.0090293453723</v>
      </c>
      <c r="L19" s="24"/>
      <c r="M19" s="104">
        <v>60</v>
      </c>
      <c r="N19" s="104"/>
      <c r="O19" s="93">
        <v>5.0000000000000001E-3</v>
      </c>
      <c r="P19" s="92"/>
    </row>
    <row r="20" spans="2:16" x14ac:dyDescent="0.3">
      <c r="B20" s="252"/>
      <c r="C20" s="244"/>
      <c r="D20" s="24"/>
      <c r="E20" s="24">
        <v>1012057</v>
      </c>
      <c r="F20" s="24" t="s">
        <v>53</v>
      </c>
      <c r="G20" s="24">
        <v>1</v>
      </c>
      <c r="H20" s="24">
        <f t="shared" si="2"/>
        <v>4.4299999999999999E-3</v>
      </c>
      <c r="I20" s="25">
        <f t="shared" si="0"/>
        <v>4.4299999999999999E-3</v>
      </c>
      <c r="J20" s="240"/>
      <c r="K20" s="23">
        <f t="shared" si="1"/>
        <v>6772.0090293453723</v>
      </c>
      <c r="L20" s="24"/>
      <c r="M20" s="104">
        <v>60</v>
      </c>
      <c r="N20" s="104"/>
      <c r="O20" s="93">
        <v>5.0000000000000001E-3</v>
      </c>
    </row>
    <row r="21" spans="2:16" x14ac:dyDescent="0.3">
      <c r="B21" s="252"/>
      <c r="C21" s="244"/>
      <c r="D21" s="24"/>
      <c r="E21" s="24">
        <v>1022048</v>
      </c>
      <c r="F21" s="24" t="s">
        <v>54</v>
      </c>
      <c r="G21" s="24">
        <v>1</v>
      </c>
      <c r="H21" s="24">
        <f t="shared" si="2"/>
        <v>4.4299999999999999E-3</v>
      </c>
      <c r="I21" s="25">
        <f t="shared" si="0"/>
        <v>4.4299999999999999E-3</v>
      </c>
      <c r="J21" s="240"/>
      <c r="K21" s="23">
        <f t="shared" si="1"/>
        <v>6772.0090293453723</v>
      </c>
      <c r="L21" s="24"/>
      <c r="M21" s="104">
        <v>60</v>
      </c>
      <c r="N21" s="104"/>
      <c r="O21" s="93">
        <v>5.0000000000000001E-3</v>
      </c>
    </row>
    <row r="22" spans="2:16" x14ac:dyDescent="0.3">
      <c r="B22" s="252"/>
      <c r="C22" s="244"/>
      <c r="D22" s="24"/>
      <c r="E22" s="24">
        <v>1102039</v>
      </c>
      <c r="F22" s="24" t="s">
        <v>55</v>
      </c>
      <c r="G22" s="24">
        <v>1</v>
      </c>
      <c r="H22" s="24">
        <f t="shared" si="2"/>
        <v>4.4299999999999999E-3</v>
      </c>
      <c r="I22" s="25">
        <f t="shared" si="0"/>
        <v>4.4299999999999999E-3</v>
      </c>
      <c r="J22" s="240"/>
      <c r="K22" s="23">
        <f t="shared" si="1"/>
        <v>6772.0090293453723</v>
      </c>
      <c r="L22" s="24"/>
      <c r="M22" s="104">
        <v>60</v>
      </c>
      <c r="N22" s="104"/>
      <c r="O22" s="93">
        <v>5.0000000000000001E-3</v>
      </c>
    </row>
    <row r="23" spans="2:16" x14ac:dyDescent="0.3">
      <c r="B23" s="252"/>
      <c r="C23" s="244"/>
      <c r="D23" s="24"/>
      <c r="E23" s="24">
        <v>1082102</v>
      </c>
      <c r="F23" s="24" t="s">
        <v>56</v>
      </c>
      <c r="G23" s="24">
        <v>1</v>
      </c>
      <c r="H23" s="24">
        <f t="shared" si="2"/>
        <v>4.4299999999999999E-3</v>
      </c>
      <c r="I23" s="25">
        <f t="shared" si="0"/>
        <v>4.4299999999999999E-3</v>
      </c>
      <c r="J23" s="240"/>
      <c r="K23" s="23">
        <f t="shared" si="1"/>
        <v>6772.0090293453723</v>
      </c>
      <c r="L23" s="24"/>
      <c r="M23" s="104">
        <v>30</v>
      </c>
      <c r="N23" s="104"/>
      <c r="O23" s="93">
        <v>5.0000000000000001E-3</v>
      </c>
    </row>
    <row r="24" spans="2:16" x14ac:dyDescent="0.3">
      <c r="B24" s="252"/>
      <c r="C24" s="244"/>
      <c r="D24" s="24"/>
      <c r="E24" s="24">
        <v>1072153</v>
      </c>
      <c r="F24" s="24" t="s">
        <v>57</v>
      </c>
      <c r="G24" s="24">
        <v>1</v>
      </c>
      <c r="H24" s="24">
        <f t="shared" si="2"/>
        <v>4.4299999999999999E-3</v>
      </c>
      <c r="I24" s="25">
        <f t="shared" si="0"/>
        <v>4.4299999999999999E-3</v>
      </c>
      <c r="J24" s="240"/>
      <c r="K24" s="23">
        <f t="shared" si="1"/>
        <v>6772.0090293453723</v>
      </c>
      <c r="L24" s="24"/>
      <c r="M24" s="104">
        <v>30</v>
      </c>
      <c r="N24" s="104"/>
      <c r="O24" s="93">
        <v>5.0000000000000001E-3</v>
      </c>
    </row>
    <row r="25" spans="2:16" x14ac:dyDescent="0.3">
      <c r="B25" s="252"/>
      <c r="C25" s="245"/>
      <c r="D25" s="24"/>
      <c r="E25" s="24">
        <v>1032024</v>
      </c>
      <c r="F25" s="24" t="s">
        <v>58</v>
      </c>
      <c r="G25" s="24">
        <v>1</v>
      </c>
      <c r="H25" s="24">
        <f t="shared" si="2"/>
        <v>4.4299999999999999E-3</v>
      </c>
      <c r="I25" s="25">
        <f t="shared" si="0"/>
        <v>4.4299999999999999E-3</v>
      </c>
      <c r="J25" s="240"/>
      <c r="K25" s="23">
        <f t="shared" si="1"/>
        <v>6772.0090293453723</v>
      </c>
      <c r="L25" s="24"/>
      <c r="M25" s="104">
        <v>40</v>
      </c>
      <c r="N25" s="104"/>
      <c r="O25" s="93">
        <v>5.0000000000000001E-3</v>
      </c>
    </row>
    <row r="26" spans="2:16" x14ac:dyDescent="0.3">
      <c r="B26" s="252"/>
      <c r="C26" s="253" t="s">
        <v>25</v>
      </c>
      <c r="D26" s="24"/>
      <c r="E26" s="24">
        <v>5150042</v>
      </c>
      <c r="F26" s="24" t="s">
        <v>9</v>
      </c>
      <c r="G26" s="24">
        <v>1</v>
      </c>
      <c r="H26" s="24">
        <f t="shared" si="2"/>
        <v>1.329E-2</v>
      </c>
      <c r="I26" s="25">
        <f t="shared" si="0"/>
        <v>1.329E-2</v>
      </c>
      <c r="J26" s="240"/>
      <c r="K26" s="23">
        <f t="shared" si="1"/>
        <v>2257.3363431151242</v>
      </c>
      <c r="L26" s="24"/>
      <c r="M26" s="104">
        <v>30</v>
      </c>
      <c r="N26" s="104"/>
      <c r="O26" s="93">
        <v>1.4999999999999999E-2</v>
      </c>
      <c r="P26" s="92"/>
    </row>
    <row r="27" spans="2:16" x14ac:dyDescent="0.3">
      <c r="B27" s="252"/>
      <c r="C27" s="253"/>
      <c r="D27" s="24"/>
      <c r="E27" s="24">
        <v>5150043</v>
      </c>
      <c r="F27" s="24" t="s">
        <v>10</v>
      </c>
      <c r="G27" s="24">
        <v>1</v>
      </c>
      <c r="H27" s="24">
        <f t="shared" si="2"/>
        <v>1.329E-2</v>
      </c>
      <c r="I27" s="25">
        <f t="shared" si="0"/>
        <v>1.329E-2</v>
      </c>
      <c r="J27" s="240"/>
      <c r="K27" s="23">
        <f t="shared" si="1"/>
        <v>2257.3363431151242</v>
      </c>
      <c r="L27" s="24"/>
      <c r="M27" s="104">
        <v>75</v>
      </c>
      <c r="N27" s="6"/>
      <c r="O27" s="93">
        <v>1.4999999999999999E-2</v>
      </c>
    </row>
    <row r="28" spans="2:16" x14ac:dyDescent="0.3">
      <c r="B28" s="252"/>
      <c r="C28" s="253"/>
      <c r="D28" s="24"/>
      <c r="E28" s="24">
        <v>5152049</v>
      </c>
      <c r="F28" s="24" t="s">
        <v>11</v>
      </c>
      <c r="G28" s="24">
        <v>1</v>
      </c>
      <c r="H28" s="24">
        <f t="shared" si="2"/>
        <v>1.329E-2</v>
      </c>
      <c r="I28" s="25">
        <f t="shared" si="0"/>
        <v>1.329E-2</v>
      </c>
      <c r="J28" s="240"/>
      <c r="K28" s="23">
        <f t="shared" si="1"/>
        <v>2257.3363431151242</v>
      </c>
      <c r="L28" s="24"/>
      <c r="M28" s="6">
        <v>30</v>
      </c>
      <c r="N28" s="6"/>
      <c r="O28" s="93">
        <v>1.4999999999999999E-2</v>
      </c>
    </row>
    <row r="29" spans="2:16" x14ac:dyDescent="0.3">
      <c r="B29" s="252"/>
      <c r="C29" s="253"/>
      <c r="D29" s="24"/>
      <c r="E29" s="24">
        <v>5152050</v>
      </c>
      <c r="F29" s="24" t="s">
        <v>12</v>
      </c>
      <c r="G29" s="24">
        <v>1</v>
      </c>
      <c r="H29" s="24">
        <f t="shared" si="2"/>
        <v>1.329E-2</v>
      </c>
      <c r="I29" s="25">
        <f t="shared" si="0"/>
        <v>1.329E-2</v>
      </c>
      <c r="J29" s="240"/>
      <c r="K29" s="23">
        <f t="shared" si="1"/>
        <v>2257.3363431151242</v>
      </c>
      <c r="L29" s="24"/>
      <c r="M29" s="6">
        <v>75</v>
      </c>
      <c r="N29" s="104"/>
      <c r="O29" s="93">
        <v>1.4999999999999999E-2</v>
      </c>
    </row>
    <row r="30" spans="2:16" x14ac:dyDescent="0.3">
      <c r="B30" s="252"/>
      <c r="C30" s="253"/>
      <c r="D30" s="24"/>
      <c r="E30" s="24">
        <v>5153013</v>
      </c>
      <c r="F30" s="24" t="s">
        <v>23</v>
      </c>
      <c r="G30" s="24">
        <v>1</v>
      </c>
      <c r="H30" s="24">
        <f t="shared" si="2"/>
        <v>2.6579999999999999E-2</v>
      </c>
      <c r="I30" s="25">
        <f t="shared" si="0"/>
        <v>2.6579999999999999E-2</v>
      </c>
      <c r="J30" s="240"/>
      <c r="K30" s="23">
        <f t="shared" si="1"/>
        <v>1128.6681715575621</v>
      </c>
      <c r="L30" s="24"/>
      <c r="M30" s="104">
        <v>65</v>
      </c>
      <c r="N30" s="104"/>
      <c r="O30" s="93">
        <v>0.03</v>
      </c>
    </row>
    <row r="31" spans="2:16" x14ac:dyDescent="0.3">
      <c r="B31" s="252"/>
      <c r="C31" s="253"/>
      <c r="D31" s="24"/>
      <c r="E31" s="24">
        <v>5151033</v>
      </c>
      <c r="F31" s="24" t="s">
        <v>41</v>
      </c>
      <c r="G31" s="24">
        <v>1</v>
      </c>
      <c r="H31" s="24">
        <f t="shared" si="2"/>
        <v>2.6579999999999999E-2</v>
      </c>
      <c r="I31" s="25">
        <f t="shared" si="0"/>
        <v>2.6579999999999999E-2</v>
      </c>
      <c r="J31" s="240"/>
      <c r="K31" s="23">
        <f t="shared" si="1"/>
        <v>1128.6681715575621</v>
      </c>
      <c r="L31" s="24"/>
      <c r="M31" s="104">
        <v>70</v>
      </c>
      <c r="N31" s="104"/>
      <c r="O31" s="93">
        <v>0.03</v>
      </c>
    </row>
    <row r="32" spans="2:16" x14ac:dyDescent="0.3">
      <c r="B32" s="252"/>
      <c r="C32" s="253"/>
      <c r="D32" s="24"/>
      <c r="E32" s="24">
        <v>5152100</v>
      </c>
      <c r="F32" s="24" t="s">
        <v>13</v>
      </c>
      <c r="G32" s="24">
        <v>1</v>
      </c>
      <c r="H32" s="24">
        <f t="shared" si="2"/>
        <v>2.6579999999999999E-2</v>
      </c>
      <c r="I32" s="25">
        <f t="shared" si="0"/>
        <v>2.6579999999999999E-2</v>
      </c>
      <c r="J32" s="240"/>
      <c r="K32" s="23">
        <f t="shared" si="1"/>
        <v>1128.6681715575621</v>
      </c>
      <c r="L32" s="24"/>
      <c r="M32" s="104">
        <v>35</v>
      </c>
      <c r="N32" s="6"/>
      <c r="O32" s="93">
        <v>0.03</v>
      </c>
    </row>
    <row r="33" spans="2:15" x14ac:dyDescent="0.3">
      <c r="B33" s="252"/>
      <c r="C33" s="253"/>
      <c r="D33" s="24"/>
      <c r="E33" s="24">
        <v>5152101</v>
      </c>
      <c r="F33" s="24" t="s">
        <v>14</v>
      </c>
      <c r="G33" s="24">
        <v>1</v>
      </c>
      <c r="H33" s="24">
        <f t="shared" si="2"/>
        <v>2.6579999999999999E-2</v>
      </c>
      <c r="I33" s="25">
        <f t="shared" si="0"/>
        <v>2.6579999999999999E-2</v>
      </c>
      <c r="J33" s="240"/>
      <c r="K33" s="23">
        <f t="shared" si="1"/>
        <v>1128.6681715575621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24"/>
      <c r="E34" s="24">
        <v>5152102</v>
      </c>
      <c r="F34" s="24" t="s">
        <v>15</v>
      </c>
      <c r="G34" s="24">
        <v>1</v>
      </c>
      <c r="H34" s="24">
        <f t="shared" si="2"/>
        <v>2.6579999999999999E-2</v>
      </c>
      <c r="I34" s="25">
        <f t="shared" si="0"/>
        <v>2.6579999999999999E-2</v>
      </c>
      <c r="J34" s="240"/>
      <c r="K34" s="23">
        <f t="shared" si="1"/>
        <v>1128.6681715575621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5152103</v>
      </c>
      <c r="F35" s="24" t="s">
        <v>16</v>
      </c>
      <c r="G35" s="24">
        <v>1</v>
      </c>
      <c r="H35" s="24">
        <f t="shared" si="2"/>
        <v>2.6579999999999999E-2</v>
      </c>
      <c r="I35" s="25">
        <f t="shared" si="0"/>
        <v>2.6579999999999999E-2</v>
      </c>
      <c r="J35" s="240"/>
      <c r="K35" s="23">
        <f t="shared" si="1"/>
        <v>1128.6681715575621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5152104</v>
      </c>
      <c r="F36" s="24" t="s">
        <v>17</v>
      </c>
      <c r="G36" s="24">
        <v>1</v>
      </c>
      <c r="H36" s="24">
        <f t="shared" si="2"/>
        <v>2.6579999999999999E-2</v>
      </c>
      <c r="I36" s="25">
        <f t="shared" si="0"/>
        <v>2.6579999999999999E-2</v>
      </c>
      <c r="J36" s="240"/>
      <c r="K36" s="23">
        <f t="shared" si="1"/>
        <v>1128.6681715575621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24">
        <v>5152105</v>
      </c>
      <c r="F37" s="24" t="s">
        <v>18</v>
      </c>
      <c r="G37" s="11">
        <v>1</v>
      </c>
      <c r="H37" s="24">
        <f t="shared" si="2"/>
        <v>2.6579999999999999E-2</v>
      </c>
      <c r="I37" s="25">
        <f t="shared" si="0"/>
        <v>2.6579999999999999E-2</v>
      </c>
      <c r="J37" s="240"/>
      <c r="K37" s="23">
        <f t="shared" si="1"/>
        <v>1128.6681715575621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43">
        <v>5152106</v>
      </c>
      <c r="F38" s="43" t="s">
        <v>19</v>
      </c>
      <c r="G38" s="11">
        <v>1</v>
      </c>
      <c r="H38" s="24">
        <f t="shared" si="2"/>
        <v>2.6579999999999999E-2</v>
      </c>
      <c r="I38" s="25">
        <f t="shared" si="0"/>
        <v>2.6579999999999999E-2</v>
      </c>
      <c r="J38" s="240"/>
      <c r="K38" s="23">
        <f t="shared" si="1"/>
        <v>1128.6681715575621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24"/>
      <c r="E39" s="43">
        <v>5152107</v>
      </c>
      <c r="F39" s="43" t="s">
        <v>20</v>
      </c>
      <c r="G39" s="11">
        <v>1</v>
      </c>
      <c r="H39" s="24">
        <f t="shared" si="2"/>
        <v>2.6579999999999999E-2</v>
      </c>
      <c r="I39" s="25">
        <f t="shared" si="0"/>
        <v>2.6579999999999999E-2</v>
      </c>
      <c r="J39" s="240"/>
      <c r="K39" s="23">
        <f t="shared" si="1"/>
        <v>1128.6681715575621</v>
      </c>
      <c r="L39" s="24"/>
      <c r="M39" s="6">
        <v>35</v>
      </c>
      <c r="N39" s="104"/>
      <c r="O39" s="93">
        <v>0.03</v>
      </c>
    </row>
    <row r="40" spans="2:15" x14ac:dyDescent="0.3">
      <c r="B40" s="252"/>
      <c r="C40" s="253" t="s">
        <v>8</v>
      </c>
      <c r="D40" s="24"/>
      <c r="E40" s="43">
        <v>5680505</v>
      </c>
      <c r="F40" s="43" t="s">
        <v>986</v>
      </c>
      <c r="G40" s="24">
        <v>1</v>
      </c>
      <c r="H40" s="24">
        <f t="shared" si="2"/>
        <v>0.14619000000000001</v>
      </c>
      <c r="I40" s="25">
        <f t="shared" si="0"/>
        <v>0.14619000000000001</v>
      </c>
      <c r="J40" s="240"/>
      <c r="K40" s="23">
        <f t="shared" si="1"/>
        <v>205.21239482864763</v>
      </c>
      <c r="L40" s="24"/>
      <c r="M40" s="104"/>
      <c r="N40" s="104"/>
      <c r="O40" s="93">
        <v>0.16500000000000001</v>
      </c>
    </row>
    <row r="41" spans="2:15" x14ac:dyDescent="0.3">
      <c r="B41" s="252"/>
      <c r="C41" s="253"/>
      <c r="D41" s="24"/>
      <c r="E41" s="43">
        <v>5076000</v>
      </c>
      <c r="F41" s="43" t="s">
        <v>445</v>
      </c>
      <c r="G41" s="24">
        <v>1</v>
      </c>
      <c r="H41" s="24">
        <f t="shared" si="2"/>
        <v>0.13289999999999999</v>
      </c>
      <c r="I41" s="25">
        <f t="shared" si="0"/>
        <v>0.13289999999999999</v>
      </c>
      <c r="J41" s="240"/>
      <c r="K41" s="23">
        <f t="shared" si="1"/>
        <v>225.73363431151245</v>
      </c>
      <c r="L41" s="24"/>
      <c r="M41" s="104">
        <v>30</v>
      </c>
      <c r="N41" s="104"/>
      <c r="O41" s="93">
        <v>0.15</v>
      </c>
    </row>
    <row r="42" spans="2:15" x14ac:dyDescent="0.3">
      <c r="B42" s="252"/>
      <c r="C42" s="253"/>
      <c r="D42" s="24"/>
      <c r="E42" s="24">
        <v>5078001</v>
      </c>
      <c r="F42" s="11" t="s">
        <v>21</v>
      </c>
      <c r="G42" s="24">
        <v>1</v>
      </c>
      <c r="H42" s="24">
        <f t="shared" si="2"/>
        <v>0.13289999999999999</v>
      </c>
      <c r="I42" s="25">
        <f t="shared" si="0"/>
        <v>0.13289999999999999</v>
      </c>
      <c r="J42" s="240"/>
      <c r="K42" s="23">
        <f t="shared" si="1"/>
        <v>225.73363431151245</v>
      </c>
      <c r="L42" s="24"/>
      <c r="M42" s="104">
        <v>40</v>
      </c>
      <c r="N42" s="104"/>
      <c r="O42" s="93">
        <v>0.15</v>
      </c>
    </row>
    <row r="43" spans="2:15" x14ac:dyDescent="0.3">
      <c r="B43" s="252"/>
      <c r="C43" s="253"/>
      <c r="D43" s="24"/>
      <c r="E43" s="24">
        <v>5072000</v>
      </c>
      <c r="F43" s="11" t="s">
        <v>22</v>
      </c>
      <c r="G43" s="24">
        <v>3</v>
      </c>
      <c r="H43" s="24">
        <f t="shared" si="2"/>
        <v>0.12404000000000001</v>
      </c>
      <c r="I43" s="25">
        <f t="shared" si="0"/>
        <v>0.12404000000000001</v>
      </c>
      <c r="J43" s="240"/>
      <c r="K43" s="23">
        <f t="shared" si="1"/>
        <v>241.85746533376329</v>
      </c>
      <c r="L43" s="24"/>
      <c r="M43" s="104">
        <v>50</v>
      </c>
      <c r="N43" s="104"/>
      <c r="O43" s="93">
        <v>0.14000000000000001</v>
      </c>
    </row>
    <row r="44" spans="2:15" x14ac:dyDescent="0.3">
      <c r="B44" s="246"/>
      <c r="C44" s="247"/>
      <c r="D44" s="247"/>
      <c r="E44" s="247"/>
      <c r="F44" s="247"/>
      <c r="G44" s="248"/>
      <c r="H44" s="24">
        <f>SUM(H6:H43)</f>
        <v>1</v>
      </c>
      <c r="I44" s="25">
        <f>SUM(I6:I43)</f>
        <v>1</v>
      </c>
      <c r="J44" s="25">
        <v>1</v>
      </c>
      <c r="K44" s="24"/>
      <c r="L44" s="24"/>
      <c r="M44" s="104"/>
      <c r="N44" s="104"/>
      <c r="O44" s="96"/>
    </row>
  </sheetData>
  <mergeCells count="10">
    <mergeCell ref="B44:G44"/>
    <mergeCell ref="B5:C5"/>
    <mergeCell ref="B6:B18"/>
    <mergeCell ref="C6:C18"/>
    <mergeCell ref="J6:J18"/>
    <mergeCell ref="B19:B43"/>
    <mergeCell ref="C19:C25"/>
    <mergeCell ref="J19:J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8"/>
  <dimension ref="B2:P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1161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4" t="s">
        <v>6</v>
      </c>
      <c r="C4" s="104">
        <v>30</v>
      </c>
    </row>
    <row r="5" spans="2:14" x14ac:dyDescent="0.3">
      <c r="B5" s="249" t="s">
        <v>0</v>
      </c>
      <c r="C5" s="249"/>
      <c r="D5" s="103" t="s">
        <v>45</v>
      </c>
      <c r="E5" s="103" t="s">
        <v>1</v>
      </c>
      <c r="F5" s="103" t="s">
        <v>62</v>
      </c>
      <c r="G5" s="13" t="s">
        <v>26</v>
      </c>
      <c r="H5" s="103" t="s">
        <v>27</v>
      </c>
      <c r="I5" s="103" t="s">
        <v>28</v>
      </c>
      <c r="J5" s="103" t="s">
        <v>43</v>
      </c>
      <c r="K5" s="103" t="s">
        <v>2</v>
      </c>
      <c r="L5" s="103" t="s">
        <v>3</v>
      </c>
      <c r="M5" s="103" t="s">
        <v>44</v>
      </c>
      <c r="N5" s="103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1004930</v>
      </c>
      <c r="F6" s="24" t="s">
        <v>1179</v>
      </c>
      <c r="G6" s="24">
        <v>1</v>
      </c>
      <c r="H6" s="24">
        <v>4.0000000000000001E-3</v>
      </c>
      <c r="I6" s="25">
        <f>H6</f>
        <v>4.0000000000000001E-3</v>
      </c>
      <c r="J6" s="239">
        <f>SUM(I6:I18)</f>
        <v>0.1</v>
      </c>
      <c r="K6" s="11">
        <f>1/H6*$C$4</f>
        <v>7500</v>
      </c>
      <c r="L6" s="24"/>
      <c r="M6" s="104"/>
      <c r="N6" s="104">
        <v>1</v>
      </c>
    </row>
    <row r="7" spans="2:14" ht="21.75" customHeight="1" x14ac:dyDescent="0.3">
      <c r="B7" s="250"/>
      <c r="C7" s="244"/>
      <c r="D7" s="24" t="s">
        <v>100</v>
      </c>
      <c r="E7" s="24">
        <v>1053143</v>
      </c>
      <c r="F7" s="24" t="s">
        <v>1180</v>
      </c>
      <c r="G7" s="24">
        <v>1</v>
      </c>
      <c r="H7" s="24">
        <v>5.0000000000000001E-3</v>
      </c>
      <c r="I7" s="25">
        <f t="shared" ref="I7:I43" si="0">H7</f>
        <v>5.0000000000000001E-3</v>
      </c>
      <c r="J7" s="240"/>
      <c r="K7" s="11">
        <f t="shared" ref="K7:K43" si="1">1/H7*$C$4</f>
        <v>6000</v>
      </c>
      <c r="L7" s="24"/>
      <c r="M7" s="104"/>
      <c r="N7" s="104">
        <v>1</v>
      </c>
    </row>
    <row r="8" spans="2:14" ht="21.75" customHeight="1" x14ac:dyDescent="0.3">
      <c r="B8" s="250"/>
      <c r="C8" s="244"/>
      <c r="D8" s="24" t="s">
        <v>107</v>
      </c>
      <c r="E8" s="24">
        <v>1073202</v>
      </c>
      <c r="F8" s="24" t="s">
        <v>1181</v>
      </c>
      <c r="G8" s="24">
        <v>1</v>
      </c>
      <c r="H8" s="24">
        <v>8.0000000000000002E-3</v>
      </c>
      <c r="I8" s="25">
        <f t="shared" si="0"/>
        <v>8.0000000000000002E-3</v>
      </c>
      <c r="J8" s="240"/>
      <c r="K8" s="11">
        <f t="shared" si="1"/>
        <v>3750</v>
      </c>
      <c r="L8" s="24"/>
      <c r="M8" s="104"/>
      <c r="N8" s="104">
        <v>1</v>
      </c>
    </row>
    <row r="9" spans="2:14" ht="21.75" customHeight="1" x14ac:dyDescent="0.3">
      <c r="B9" s="250"/>
      <c r="C9" s="244"/>
      <c r="D9" s="24" t="s">
        <v>105</v>
      </c>
      <c r="E9" s="24">
        <v>1103002</v>
      </c>
      <c r="F9" s="24" t="s">
        <v>1182</v>
      </c>
      <c r="G9" s="24">
        <v>1</v>
      </c>
      <c r="H9" s="24">
        <v>6.0000000000000001E-3</v>
      </c>
      <c r="I9" s="25">
        <f t="shared" si="0"/>
        <v>6.0000000000000001E-3</v>
      </c>
      <c r="J9" s="240"/>
      <c r="K9" s="11">
        <f t="shared" si="1"/>
        <v>5000</v>
      </c>
      <c r="L9" s="24"/>
      <c r="M9" s="104"/>
      <c r="N9" s="104">
        <v>1</v>
      </c>
    </row>
    <row r="10" spans="2:14" ht="21.75" customHeight="1" x14ac:dyDescent="0.3">
      <c r="B10" s="250"/>
      <c r="C10" s="244"/>
      <c r="D10" s="24" t="s">
        <v>119</v>
      </c>
      <c r="E10" s="24">
        <v>1004797</v>
      </c>
      <c r="F10" s="24" t="s">
        <v>1183</v>
      </c>
      <c r="G10" s="24">
        <v>1</v>
      </c>
      <c r="H10" s="24">
        <v>5.0000000000000001E-3</v>
      </c>
      <c r="I10" s="25">
        <f t="shared" si="0"/>
        <v>5.0000000000000001E-3</v>
      </c>
      <c r="J10" s="240"/>
      <c r="K10" s="11">
        <f t="shared" si="1"/>
        <v>6000</v>
      </c>
      <c r="L10" s="24"/>
      <c r="M10" s="104"/>
      <c r="N10" s="104">
        <v>1</v>
      </c>
    </row>
    <row r="11" spans="2:14" ht="21.75" customHeight="1" x14ac:dyDescent="0.3">
      <c r="B11" s="250"/>
      <c r="C11" s="244"/>
      <c r="D11" s="24" t="s">
        <v>119</v>
      </c>
      <c r="E11" s="24">
        <v>1004798</v>
      </c>
      <c r="F11" s="24" t="s">
        <v>1184</v>
      </c>
      <c r="G11" s="24">
        <v>1</v>
      </c>
      <c r="H11" s="24">
        <v>4.0000000000000001E-3</v>
      </c>
      <c r="I11" s="25">
        <f t="shared" si="0"/>
        <v>4.0000000000000001E-3</v>
      </c>
      <c r="J11" s="240"/>
      <c r="K11" s="11">
        <f t="shared" si="1"/>
        <v>7500</v>
      </c>
      <c r="L11" s="24"/>
      <c r="M11" s="104"/>
      <c r="N11" s="104">
        <v>1</v>
      </c>
    </row>
    <row r="12" spans="2:14" ht="21.75" customHeight="1" x14ac:dyDescent="0.3">
      <c r="B12" s="250"/>
      <c r="C12" s="244"/>
      <c r="D12" s="24" t="s">
        <v>100</v>
      </c>
      <c r="E12" s="24">
        <v>1050430</v>
      </c>
      <c r="F12" s="24" t="s">
        <v>1185</v>
      </c>
      <c r="G12" s="24">
        <v>1</v>
      </c>
      <c r="H12" s="24">
        <v>8.0000000000000002E-3</v>
      </c>
      <c r="I12" s="25">
        <f t="shared" si="0"/>
        <v>8.0000000000000002E-3</v>
      </c>
      <c r="J12" s="240"/>
      <c r="K12" s="11">
        <f t="shared" si="1"/>
        <v>3750</v>
      </c>
      <c r="L12" s="24"/>
      <c r="M12" s="104"/>
      <c r="N12" s="104">
        <v>1</v>
      </c>
    </row>
    <row r="13" spans="2:14" ht="21.75" customHeight="1" x14ac:dyDescent="0.3">
      <c r="B13" s="250"/>
      <c r="C13" s="244"/>
      <c r="D13" s="24" t="s">
        <v>100</v>
      </c>
      <c r="E13" s="24">
        <v>1051498</v>
      </c>
      <c r="F13" s="24" t="s">
        <v>1186</v>
      </c>
      <c r="G13" s="24">
        <v>1</v>
      </c>
      <c r="H13" s="24">
        <v>7.0000000000000001E-3</v>
      </c>
      <c r="I13" s="25">
        <f t="shared" si="0"/>
        <v>7.0000000000000001E-3</v>
      </c>
      <c r="J13" s="240"/>
      <c r="K13" s="11">
        <f t="shared" si="1"/>
        <v>4285.7142857142862</v>
      </c>
      <c r="L13" s="24"/>
      <c r="M13" s="104"/>
      <c r="N13" s="104">
        <v>1</v>
      </c>
    </row>
    <row r="14" spans="2:14" ht="21.75" customHeight="1" x14ac:dyDescent="0.3">
      <c r="B14" s="250"/>
      <c r="C14" s="244"/>
      <c r="D14" s="24" t="s">
        <v>107</v>
      </c>
      <c r="E14" s="24">
        <v>1073152</v>
      </c>
      <c r="F14" s="24" t="s">
        <v>1187</v>
      </c>
      <c r="G14" s="24">
        <v>1</v>
      </c>
      <c r="H14" s="24">
        <v>1.2999999999999999E-2</v>
      </c>
      <c r="I14" s="25">
        <f t="shared" si="0"/>
        <v>1.2999999999999999E-2</v>
      </c>
      <c r="J14" s="240"/>
      <c r="K14" s="11">
        <f t="shared" si="1"/>
        <v>2307.6923076923076</v>
      </c>
      <c r="L14" s="24"/>
      <c r="M14" s="104"/>
      <c r="N14" s="104">
        <v>1</v>
      </c>
    </row>
    <row r="15" spans="2:14" ht="21.75" customHeight="1" x14ac:dyDescent="0.3">
      <c r="B15" s="250"/>
      <c r="C15" s="244"/>
      <c r="D15" s="24" t="s">
        <v>105</v>
      </c>
      <c r="E15" s="24">
        <v>1102936</v>
      </c>
      <c r="F15" s="24" t="s">
        <v>1188</v>
      </c>
      <c r="G15" s="24">
        <v>1</v>
      </c>
      <c r="H15" s="24">
        <v>8.0000000000000002E-3</v>
      </c>
      <c r="I15" s="25">
        <f t="shared" si="0"/>
        <v>8.0000000000000002E-3</v>
      </c>
      <c r="J15" s="240"/>
      <c r="K15" s="11">
        <f t="shared" si="1"/>
        <v>3750</v>
      </c>
      <c r="L15" s="24"/>
      <c r="M15" s="104"/>
      <c r="N15" s="104">
        <v>1</v>
      </c>
    </row>
    <row r="16" spans="2:14" ht="21.75" customHeight="1" x14ac:dyDescent="0.3">
      <c r="B16" s="250"/>
      <c r="C16" s="244"/>
      <c r="D16" s="24" t="s">
        <v>109</v>
      </c>
      <c r="E16" s="24">
        <v>1702696</v>
      </c>
      <c r="F16" s="24" t="s">
        <v>1189</v>
      </c>
      <c r="G16" s="24">
        <v>1</v>
      </c>
      <c r="H16" s="24">
        <v>7.0000000000000001E-3</v>
      </c>
      <c r="I16" s="25">
        <f t="shared" si="0"/>
        <v>7.0000000000000001E-3</v>
      </c>
      <c r="J16" s="240"/>
      <c r="K16" s="11">
        <f t="shared" si="1"/>
        <v>4285.7142857142862</v>
      </c>
      <c r="L16" s="24"/>
      <c r="M16" s="104"/>
      <c r="N16" s="104">
        <v>1</v>
      </c>
    </row>
    <row r="17" spans="2:16" ht="21.75" customHeight="1" x14ac:dyDescent="0.3">
      <c r="B17" s="250"/>
      <c r="C17" s="244"/>
      <c r="D17" s="24" t="s">
        <v>1176</v>
      </c>
      <c r="E17" s="24">
        <v>1005035</v>
      </c>
      <c r="F17" s="24" t="s">
        <v>1190</v>
      </c>
      <c r="G17" s="24">
        <v>1</v>
      </c>
      <c r="H17" s="24">
        <v>1.6E-2</v>
      </c>
      <c r="I17" s="25">
        <f t="shared" si="0"/>
        <v>1.6E-2</v>
      </c>
      <c r="J17" s="240"/>
      <c r="K17" s="11">
        <f t="shared" si="1"/>
        <v>1875</v>
      </c>
      <c r="L17" s="24"/>
      <c r="M17" s="104"/>
      <c r="N17" s="104">
        <v>1</v>
      </c>
    </row>
    <row r="18" spans="2:16" ht="21.75" customHeight="1" x14ac:dyDescent="0.3">
      <c r="B18" s="250"/>
      <c r="C18" s="244"/>
      <c r="D18" s="24" t="s">
        <v>120</v>
      </c>
      <c r="E18" s="24">
        <v>1042378</v>
      </c>
      <c r="F18" s="24" t="s">
        <v>1191</v>
      </c>
      <c r="G18" s="24">
        <v>1</v>
      </c>
      <c r="H18" s="24">
        <v>8.9999999999999993E-3</v>
      </c>
      <c r="I18" s="25">
        <f t="shared" si="0"/>
        <v>8.9999999999999993E-3</v>
      </c>
      <c r="J18" s="240"/>
      <c r="K18" s="11">
        <f t="shared" si="1"/>
        <v>3333.3333333333335</v>
      </c>
      <c r="L18" s="24"/>
      <c r="M18" s="104"/>
      <c r="N18" s="104">
        <v>1</v>
      </c>
    </row>
    <row r="19" spans="2:16" x14ac:dyDescent="0.3">
      <c r="B19" s="251" t="s">
        <v>42</v>
      </c>
      <c r="C19" s="243" t="s">
        <v>59</v>
      </c>
      <c r="D19" s="24"/>
      <c r="E19" s="24">
        <v>1002186</v>
      </c>
      <c r="F19" s="24" t="s">
        <v>52</v>
      </c>
      <c r="G19" s="24">
        <v>1</v>
      </c>
      <c r="H19" s="24">
        <f t="shared" ref="H19:H43" si="2">$J$19*O19</f>
        <v>4.5000000000000005E-3</v>
      </c>
      <c r="I19" s="25">
        <f t="shared" si="0"/>
        <v>4.5000000000000005E-3</v>
      </c>
      <c r="J19" s="239">
        <f>J44-J6</f>
        <v>0.9</v>
      </c>
      <c r="K19" s="23">
        <f t="shared" si="1"/>
        <v>6666.6666666666661</v>
      </c>
      <c r="L19" s="24"/>
      <c r="M19" s="104">
        <v>60</v>
      </c>
      <c r="N19" s="104"/>
      <c r="O19" s="93">
        <v>5.0000000000000001E-3</v>
      </c>
      <c r="P19" s="92"/>
    </row>
    <row r="20" spans="2:16" x14ac:dyDescent="0.3">
      <c r="B20" s="252"/>
      <c r="C20" s="244"/>
      <c r="D20" s="24"/>
      <c r="E20" s="24">
        <v>1012057</v>
      </c>
      <c r="F20" s="24" t="s">
        <v>53</v>
      </c>
      <c r="G20" s="24">
        <v>1</v>
      </c>
      <c r="H20" s="24">
        <f t="shared" si="2"/>
        <v>4.5000000000000005E-3</v>
      </c>
      <c r="I20" s="25">
        <f t="shared" si="0"/>
        <v>4.5000000000000005E-3</v>
      </c>
      <c r="J20" s="240"/>
      <c r="K20" s="23">
        <f t="shared" si="1"/>
        <v>6666.6666666666661</v>
      </c>
      <c r="L20" s="24"/>
      <c r="M20" s="104">
        <v>60</v>
      </c>
      <c r="N20" s="104"/>
      <c r="O20" s="93">
        <v>5.0000000000000001E-3</v>
      </c>
    </row>
    <row r="21" spans="2:16" x14ac:dyDescent="0.3">
      <c r="B21" s="252"/>
      <c r="C21" s="244"/>
      <c r="D21" s="24"/>
      <c r="E21" s="24">
        <v>1022048</v>
      </c>
      <c r="F21" s="24" t="s">
        <v>54</v>
      </c>
      <c r="G21" s="24">
        <v>1</v>
      </c>
      <c r="H21" s="24">
        <f t="shared" si="2"/>
        <v>4.5000000000000005E-3</v>
      </c>
      <c r="I21" s="25">
        <f t="shared" si="0"/>
        <v>4.5000000000000005E-3</v>
      </c>
      <c r="J21" s="240"/>
      <c r="K21" s="23">
        <f t="shared" si="1"/>
        <v>6666.6666666666661</v>
      </c>
      <c r="L21" s="24"/>
      <c r="M21" s="104">
        <v>60</v>
      </c>
      <c r="N21" s="104"/>
      <c r="O21" s="93">
        <v>5.0000000000000001E-3</v>
      </c>
    </row>
    <row r="22" spans="2:16" x14ac:dyDescent="0.3">
      <c r="B22" s="252"/>
      <c r="C22" s="244"/>
      <c r="D22" s="24"/>
      <c r="E22" s="24">
        <v>1102039</v>
      </c>
      <c r="F22" s="24" t="s">
        <v>55</v>
      </c>
      <c r="G22" s="24">
        <v>1</v>
      </c>
      <c r="H22" s="24">
        <f t="shared" si="2"/>
        <v>4.5000000000000005E-3</v>
      </c>
      <c r="I22" s="25">
        <f t="shared" si="0"/>
        <v>4.5000000000000005E-3</v>
      </c>
      <c r="J22" s="240"/>
      <c r="K22" s="23">
        <f t="shared" si="1"/>
        <v>6666.6666666666661</v>
      </c>
      <c r="L22" s="24"/>
      <c r="M22" s="104">
        <v>60</v>
      </c>
      <c r="N22" s="104"/>
      <c r="O22" s="93">
        <v>5.0000000000000001E-3</v>
      </c>
    </row>
    <row r="23" spans="2:16" x14ac:dyDescent="0.3">
      <c r="B23" s="252"/>
      <c r="C23" s="244"/>
      <c r="D23" s="24"/>
      <c r="E23" s="24">
        <v>1082102</v>
      </c>
      <c r="F23" s="24" t="s">
        <v>56</v>
      </c>
      <c r="G23" s="24">
        <v>1</v>
      </c>
      <c r="H23" s="24">
        <f t="shared" si="2"/>
        <v>4.5000000000000005E-3</v>
      </c>
      <c r="I23" s="25">
        <f t="shared" si="0"/>
        <v>4.5000000000000005E-3</v>
      </c>
      <c r="J23" s="240"/>
      <c r="K23" s="23">
        <f t="shared" si="1"/>
        <v>6666.6666666666661</v>
      </c>
      <c r="L23" s="24"/>
      <c r="M23" s="104">
        <v>30</v>
      </c>
      <c r="N23" s="104"/>
      <c r="O23" s="93">
        <v>5.0000000000000001E-3</v>
      </c>
    </row>
    <row r="24" spans="2:16" x14ac:dyDescent="0.3">
      <c r="B24" s="252"/>
      <c r="C24" s="244"/>
      <c r="D24" s="24"/>
      <c r="E24" s="24">
        <v>1072153</v>
      </c>
      <c r="F24" s="24" t="s">
        <v>57</v>
      </c>
      <c r="G24" s="24">
        <v>1</v>
      </c>
      <c r="H24" s="24">
        <f t="shared" si="2"/>
        <v>4.5000000000000005E-3</v>
      </c>
      <c r="I24" s="25">
        <f t="shared" si="0"/>
        <v>4.5000000000000005E-3</v>
      </c>
      <c r="J24" s="240"/>
      <c r="K24" s="23">
        <f t="shared" si="1"/>
        <v>6666.6666666666661</v>
      </c>
      <c r="L24" s="24"/>
      <c r="M24" s="104">
        <v>30</v>
      </c>
      <c r="N24" s="104"/>
      <c r="O24" s="93">
        <v>5.0000000000000001E-3</v>
      </c>
    </row>
    <row r="25" spans="2:16" x14ac:dyDescent="0.3">
      <c r="B25" s="252"/>
      <c r="C25" s="245"/>
      <c r="D25" s="24"/>
      <c r="E25" s="24">
        <v>1032024</v>
      </c>
      <c r="F25" s="24" t="s">
        <v>58</v>
      </c>
      <c r="G25" s="24">
        <v>1</v>
      </c>
      <c r="H25" s="24">
        <f t="shared" si="2"/>
        <v>4.5000000000000005E-3</v>
      </c>
      <c r="I25" s="25">
        <f t="shared" si="0"/>
        <v>4.5000000000000005E-3</v>
      </c>
      <c r="J25" s="240"/>
      <c r="K25" s="23">
        <f t="shared" si="1"/>
        <v>6666.6666666666661</v>
      </c>
      <c r="L25" s="24"/>
      <c r="M25" s="104">
        <v>40</v>
      </c>
      <c r="N25" s="104"/>
      <c r="O25" s="93">
        <v>5.0000000000000001E-3</v>
      </c>
    </row>
    <row r="26" spans="2:16" x14ac:dyDescent="0.3">
      <c r="B26" s="252"/>
      <c r="C26" s="253" t="s">
        <v>25</v>
      </c>
      <c r="D26" s="24"/>
      <c r="E26" s="24">
        <v>5150042</v>
      </c>
      <c r="F26" s="24" t="s">
        <v>9</v>
      </c>
      <c r="G26" s="24">
        <v>1</v>
      </c>
      <c r="H26" s="24">
        <f t="shared" si="2"/>
        <v>1.35E-2</v>
      </c>
      <c r="I26" s="25">
        <f t="shared" si="0"/>
        <v>1.35E-2</v>
      </c>
      <c r="J26" s="240"/>
      <c r="K26" s="23">
        <f t="shared" si="1"/>
        <v>2222.2222222222222</v>
      </c>
      <c r="L26" s="24"/>
      <c r="M26" s="104">
        <v>30</v>
      </c>
      <c r="N26" s="104"/>
      <c r="O26" s="93">
        <v>1.4999999999999999E-2</v>
      </c>
      <c r="P26" s="92"/>
    </row>
    <row r="27" spans="2:16" x14ac:dyDescent="0.3">
      <c r="B27" s="252"/>
      <c r="C27" s="253"/>
      <c r="D27" s="24"/>
      <c r="E27" s="24">
        <v>5150043</v>
      </c>
      <c r="F27" s="24" t="s">
        <v>10</v>
      </c>
      <c r="G27" s="24">
        <v>1</v>
      </c>
      <c r="H27" s="24">
        <f t="shared" si="2"/>
        <v>1.35E-2</v>
      </c>
      <c r="I27" s="25">
        <f t="shared" si="0"/>
        <v>1.35E-2</v>
      </c>
      <c r="J27" s="240"/>
      <c r="K27" s="23">
        <f t="shared" si="1"/>
        <v>2222.2222222222222</v>
      </c>
      <c r="L27" s="24"/>
      <c r="M27" s="104">
        <v>75</v>
      </c>
      <c r="N27" s="6"/>
      <c r="O27" s="93">
        <v>1.4999999999999999E-2</v>
      </c>
    </row>
    <row r="28" spans="2:16" x14ac:dyDescent="0.3">
      <c r="B28" s="252"/>
      <c r="C28" s="253"/>
      <c r="D28" s="24"/>
      <c r="E28" s="24">
        <v>5152049</v>
      </c>
      <c r="F28" s="24" t="s">
        <v>11</v>
      </c>
      <c r="G28" s="24">
        <v>1</v>
      </c>
      <c r="H28" s="24">
        <f t="shared" si="2"/>
        <v>1.35E-2</v>
      </c>
      <c r="I28" s="25">
        <f t="shared" si="0"/>
        <v>1.35E-2</v>
      </c>
      <c r="J28" s="240"/>
      <c r="K28" s="23">
        <f t="shared" si="1"/>
        <v>2222.2222222222222</v>
      </c>
      <c r="L28" s="24"/>
      <c r="M28" s="6">
        <v>30</v>
      </c>
      <c r="N28" s="6"/>
      <c r="O28" s="93">
        <v>1.4999999999999999E-2</v>
      </c>
    </row>
    <row r="29" spans="2:16" x14ac:dyDescent="0.3">
      <c r="B29" s="252"/>
      <c r="C29" s="253"/>
      <c r="D29" s="24"/>
      <c r="E29" s="24">
        <v>5152050</v>
      </c>
      <c r="F29" s="24" t="s">
        <v>12</v>
      </c>
      <c r="G29" s="24">
        <v>1</v>
      </c>
      <c r="H29" s="24">
        <f t="shared" si="2"/>
        <v>1.35E-2</v>
      </c>
      <c r="I29" s="25">
        <f t="shared" si="0"/>
        <v>1.35E-2</v>
      </c>
      <c r="J29" s="240"/>
      <c r="K29" s="23">
        <f t="shared" si="1"/>
        <v>2222.2222222222222</v>
      </c>
      <c r="L29" s="24"/>
      <c r="M29" s="6">
        <v>75</v>
      </c>
      <c r="N29" s="104"/>
      <c r="O29" s="93">
        <v>1.4999999999999999E-2</v>
      </c>
    </row>
    <row r="30" spans="2:16" x14ac:dyDescent="0.3">
      <c r="B30" s="252"/>
      <c r="C30" s="253"/>
      <c r="D30" s="24"/>
      <c r="E30" s="24">
        <v>5153013</v>
      </c>
      <c r="F30" s="24" t="s">
        <v>23</v>
      </c>
      <c r="G30" s="24">
        <v>1</v>
      </c>
      <c r="H30" s="24">
        <f t="shared" si="2"/>
        <v>2.7E-2</v>
      </c>
      <c r="I30" s="25">
        <f t="shared" si="0"/>
        <v>2.7E-2</v>
      </c>
      <c r="J30" s="240"/>
      <c r="K30" s="23">
        <f t="shared" si="1"/>
        <v>1111.1111111111111</v>
      </c>
      <c r="L30" s="24"/>
      <c r="M30" s="104">
        <v>65</v>
      </c>
      <c r="N30" s="104"/>
      <c r="O30" s="93">
        <v>0.03</v>
      </c>
    </row>
    <row r="31" spans="2:16" x14ac:dyDescent="0.3">
      <c r="B31" s="252"/>
      <c r="C31" s="253"/>
      <c r="D31" s="24"/>
      <c r="E31" s="24">
        <v>5151033</v>
      </c>
      <c r="F31" s="24" t="s">
        <v>41</v>
      </c>
      <c r="G31" s="24">
        <v>1</v>
      </c>
      <c r="H31" s="24">
        <f t="shared" si="2"/>
        <v>2.7E-2</v>
      </c>
      <c r="I31" s="25">
        <f t="shared" si="0"/>
        <v>2.7E-2</v>
      </c>
      <c r="J31" s="240"/>
      <c r="K31" s="23">
        <f t="shared" si="1"/>
        <v>1111.1111111111111</v>
      </c>
      <c r="L31" s="24"/>
      <c r="M31" s="104">
        <v>70</v>
      </c>
      <c r="N31" s="104"/>
      <c r="O31" s="93">
        <v>0.03</v>
      </c>
    </row>
    <row r="32" spans="2:16" x14ac:dyDescent="0.3">
      <c r="B32" s="252"/>
      <c r="C32" s="253"/>
      <c r="D32" s="24"/>
      <c r="E32" s="24">
        <v>5152100</v>
      </c>
      <c r="F32" s="24" t="s">
        <v>13</v>
      </c>
      <c r="G32" s="24">
        <v>1</v>
      </c>
      <c r="H32" s="24">
        <f t="shared" si="2"/>
        <v>2.7E-2</v>
      </c>
      <c r="I32" s="25">
        <f t="shared" si="0"/>
        <v>2.7E-2</v>
      </c>
      <c r="J32" s="240"/>
      <c r="K32" s="23">
        <f t="shared" si="1"/>
        <v>1111.1111111111111</v>
      </c>
      <c r="L32" s="24"/>
      <c r="M32" s="104">
        <v>35</v>
      </c>
      <c r="N32" s="6"/>
      <c r="O32" s="93">
        <v>0.03</v>
      </c>
    </row>
    <row r="33" spans="2:15" x14ac:dyDescent="0.3">
      <c r="B33" s="252"/>
      <c r="C33" s="253"/>
      <c r="D33" s="24"/>
      <c r="E33" s="24">
        <v>5152101</v>
      </c>
      <c r="F33" s="24" t="s">
        <v>14</v>
      </c>
      <c r="G33" s="24">
        <v>1</v>
      </c>
      <c r="H33" s="24">
        <f t="shared" si="2"/>
        <v>2.7E-2</v>
      </c>
      <c r="I33" s="25">
        <f t="shared" si="0"/>
        <v>2.7E-2</v>
      </c>
      <c r="J33" s="240"/>
      <c r="K33" s="23">
        <f t="shared" si="1"/>
        <v>1111.1111111111111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24"/>
      <c r="E34" s="24">
        <v>5152102</v>
      </c>
      <c r="F34" s="24" t="s">
        <v>15</v>
      </c>
      <c r="G34" s="24">
        <v>1</v>
      </c>
      <c r="H34" s="24">
        <f t="shared" si="2"/>
        <v>2.7E-2</v>
      </c>
      <c r="I34" s="25">
        <f t="shared" si="0"/>
        <v>2.7E-2</v>
      </c>
      <c r="J34" s="240"/>
      <c r="K34" s="23">
        <f t="shared" si="1"/>
        <v>1111.1111111111111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5152103</v>
      </c>
      <c r="F35" s="24" t="s">
        <v>16</v>
      </c>
      <c r="G35" s="24">
        <v>1</v>
      </c>
      <c r="H35" s="24">
        <f t="shared" si="2"/>
        <v>2.7E-2</v>
      </c>
      <c r="I35" s="25">
        <f t="shared" si="0"/>
        <v>2.7E-2</v>
      </c>
      <c r="J35" s="240"/>
      <c r="K35" s="23">
        <f t="shared" si="1"/>
        <v>1111.1111111111111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5152104</v>
      </c>
      <c r="F36" s="24" t="s">
        <v>17</v>
      </c>
      <c r="G36" s="24">
        <v>1</v>
      </c>
      <c r="H36" s="24">
        <f t="shared" si="2"/>
        <v>2.7E-2</v>
      </c>
      <c r="I36" s="25">
        <f t="shared" si="0"/>
        <v>2.7E-2</v>
      </c>
      <c r="J36" s="240"/>
      <c r="K36" s="23">
        <f t="shared" si="1"/>
        <v>1111.1111111111111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24">
        <v>5152105</v>
      </c>
      <c r="F37" s="24" t="s">
        <v>18</v>
      </c>
      <c r="G37" s="11">
        <v>1</v>
      </c>
      <c r="H37" s="24">
        <f t="shared" si="2"/>
        <v>2.7E-2</v>
      </c>
      <c r="I37" s="25">
        <f t="shared" si="0"/>
        <v>2.7E-2</v>
      </c>
      <c r="J37" s="240"/>
      <c r="K37" s="23">
        <f t="shared" si="1"/>
        <v>1111.1111111111111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43">
        <v>5152106</v>
      </c>
      <c r="F38" s="43" t="s">
        <v>19</v>
      </c>
      <c r="G38" s="11">
        <v>1</v>
      </c>
      <c r="H38" s="24">
        <f t="shared" si="2"/>
        <v>2.7E-2</v>
      </c>
      <c r="I38" s="25">
        <f t="shared" si="0"/>
        <v>2.7E-2</v>
      </c>
      <c r="J38" s="240"/>
      <c r="K38" s="23">
        <f t="shared" si="1"/>
        <v>1111.1111111111111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24"/>
      <c r="E39" s="43">
        <v>5152107</v>
      </c>
      <c r="F39" s="43" t="s">
        <v>20</v>
      </c>
      <c r="G39" s="11">
        <v>1</v>
      </c>
      <c r="H39" s="24">
        <f t="shared" si="2"/>
        <v>2.7E-2</v>
      </c>
      <c r="I39" s="25">
        <f t="shared" si="0"/>
        <v>2.7E-2</v>
      </c>
      <c r="J39" s="240"/>
      <c r="K39" s="23">
        <f t="shared" si="1"/>
        <v>1111.1111111111111</v>
      </c>
      <c r="L39" s="24"/>
      <c r="M39" s="6">
        <v>35</v>
      </c>
      <c r="N39" s="104"/>
      <c r="O39" s="93">
        <v>0.03</v>
      </c>
    </row>
    <row r="40" spans="2:15" x14ac:dyDescent="0.3">
      <c r="B40" s="252"/>
      <c r="C40" s="253" t="s">
        <v>8</v>
      </c>
      <c r="D40" s="24"/>
      <c r="E40" s="43">
        <v>5680505</v>
      </c>
      <c r="F40" s="43" t="s">
        <v>986</v>
      </c>
      <c r="G40" s="24">
        <v>1</v>
      </c>
      <c r="H40" s="24">
        <f t="shared" si="2"/>
        <v>0.14850000000000002</v>
      </c>
      <c r="I40" s="25">
        <f t="shared" si="0"/>
        <v>0.14850000000000002</v>
      </c>
      <c r="J40" s="240"/>
      <c r="K40" s="23">
        <f t="shared" si="1"/>
        <v>202.02020202020199</v>
      </c>
      <c r="L40" s="24"/>
      <c r="M40" s="104"/>
      <c r="N40" s="104"/>
      <c r="O40" s="93">
        <v>0.16500000000000001</v>
      </c>
    </row>
    <row r="41" spans="2:15" x14ac:dyDescent="0.3">
      <c r="B41" s="252"/>
      <c r="C41" s="253"/>
      <c r="D41" s="24"/>
      <c r="E41" s="43">
        <v>5076000</v>
      </c>
      <c r="F41" s="43" t="s">
        <v>445</v>
      </c>
      <c r="G41" s="24">
        <v>1</v>
      </c>
      <c r="H41" s="24">
        <f t="shared" si="2"/>
        <v>0.13500000000000001</v>
      </c>
      <c r="I41" s="25">
        <f t="shared" si="0"/>
        <v>0.13500000000000001</v>
      </c>
      <c r="J41" s="240"/>
      <c r="K41" s="23">
        <f t="shared" si="1"/>
        <v>222.2222222222222</v>
      </c>
      <c r="L41" s="24"/>
      <c r="M41" s="104">
        <v>30</v>
      </c>
      <c r="N41" s="104"/>
      <c r="O41" s="93">
        <v>0.15</v>
      </c>
    </row>
    <row r="42" spans="2:15" x14ac:dyDescent="0.3">
      <c r="B42" s="252"/>
      <c r="C42" s="253"/>
      <c r="D42" s="24"/>
      <c r="E42" s="24">
        <v>5078001</v>
      </c>
      <c r="F42" s="11" t="s">
        <v>21</v>
      </c>
      <c r="G42" s="24">
        <v>1</v>
      </c>
      <c r="H42" s="24">
        <f t="shared" si="2"/>
        <v>0.13500000000000001</v>
      </c>
      <c r="I42" s="25">
        <f t="shared" si="0"/>
        <v>0.13500000000000001</v>
      </c>
      <c r="J42" s="240"/>
      <c r="K42" s="23">
        <f t="shared" si="1"/>
        <v>222.2222222222222</v>
      </c>
      <c r="L42" s="24"/>
      <c r="M42" s="104">
        <v>40</v>
      </c>
      <c r="N42" s="104"/>
      <c r="O42" s="93">
        <v>0.15</v>
      </c>
    </row>
    <row r="43" spans="2:15" x14ac:dyDescent="0.3">
      <c r="B43" s="252"/>
      <c r="C43" s="253"/>
      <c r="D43" s="24"/>
      <c r="E43" s="24">
        <v>5072000</v>
      </c>
      <c r="F43" s="11" t="s">
        <v>22</v>
      </c>
      <c r="G43" s="24">
        <v>3</v>
      </c>
      <c r="H43" s="24">
        <f t="shared" si="2"/>
        <v>0.12600000000000003</v>
      </c>
      <c r="I43" s="25">
        <f t="shared" si="0"/>
        <v>0.12600000000000003</v>
      </c>
      <c r="J43" s="240"/>
      <c r="K43" s="23">
        <f t="shared" si="1"/>
        <v>238.09523809523805</v>
      </c>
      <c r="L43" s="24"/>
      <c r="M43" s="104">
        <v>50</v>
      </c>
      <c r="N43" s="104"/>
      <c r="O43" s="93">
        <v>0.14000000000000001</v>
      </c>
    </row>
    <row r="44" spans="2:15" x14ac:dyDescent="0.3">
      <c r="B44" s="246"/>
      <c r="C44" s="247"/>
      <c r="D44" s="247"/>
      <c r="E44" s="247"/>
      <c r="F44" s="247"/>
      <c r="G44" s="248"/>
      <c r="H44" s="24">
        <f>SUM(H6:H43)</f>
        <v>1.0000000000000004</v>
      </c>
      <c r="I44" s="25">
        <f>SUM(I6:I43)</f>
        <v>1.0000000000000004</v>
      </c>
      <c r="J44" s="25">
        <v>1</v>
      </c>
      <c r="K44" s="24"/>
      <c r="L44" s="24"/>
      <c r="M44" s="104"/>
      <c r="N44" s="104"/>
      <c r="O44" s="96"/>
    </row>
  </sheetData>
  <mergeCells count="10">
    <mergeCell ref="B44:G44"/>
    <mergeCell ref="B5:C5"/>
    <mergeCell ref="B6:B18"/>
    <mergeCell ref="C6:C18"/>
    <mergeCell ref="J6:J18"/>
    <mergeCell ref="B19:B43"/>
    <mergeCell ref="C19:C25"/>
    <mergeCell ref="J19:J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9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1160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4" t="s">
        <v>6</v>
      </c>
      <c r="C4" s="104">
        <v>30</v>
      </c>
    </row>
    <row r="5" spans="2:14" x14ac:dyDescent="0.3">
      <c r="B5" s="249" t="s">
        <v>0</v>
      </c>
      <c r="C5" s="249"/>
      <c r="D5" s="103" t="s">
        <v>45</v>
      </c>
      <c r="E5" s="103" t="s">
        <v>1</v>
      </c>
      <c r="F5" s="103" t="s">
        <v>62</v>
      </c>
      <c r="G5" s="13" t="s">
        <v>26</v>
      </c>
      <c r="H5" s="103" t="s">
        <v>27</v>
      </c>
      <c r="I5" s="103" t="s">
        <v>28</v>
      </c>
      <c r="J5" s="103" t="s">
        <v>43</v>
      </c>
      <c r="K5" s="103" t="s">
        <v>2</v>
      </c>
      <c r="L5" s="103" t="s">
        <v>3</v>
      </c>
      <c r="M5" s="103" t="s">
        <v>44</v>
      </c>
      <c r="N5" s="103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1004947</v>
      </c>
      <c r="F6" s="24" t="s">
        <v>1163</v>
      </c>
      <c r="G6" s="24">
        <v>1</v>
      </c>
      <c r="H6" s="24">
        <v>3.0000000000000001E-3</v>
      </c>
      <c r="I6" s="25">
        <f>H6</f>
        <v>3.0000000000000001E-3</v>
      </c>
      <c r="J6" s="239">
        <f>SUM(I6:I17)</f>
        <v>0.12</v>
      </c>
      <c r="K6" s="11">
        <f>1/H6*$C$4</f>
        <v>10000</v>
      </c>
      <c r="L6" s="24"/>
      <c r="M6" s="104"/>
      <c r="N6" s="104">
        <v>1</v>
      </c>
    </row>
    <row r="7" spans="2:14" ht="21.75" customHeight="1" x14ac:dyDescent="0.3">
      <c r="B7" s="250"/>
      <c r="C7" s="244"/>
      <c r="D7" s="24" t="s">
        <v>119</v>
      </c>
      <c r="E7" s="24">
        <v>1004948</v>
      </c>
      <c r="F7" s="24" t="s">
        <v>1164</v>
      </c>
      <c r="G7" s="24">
        <v>1</v>
      </c>
      <c r="H7" s="24">
        <v>2E-3</v>
      </c>
      <c r="I7" s="25">
        <f t="shared" ref="I7:I42" si="0">H7</f>
        <v>2E-3</v>
      </c>
      <c r="J7" s="240"/>
      <c r="K7" s="11">
        <f t="shared" ref="K7:K42" si="1">1/H7*$C$4</f>
        <v>15000</v>
      </c>
      <c r="L7" s="24"/>
      <c r="M7" s="104"/>
      <c r="N7" s="104">
        <v>1</v>
      </c>
    </row>
    <row r="8" spans="2:14" ht="21.75" customHeight="1" x14ac:dyDescent="0.3">
      <c r="B8" s="250"/>
      <c r="C8" s="244"/>
      <c r="D8" s="24" t="s">
        <v>100</v>
      </c>
      <c r="E8" s="24">
        <v>1050454</v>
      </c>
      <c r="F8" s="24" t="s">
        <v>1165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04"/>
      <c r="N8" s="104">
        <v>1</v>
      </c>
    </row>
    <row r="9" spans="2:14" ht="21.75" customHeight="1" x14ac:dyDescent="0.3">
      <c r="B9" s="250"/>
      <c r="C9" s="244"/>
      <c r="D9" s="24" t="s">
        <v>100</v>
      </c>
      <c r="E9" s="24">
        <v>1051521</v>
      </c>
      <c r="F9" s="24" t="s">
        <v>1166</v>
      </c>
      <c r="G9" s="24">
        <v>1</v>
      </c>
      <c r="H9" s="24">
        <v>4.0000000000000001E-3</v>
      </c>
      <c r="I9" s="25">
        <f t="shared" si="0"/>
        <v>4.0000000000000001E-3</v>
      </c>
      <c r="J9" s="240"/>
      <c r="K9" s="11">
        <f t="shared" si="1"/>
        <v>7500</v>
      </c>
      <c r="L9" s="24"/>
      <c r="M9" s="104"/>
      <c r="N9" s="104">
        <v>1</v>
      </c>
    </row>
    <row r="10" spans="2:14" ht="21.75" customHeight="1" x14ac:dyDescent="0.3">
      <c r="B10" s="250"/>
      <c r="C10" s="244"/>
      <c r="D10" s="24" t="s">
        <v>107</v>
      </c>
      <c r="E10" s="24">
        <v>1073212</v>
      </c>
      <c r="F10" s="24" t="s">
        <v>1167</v>
      </c>
      <c r="G10" s="24">
        <v>1</v>
      </c>
      <c r="H10" s="24">
        <v>8.9999999999999993E-3</v>
      </c>
      <c r="I10" s="25">
        <f t="shared" si="0"/>
        <v>8.9999999999999993E-3</v>
      </c>
      <c r="J10" s="240"/>
      <c r="K10" s="11">
        <f t="shared" si="1"/>
        <v>3333.3333333333335</v>
      </c>
      <c r="L10" s="24"/>
      <c r="M10" s="104"/>
      <c r="N10" s="104">
        <v>1</v>
      </c>
    </row>
    <row r="11" spans="2:14" ht="21.75" customHeight="1" x14ac:dyDescent="0.3">
      <c r="B11" s="250"/>
      <c r="C11" s="244"/>
      <c r="D11" s="24" t="s">
        <v>105</v>
      </c>
      <c r="E11" s="24">
        <v>1103010</v>
      </c>
      <c r="F11" s="24" t="s">
        <v>1168</v>
      </c>
      <c r="G11" s="24">
        <v>1</v>
      </c>
      <c r="H11" s="24">
        <v>6.0000000000000001E-3</v>
      </c>
      <c r="I11" s="25">
        <f t="shared" si="0"/>
        <v>6.0000000000000001E-3</v>
      </c>
      <c r="J11" s="240"/>
      <c r="K11" s="11">
        <f t="shared" si="1"/>
        <v>5000</v>
      </c>
      <c r="L11" s="24"/>
      <c r="M11" s="104"/>
      <c r="N11" s="104">
        <v>1</v>
      </c>
    </row>
    <row r="12" spans="2:14" ht="21.75" customHeight="1" x14ac:dyDescent="0.3">
      <c r="B12" s="250"/>
      <c r="C12" s="244"/>
      <c r="D12" s="24" t="s">
        <v>109</v>
      </c>
      <c r="E12" s="24">
        <v>1702755</v>
      </c>
      <c r="F12" s="24" t="s">
        <v>1169</v>
      </c>
      <c r="G12" s="24">
        <v>1</v>
      </c>
      <c r="H12" s="24">
        <v>5.0000000000000001E-3</v>
      </c>
      <c r="I12" s="25">
        <f t="shared" si="0"/>
        <v>5.0000000000000001E-3</v>
      </c>
      <c r="J12" s="240"/>
      <c r="K12" s="11">
        <f t="shared" si="1"/>
        <v>6000</v>
      </c>
      <c r="L12" s="24"/>
      <c r="M12" s="104"/>
      <c r="N12" s="104">
        <v>1</v>
      </c>
    </row>
    <row r="13" spans="2:14" ht="21.75" customHeight="1" x14ac:dyDescent="0.3">
      <c r="B13" s="250"/>
      <c r="C13" s="244"/>
      <c r="D13" s="24" t="s">
        <v>1175</v>
      </c>
      <c r="E13" s="24">
        <v>1004976</v>
      </c>
      <c r="F13" s="24" t="s">
        <v>1170</v>
      </c>
      <c r="G13" s="24">
        <v>1</v>
      </c>
      <c r="H13" s="24">
        <v>1.4999999999999999E-2</v>
      </c>
      <c r="I13" s="25">
        <f t="shared" si="0"/>
        <v>1.4999999999999999E-2</v>
      </c>
      <c r="J13" s="240"/>
      <c r="K13" s="11">
        <f t="shared" si="1"/>
        <v>2000.0000000000002</v>
      </c>
      <c r="L13" s="24"/>
      <c r="M13" s="104"/>
      <c r="N13" s="104">
        <v>1</v>
      </c>
    </row>
    <row r="14" spans="2:14" ht="21.75" customHeight="1" x14ac:dyDescent="0.3">
      <c r="B14" s="250"/>
      <c r="C14" s="244"/>
      <c r="D14" s="24" t="s">
        <v>1176</v>
      </c>
      <c r="E14" s="24">
        <v>1022276</v>
      </c>
      <c r="F14" s="24" t="s">
        <v>1172</v>
      </c>
      <c r="G14" s="24">
        <v>1</v>
      </c>
      <c r="H14" s="24">
        <v>0.02</v>
      </c>
      <c r="I14" s="25">
        <f t="shared" ref="I14:I15" si="2">H14</f>
        <v>0.02</v>
      </c>
      <c r="J14" s="240"/>
      <c r="K14" s="11">
        <f t="shared" ref="K14:K15" si="3">1/H14*$C$4</f>
        <v>1500</v>
      </c>
      <c r="L14" s="24"/>
      <c r="M14" s="104"/>
      <c r="N14" s="104">
        <v>1</v>
      </c>
    </row>
    <row r="15" spans="2:14" ht="21.75" customHeight="1" x14ac:dyDescent="0.3">
      <c r="B15" s="250"/>
      <c r="C15" s="244"/>
      <c r="D15" s="24" t="s">
        <v>1177</v>
      </c>
      <c r="E15" s="24">
        <v>1052762</v>
      </c>
      <c r="F15" s="24" t="s">
        <v>1173</v>
      </c>
      <c r="G15" s="24">
        <v>1</v>
      </c>
      <c r="H15" s="24">
        <v>1.2E-2</v>
      </c>
      <c r="I15" s="25">
        <f t="shared" si="2"/>
        <v>1.2E-2</v>
      </c>
      <c r="J15" s="240"/>
      <c r="K15" s="11">
        <f t="shared" si="3"/>
        <v>2500</v>
      </c>
      <c r="L15" s="24"/>
      <c r="M15" s="104"/>
      <c r="N15" s="104">
        <v>1</v>
      </c>
    </row>
    <row r="16" spans="2:14" ht="21.75" customHeight="1" x14ac:dyDescent="0.3">
      <c r="B16" s="250"/>
      <c r="C16" s="244"/>
      <c r="D16" s="24" t="s">
        <v>1178</v>
      </c>
      <c r="E16" s="24">
        <v>1702771</v>
      </c>
      <c r="F16" s="24" t="s">
        <v>1171</v>
      </c>
      <c r="G16" s="24">
        <v>1</v>
      </c>
      <c r="H16" s="24">
        <v>1.4999999999999999E-2</v>
      </c>
      <c r="I16" s="25">
        <f t="shared" si="0"/>
        <v>1.4999999999999999E-2</v>
      </c>
      <c r="J16" s="240"/>
      <c r="K16" s="11">
        <f t="shared" si="1"/>
        <v>2000.0000000000002</v>
      </c>
      <c r="L16" s="24"/>
      <c r="M16" s="104"/>
      <c r="N16" s="104">
        <v>1</v>
      </c>
    </row>
    <row r="17" spans="2:16" ht="21.75" customHeight="1" x14ac:dyDescent="0.3">
      <c r="B17" s="250"/>
      <c r="C17" s="244"/>
      <c r="D17" s="24" t="s">
        <v>119</v>
      </c>
      <c r="E17" s="24">
        <v>1005141</v>
      </c>
      <c r="F17" s="24" t="s">
        <v>1174</v>
      </c>
      <c r="G17" s="24">
        <v>1</v>
      </c>
      <c r="H17" s="24">
        <v>2.4E-2</v>
      </c>
      <c r="I17" s="25">
        <f t="shared" si="0"/>
        <v>2.4E-2</v>
      </c>
      <c r="J17" s="240"/>
      <c r="K17" s="11">
        <f t="shared" si="1"/>
        <v>1250</v>
      </c>
      <c r="L17" s="24"/>
      <c r="M17" s="104"/>
      <c r="N17" s="104">
        <v>1</v>
      </c>
    </row>
    <row r="18" spans="2:16" x14ac:dyDescent="0.3">
      <c r="B18" s="251" t="s">
        <v>42</v>
      </c>
      <c r="C18" s="243" t="s">
        <v>59</v>
      </c>
      <c r="D18" s="24"/>
      <c r="E18" s="24">
        <v>1002186</v>
      </c>
      <c r="F18" s="24" t="s">
        <v>52</v>
      </c>
      <c r="G18" s="24">
        <v>1</v>
      </c>
      <c r="H18" s="24">
        <f t="shared" ref="H18:H42" si="4">$J$18*O18</f>
        <v>4.4000000000000003E-3</v>
      </c>
      <c r="I18" s="25">
        <f t="shared" si="0"/>
        <v>4.4000000000000003E-3</v>
      </c>
      <c r="J18" s="239">
        <f>J43-J6</f>
        <v>0.88</v>
      </c>
      <c r="K18" s="23">
        <f t="shared" si="1"/>
        <v>6818.181818181818</v>
      </c>
      <c r="L18" s="24"/>
      <c r="M18" s="104">
        <v>60</v>
      </c>
      <c r="N18" s="104"/>
      <c r="O18" s="93">
        <v>5.0000000000000001E-3</v>
      </c>
      <c r="P18" s="92"/>
    </row>
    <row r="19" spans="2:16" x14ac:dyDescent="0.3">
      <c r="B19" s="252"/>
      <c r="C19" s="244"/>
      <c r="D19" s="24"/>
      <c r="E19" s="24">
        <v>1012057</v>
      </c>
      <c r="F19" s="24" t="s">
        <v>53</v>
      </c>
      <c r="G19" s="24">
        <v>1</v>
      </c>
      <c r="H19" s="24">
        <f t="shared" si="4"/>
        <v>4.4000000000000003E-3</v>
      </c>
      <c r="I19" s="25">
        <f t="shared" si="0"/>
        <v>4.4000000000000003E-3</v>
      </c>
      <c r="J19" s="240"/>
      <c r="K19" s="23">
        <f t="shared" si="1"/>
        <v>6818.181818181818</v>
      </c>
      <c r="L19" s="24"/>
      <c r="M19" s="104">
        <v>60</v>
      </c>
      <c r="N19" s="104"/>
      <c r="O19" s="93">
        <v>5.0000000000000001E-3</v>
      </c>
    </row>
    <row r="20" spans="2:16" x14ac:dyDescent="0.3">
      <c r="B20" s="252"/>
      <c r="C20" s="244"/>
      <c r="D20" s="24"/>
      <c r="E20" s="24">
        <v>1022048</v>
      </c>
      <c r="F20" s="24" t="s">
        <v>54</v>
      </c>
      <c r="G20" s="24">
        <v>1</v>
      </c>
      <c r="H20" s="24">
        <f t="shared" si="4"/>
        <v>4.4000000000000003E-3</v>
      </c>
      <c r="I20" s="25">
        <f t="shared" si="0"/>
        <v>4.4000000000000003E-3</v>
      </c>
      <c r="J20" s="240"/>
      <c r="K20" s="23">
        <f t="shared" si="1"/>
        <v>6818.181818181818</v>
      </c>
      <c r="L20" s="24"/>
      <c r="M20" s="104">
        <v>60</v>
      </c>
      <c r="N20" s="104"/>
      <c r="O20" s="93">
        <v>5.0000000000000001E-3</v>
      </c>
    </row>
    <row r="21" spans="2:16" x14ac:dyDescent="0.3">
      <c r="B21" s="252"/>
      <c r="C21" s="244"/>
      <c r="D21" s="24"/>
      <c r="E21" s="24">
        <v>1102039</v>
      </c>
      <c r="F21" s="24" t="s">
        <v>55</v>
      </c>
      <c r="G21" s="24">
        <v>1</v>
      </c>
      <c r="H21" s="24">
        <f t="shared" si="4"/>
        <v>4.4000000000000003E-3</v>
      </c>
      <c r="I21" s="25">
        <f t="shared" si="0"/>
        <v>4.4000000000000003E-3</v>
      </c>
      <c r="J21" s="240"/>
      <c r="K21" s="23">
        <f t="shared" si="1"/>
        <v>6818.181818181818</v>
      </c>
      <c r="L21" s="24"/>
      <c r="M21" s="104">
        <v>60</v>
      </c>
      <c r="N21" s="104"/>
      <c r="O21" s="93">
        <v>5.0000000000000001E-3</v>
      </c>
    </row>
    <row r="22" spans="2:16" x14ac:dyDescent="0.3">
      <c r="B22" s="252"/>
      <c r="C22" s="244"/>
      <c r="D22" s="24"/>
      <c r="E22" s="24">
        <v>1082102</v>
      </c>
      <c r="F22" s="24" t="s">
        <v>56</v>
      </c>
      <c r="G22" s="24">
        <v>1</v>
      </c>
      <c r="H22" s="24">
        <f t="shared" si="4"/>
        <v>4.4000000000000003E-3</v>
      </c>
      <c r="I22" s="25">
        <f t="shared" si="0"/>
        <v>4.4000000000000003E-3</v>
      </c>
      <c r="J22" s="240"/>
      <c r="K22" s="23">
        <f t="shared" si="1"/>
        <v>6818.181818181818</v>
      </c>
      <c r="L22" s="24"/>
      <c r="M22" s="104">
        <v>30</v>
      </c>
      <c r="N22" s="104"/>
      <c r="O22" s="93">
        <v>5.0000000000000001E-3</v>
      </c>
    </row>
    <row r="23" spans="2:16" x14ac:dyDescent="0.3">
      <c r="B23" s="252"/>
      <c r="C23" s="244"/>
      <c r="D23" s="24"/>
      <c r="E23" s="24">
        <v>1072153</v>
      </c>
      <c r="F23" s="24" t="s">
        <v>57</v>
      </c>
      <c r="G23" s="24">
        <v>1</v>
      </c>
      <c r="H23" s="24">
        <f t="shared" si="4"/>
        <v>4.4000000000000003E-3</v>
      </c>
      <c r="I23" s="25">
        <f t="shared" si="0"/>
        <v>4.4000000000000003E-3</v>
      </c>
      <c r="J23" s="240"/>
      <c r="K23" s="23">
        <f t="shared" si="1"/>
        <v>6818.181818181818</v>
      </c>
      <c r="L23" s="24"/>
      <c r="M23" s="104">
        <v>30</v>
      </c>
      <c r="N23" s="104"/>
      <c r="O23" s="93">
        <v>5.0000000000000001E-3</v>
      </c>
    </row>
    <row r="24" spans="2:16" x14ac:dyDescent="0.3">
      <c r="B24" s="252"/>
      <c r="C24" s="245"/>
      <c r="D24" s="24"/>
      <c r="E24" s="24">
        <v>1032024</v>
      </c>
      <c r="F24" s="24" t="s">
        <v>58</v>
      </c>
      <c r="G24" s="24">
        <v>1</v>
      </c>
      <c r="H24" s="24">
        <f t="shared" si="4"/>
        <v>4.4000000000000003E-3</v>
      </c>
      <c r="I24" s="25">
        <f t="shared" si="0"/>
        <v>4.4000000000000003E-3</v>
      </c>
      <c r="J24" s="240"/>
      <c r="K24" s="23">
        <f t="shared" si="1"/>
        <v>6818.181818181818</v>
      </c>
      <c r="L24" s="24"/>
      <c r="M24" s="104">
        <v>40</v>
      </c>
      <c r="N24" s="104"/>
      <c r="O24" s="93">
        <v>5.0000000000000001E-3</v>
      </c>
    </row>
    <row r="25" spans="2:16" x14ac:dyDescent="0.3">
      <c r="B25" s="252"/>
      <c r="C25" s="253" t="s">
        <v>25</v>
      </c>
      <c r="D25" s="24"/>
      <c r="E25" s="24">
        <v>5150042</v>
      </c>
      <c r="F25" s="24" t="s">
        <v>9</v>
      </c>
      <c r="G25" s="24">
        <v>1</v>
      </c>
      <c r="H25" s="24">
        <f t="shared" si="4"/>
        <v>1.32E-2</v>
      </c>
      <c r="I25" s="25">
        <f t="shared" si="0"/>
        <v>1.32E-2</v>
      </c>
      <c r="J25" s="240"/>
      <c r="K25" s="23">
        <f t="shared" si="1"/>
        <v>2272.727272727273</v>
      </c>
      <c r="L25" s="24"/>
      <c r="M25" s="104">
        <v>30</v>
      </c>
      <c r="N25" s="104"/>
      <c r="O25" s="93">
        <v>1.4999999999999999E-2</v>
      </c>
      <c r="P25" s="92"/>
    </row>
    <row r="26" spans="2:16" x14ac:dyDescent="0.3">
      <c r="B26" s="252"/>
      <c r="C26" s="253"/>
      <c r="D26" s="24"/>
      <c r="E26" s="24">
        <v>5150043</v>
      </c>
      <c r="F26" s="24" t="s">
        <v>10</v>
      </c>
      <c r="G26" s="24">
        <v>1</v>
      </c>
      <c r="H26" s="24">
        <f t="shared" si="4"/>
        <v>1.32E-2</v>
      </c>
      <c r="I26" s="25">
        <f t="shared" si="0"/>
        <v>1.32E-2</v>
      </c>
      <c r="J26" s="240"/>
      <c r="K26" s="23">
        <f t="shared" si="1"/>
        <v>2272.727272727273</v>
      </c>
      <c r="L26" s="24"/>
      <c r="M26" s="104">
        <v>75</v>
      </c>
      <c r="N26" s="6"/>
      <c r="O26" s="93">
        <v>1.4999999999999999E-2</v>
      </c>
    </row>
    <row r="27" spans="2:16" x14ac:dyDescent="0.3">
      <c r="B27" s="252"/>
      <c r="C27" s="253"/>
      <c r="D27" s="24"/>
      <c r="E27" s="24">
        <v>5152049</v>
      </c>
      <c r="F27" s="24" t="s">
        <v>11</v>
      </c>
      <c r="G27" s="24">
        <v>1</v>
      </c>
      <c r="H27" s="24">
        <f t="shared" si="4"/>
        <v>1.32E-2</v>
      </c>
      <c r="I27" s="25">
        <f t="shared" si="0"/>
        <v>1.32E-2</v>
      </c>
      <c r="J27" s="240"/>
      <c r="K27" s="23">
        <f t="shared" si="1"/>
        <v>2272.727272727273</v>
      </c>
      <c r="L27" s="24"/>
      <c r="M27" s="6">
        <v>30</v>
      </c>
      <c r="N27" s="6"/>
      <c r="O27" s="93">
        <v>1.4999999999999999E-2</v>
      </c>
    </row>
    <row r="28" spans="2:16" x14ac:dyDescent="0.3">
      <c r="B28" s="252"/>
      <c r="C28" s="253"/>
      <c r="D28" s="24"/>
      <c r="E28" s="24">
        <v>5152050</v>
      </c>
      <c r="F28" s="24" t="s">
        <v>12</v>
      </c>
      <c r="G28" s="24">
        <v>1</v>
      </c>
      <c r="H28" s="24">
        <f t="shared" si="4"/>
        <v>1.32E-2</v>
      </c>
      <c r="I28" s="25">
        <f t="shared" si="0"/>
        <v>1.32E-2</v>
      </c>
      <c r="J28" s="240"/>
      <c r="K28" s="23">
        <f t="shared" si="1"/>
        <v>2272.727272727273</v>
      </c>
      <c r="L28" s="24"/>
      <c r="M28" s="6">
        <v>75</v>
      </c>
      <c r="N28" s="104"/>
      <c r="O28" s="93">
        <v>1.4999999999999999E-2</v>
      </c>
    </row>
    <row r="29" spans="2:16" x14ac:dyDescent="0.3">
      <c r="B29" s="252"/>
      <c r="C29" s="253"/>
      <c r="D29" s="24"/>
      <c r="E29" s="24">
        <v>5153013</v>
      </c>
      <c r="F29" s="24" t="s">
        <v>23</v>
      </c>
      <c r="G29" s="24">
        <v>1</v>
      </c>
      <c r="H29" s="24">
        <f t="shared" si="4"/>
        <v>2.64E-2</v>
      </c>
      <c r="I29" s="25">
        <f t="shared" si="0"/>
        <v>2.64E-2</v>
      </c>
      <c r="J29" s="240"/>
      <c r="K29" s="23">
        <f t="shared" si="1"/>
        <v>1136.3636363636365</v>
      </c>
      <c r="L29" s="24"/>
      <c r="M29" s="104">
        <v>65</v>
      </c>
      <c r="N29" s="104"/>
      <c r="O29" s="93">
        <v>0.03</v>
      </c>
    </row>
    <row r="30" spans="2:16" x14ac:dyDescent="0.3">
      <c r="B30" s="252"/>
      <c r="C30" s="253"/>
      <c r="D30" s="24"/>
      <c r="E30" s="24">
        <v>5151033</v>
      </c>
      <c r="F30" s="24" t="s">
        <v>41</v>
      </c>
      <c r="G30" s="24">
        <v>1</v>
      </c>
      <c r="H30" s="24">
        <f t="shared" si="4"/>
        <v>2.64E-2</v>
      </c>
      <c r="I30" s="25">
        <f t="shared" si="0"/>
        <v>2.64E-2</v>
      </c>
      <c r="J30" s="240"/>
      <c r="K30" s="23">
        <f t="shared" si="1"/>
        <v>1136.3636363636365</v>
      </c>
      <c r="L30" s="24"/>
      <c r="M30" s="104">
        <v>70</v>
      </c>
      <c r="N30" s="104"/>
      <c r="O30" s="93">
        <v>0.03</v>
      </c>
    </row>
    <row r="31" spans="2:16" x14ac:dyDescent="0.3">
      <c r="B31" s="252"/>
      <c r="C31" s="253"/>
      <c r="D31" s="24"/>
      <c r="E31" s="24">
        <v>5152100</v>
      </c>
      <c r="F31" s="24" t="s">
        <v>13</v>
      </c>
      <c r="G31" s="24">
        <v>1</v>
      </c>
      <c r="H31" s="24">
        <f t="shared" si="4"/>
        <v>2.64E-2</v>
      </c>
      <c r="I31" s="25">
        <f t="shared" si="0"/>
        <v>2.64E-2</v>
      </c>
      <c r="J31" s="240"/>
      <c r="K31" s="23">
        <f t="shared" si="1"/>
        <v>1136.3636363636365</v>
      </c>
      <c r="L31" s="24"/>
      <c r="M31" s="104">
        <v>35</v>
      </c>
      <c r="N31" s="6"/>
      <c r="O31" s="93">
        <v>0.03</v>
      </c>
    </row>
    <row r="32" spans="2:16" x14ac:dyDescent="0.3">
      <c r="B32" s="252"/>
      <c r="C32" s="253"/>
      <c r="D32" s="24"/>
      <c r="E32" s="24">
        <v>5152101</v>
      </c>
      <c r="F32" s="24" t="s">
        <v>14</v>
      </c>
      <c r="G32" s="24">
        <v>1</v>
      </c>
      <c r="H32" s="24">
        <f t="shared" si="4"/>
        <v>2.64E-2</v>
      </c>
      <c r="I32" s="25">
        <f t="shared" si="0"/>
        <v>2.64E-2</v>
      </c>
      <c r="J32" s="240"/>
      <c r="K32" s="23">
        <f t="shared" si="1"/>
        <v>1136.3636363636365</v>
      </c>
      <c r="L32" s="24"/>
      <c r="M32" s="6">
        <v>35</v>
      </c>
      <c r="N32" s="6"/>
      <c r="O32" s="93">
        <v>0.03</v>
      </c>
    </row>
    <row r="33" spans="2:15" x14ac:dyDescent="0.3">
      <c r="B33" s="252"/>
      <c r="C33" s="253"/>
      <c r="D33" s="24"/>
      <c r="E33" s="24">
        <v>5152102</v>
      </c>
      <c r="F33" s="24" t="s">
        <v>15</v>
      </c>
      <c r="G33" s="24">
        <v>1</v>
      </c>
      <c r="H33" s="24">
        <f t="shared" si="4"/>
        <v>2.64E-2</v>
      </c>
      <c r="I33" s="25">
        <f t="shared" si="0"/>
        <v>2.64E-2</v>
      </c>
      <c r="J33" s="240"/>
      <c r="K33" s="23">
        <f t="shared" si="1"/>
        <v>1136.3636363636365</v>
      </c>
      <c r="L33" s="24"/>
      <c r="M33" s="6">
        <v>35</v>
      </c>
      <c r="N33" s="6"/>
      <c r="O33" s="93">
        <v>0.03</v>
      </c>
    </row>
    <row r="34" spans="2:15" x14ac:dyDescent="0.3">
      <c r="B34" s="252"/>
      <c r="C34" s="253"/>
      <c r="D34" s="24"/>
      <c r="E34" s="24">
        <v>5152103</v>
      </c>
      <c r="F34" s="24" t="s">
        <v>16</v>
      </c>
      <c r="G34" s="24">
        <v>1</v>
      </c>
      <c r="H34" s="24">
        <f t="shared" si="4"/>
        <v>2.64E-2</v>
      </c>
      <c r="I34" s="25">
        <f t="shared" si="0"/>
        <v>2.64E-2</v>
      </c>
      <c r="J34" s="240"/>
      <c r="K34" s="23">
        <f t="shared" si="1"/>
        <v>1136.3636363636365</v>
      </c>
      <c r="L34" s="24"/>
      <c r="M34" s="6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5152104</v>
      </c>
      <c r="F35" s="24" t="s">
        <v>17</v>
      </c>
      <c r="G35" s="24">
        <v>1</v>
      </c>
      <c r="H35" s="24">
        <f t="shared" si="4"/>
        <v>2.64E-2</v>
      </c>
      <c r="I35" s="25">
        <f t="shared" si="0"/>
        <v>2.64E-2</v>
      </c>
      <c r="J35" s="240"/>
      <c r="K35" s="23">
        <f t="shared" si="1"/>
        <v>1136.3636363636365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5152105</v>
      </c>
      <c r="F36" s="24" t="s">
        <v>18</v>
      </c>
      <c r="G36" s="11">
        <v>1</v>
      </c>
      <c r="H36" s="24">
        <f t="shared" si="4"/>
        <v>2.64E-2</v>
      </c>
      <c r="I36" s="25">
        <f t="shared" si="0"/>
        <v>2.64E-2</v>
      </c>
      <c r="J36" s="240"/>
      <c r="K36" s="23">
        <f t="shared" si="1"/>
        <v>1136.3636363636365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43">
        <v>5152106</v>
      </c>
      <c r="F37" s="43" t="s">
        <v>19</v>
      </c>
      <c r="G37" s="11">
        <v>1</v>
      </c>
      <c r="H37" s="24">
        <f t="shared" si="4"/>
        <v>2.64E-2</v>
      </c>
      <c r="I37" s="25">
        <f t="shared" si="0"/>
        <v>2.64E-2</v>
      </c>
      <c r="J37" s="240"/>
      <c r="K37" s="23">
        <f t="shared" si="1"/>
        <v>1136.3636363636365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43">
        <v>5152107</v>
      </c>
      <c r="F38" s="43" t="s">
        <v>20</v>
      </c>
      <c r="G38" s="11">
        <v>1</v>
      </c>
      <c r="H38" s="24">
        <f t="shared" si="4"/>
        <v>2.64E-2</v>
      </c>
      <c r="I38" s="25">
        <f t="shared" si="0"/>
        <v>2.64E-2</v>
      </c>
      <c r="J38" s="240"/>
      <c r="K38" s="23">
        <f t="shared" si="1"/>
        <v>1136.3636363636365</v>
      </c>
      <c r="L38" s="24"/>
      <c r="M38" s="6">
        <v>35</v>
      </c>
      <c r="N38" s="104"/>
      <c r="O38" s="93">
        <v>0.03</v>
      </c>
    </row>
    <row r="39" spans="2:15" x14ac:dyDescent="0.3">
      <c r="B39" s="252"/>
      <c r="C39" s="253" t="s">
        <v>8</v>
      </c>
      <c r="D39" s="24"/>
      <c r="E39" s="43">
        <v>5680505</v>
      </c>
      <c r="F39" s="43" t="s">
        <v>986</v>
      </c>
      <c r="G39" s="24">
        <v>1</v>
      </c>
      <c r="H39" s="24">
        <f t="shared" si="4"/>
        <v>0.1452</v>
      </c>
      <c r="I39" s="25">
        <f t="shared" si="0"/>
        <v>0.1452</v>
      </c>
      <c r="J39" s="240"/>
      <c r="K39" s="23">
        <f t="shared" si="1"/>
        <v>206.61157024793388</v>
      </c>
      <c r="L39" s="24"/>
      <c r="M39" s="104"/>
      <c r="N39" s="104"/>
      <c r="O39" s="93">
        <v>0.16500000000000001</v>
      </c>
    </row>
    <row r="40" spans="2:15" x14ac:dyDescent="0.3">
      <c r="B40" s="252"/>
      <c r="C40" s="253"/>
      <c r="D40" s="24"/>
      <c r="E40" s="43">
        <v>5076000</v>
      </c>
      <c r="F40" s="43" t="s">
        <v>445</v>
      </c>
      <c r="G40" s="24">
        <v>1</v>
      </c>
      <c r="H40" s="24">
        <f t="shared" si="4"/>
        <v>0.13200000000000001</v>
      </c>
      <c r="I40" s="25">
        <f t="shared" si="0"/>
        <v>0.13200000000000001</v>
      </c>
      <c r="J40" s="240"/>
      <c r="K40" s="23">
        <f t="shared" si="1"/>
        <v>227.27272727272725</v>
      </c>
      <c r="L40" s="24"/>
      <c r="M40" s="104">
        <v>30</v>
      </c>
      <c r="N40" s="104"/>
      <c r="O40" s="93">
        <v>0.15</v>
      </c>
    </row>
    <row r="41" spans="2:15" x14ac:dyDescent="0.3">
      <c r="B41" s="252"/>
      <c r="C41" s="253"/>
      <c r="D41" s="24"/>
      <c r="E41" s="24">
        <v>5078001</v>
      </c>
      <c r="F41" s="11" t="s">
        <v>21</v>
      </c>
      <c r="G41" s="24">
        <v>1</v>
      </c>
      <c r="H41" s="24">
        <f t="shared" si="4"/>
        <v>0.13200000000000001</v>
      </c>
      <c r="I41" s="25">
        <f t="shared" si="0"/>
        <v>0.13200000000000001</v>
      </c>
      <c r="J41" s="240"/>
      <c r="K41" s="23">
        <f t="shared" si="1"/>
        <v>227.27272727272725</v>
      </c>
      <c r="L41" s="24"/>
      <c r="M41" s="104">
        <v>40</v>
      </c>
      <c r="N41" s="104"/>
      <c r="O41" s="93">
        <v>0.15</v>
      </c>
    </row>
    <row r="42" spans="2:15" x14ac:dyDescent="0.3">
      <c r="B42" s="252"/>
      <c r="C42" s="253"/>
      <c r="D42" s="24"/>
      <c r="E42" s="24">
        <v>5072000</v>
      </c>
      <c r="F42" s="11" t="s">
        <v>22</v>
      </c>
      <c r="G42" s="24">
        <v>3</v>
      </c>
      <c r="H42" s="24">
        <f t="shared" si="4"/>
        <v>0.12320000000000002</v>
      </c>
      <c r="I42" s="25">
        <f t="shared" si="0"/>
        <v>0.12320000000000002</v>
      </c>
      <c r="J42" s="240"/>
      <c r="K42" s="23">
        <f t="shared" si="1"/>
        <v>243.50649350649348</v>
      </c>
      <c r="L42" s="24"/>
      <c r="M42" s="104">
        <v>50</v>
      </c>
      <c r="N42" s="104"/>
      <c r="O42" s="93">
        <v>0.14000000000000001</v>
      </c>
    </row>
    <row r="43" spans="2:15" x14ac:dyDescent="0.3">
      <c r="B43" s="246"/>
      <c r="C43" s="247"/>
      <c r="D43" s="247"/>
      <c r="E43" s="247"/>
      <c r="F43" s="247"/>
      <c r="G43" s="248"/>
      <c r="H43" s="24">
        <f>SUM(H6:H42)</f>
        <v>0.99999999999999978</v>
      </c>
      <c r="I43" s="25">
        <f>SUM(I6:I42)</f>
        <v>0.99999999999999978</v>
      </c>
      <c r="J43" s="25">
        <v>1</v>
      </c>
      <c r="K43" s="24"/>
      <c r="L43" s="24"/>
      <c r="M43" s="104"/>
      <c r="N43" s="104"/>
      <c r="O43" s="96"/>
    </row>
  </sheetData>
  <mergeCells count="10">
    <mergeCell ref="B43:G43"/>
    <mergeCell ref="B5:C5"/>
    <mergeCell ref="B6:B17"/>
    <mergeCell ref="C6:C17"/>
    <mergeCell ref="J6:J17"/>
    <mergeCell ref="B18:B42"/>
    <mergeCell ref="C18:C24"/>
    <mergeCell ref="J18:J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6"/>
  <dimension ref="B2:P47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1126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2" t="s">
        <v>6</v>
      </c>
      <c r="C4" s="102">
        <v>30</v>
      </c>
    </row>
    <row r="5" spans="2:14" x14ac:dyDescent="0.3">
      <c r="B5" s="249" t="s">
        <v>0</v>
      </c>
      <c r="C5" s="249"/>
      <c r="D5" s="101" t="s">
        <v>45</v>
      </c>
      <c r="E5" s="101" t="s">
        <v>1</v>
      </c>
      <c r="F5" s="101" t="s">
        <v>62</v>
      </c>
      <c r="G5" s="13" t="s">
        <v>26</v>
      </c>
      <c r="H5" s="101" t="s">
        <v>27</v>
      </c>
      <c r="I5" s="101" t="s">
        <v>28</v>
      </c>
      <c r="J5" s="101" t="s">
        <v>43</v>
      </c>
      <c r="K5" s="101" t="s">
        <v>2</v>
      </c>
      <c r="L5" s="101" t="s">
        <v>3</v>
      </c>
      <c r="M5" s="101" t="s">
        <v>44</v>
      </c>
      <c r="N5" s="101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1004956</v>
      </c>
      <c r="F6" s="24" t="s">
        <v>1143</v>
      </c>
      <c r="G6" s="24">
        <v>1</v>
      </c>
      <c r="H6" s="24">
        <v>5.0000000000000001E-3</v>
      </c>
      <c r="I6" s="25">
        <f>H6</f>
        <v>5.0000000000000001E-3</v>
      </c>
      <c r="J6" s="239">
        <f>SUM(I6:I21)</f>
        <v>0.13500000000000001</v>
      </c>
      <c r="K6" s="11">
        <f>1/H6*$C$4</f>
        <v>6000</v>
      </c>
      <c r="L6" s="24"/>
      <c r="M6" s="102"/>
      <c r="N6" s="102">
        <v>1</v>
      </c>
    </row>
    <row r="7" spans="2:14" ht="21.75" customHeight="1" x14ac:dyDescent="0.3">
      <c r="B7" s="250"/>
      <c r="C7" s="244"/>
      <c r="D7" s="24" t="s">
        <v>100</v>
      </c>
      <c r="E7" s="24">
        <v>1053165</v>
      </c>
      <c r="F7" s="24" t="s">
        <v>1144</v>
      </c>
      <c r="G7" s="24">
        <v>1</v>
      </c>
      <c r="H7" s="24">
        <v>6.0000000000000001E-3</v>
      </c>
      <c r="I7" s="25">
        <f t="shared" ref="I7:I46" si="0">H7</f>
        <v>6.0000000000000001E-3</v>
      </c>
      <c r="J7" s="240"/>
      <c r="K7" s="11">
        <f t="shared" ref="K7:K46" si="1">1/H7*$C$4</f>
        <v>5000</v>
      </c>
      <c r="L7" s="24"/>
      <c r="M7" s="102"/>
      <c r="N7" s="102">
        <v>1</v>
      </c>
    </row>
    <row r="8" spans="2:14" ht="21.75" customHeight="1" x14ac:dyDescent="0.3">
      <c r="B8" s="250"/>
      <c r="C8" s="244"/>
      <c r="D8" s="24" t="s">
        <v>105</v>
      </c>
      <c r="E8" s="24">
        <v>1103014</v>
      </c>
      <c r="F8" s="24" t="s">
        <v>1145</v>
      </c>
      <c r="G8" s="24">
        <v>1</v>
      </c>
      <c r="H8" s="24">
        <v>6.0000000000000001E-3</v>
      </c>
      <c r="I8" s="25">
        <f t="shared" si="0"/>
        <v>6.0000000000000001E-3</v>
      </c>
      <c r="J8" s="240"/>
      <c r="K8" s="11">
        <f t="shared" si="1"/>
        <v>5000</v>
      </c>
      <c r="L8" s="24"/>
      <c r="M8" s="102"/>
      <c r="N8" s="102">
        <v>1</v>
      </c>
    </row>
    <row r="9" spans="2:14" ht="21.75" customHeight="1" x14ac:dyDescent="0.3">
      <c r="B9" s="250"/>
      <c r="C9" s="244"/>
      <c r="D9" s="24" t="s">
        <v>109</v>
      </c>
      <c r="E9" s="24">
        <v>1702761</v>
      </c>
      <c r="F9" s="24" t="s">
        <v>1146</v>
      </c>
      <c r="G9" s="24">
        <v>1</v>
      </c>
      <c r="H9" s="24">
        <v>5.0000000000000001E-3</v>
      </c>
      <c r="I9" s="25">
        <f t="shared" si="0"/>
        <v>5.0000000000000001E-3</v>
      </c>
      <c r="J9" s="240"/>
      <c r="K9" s="11">
        <f t="shared" si="1"/>
        <v>6000</v>
      </c>
      <c r="L9" s="24"/>
      <c r="M9" s="102"/>
      <c r="N9" s="102">
        <v>1</v>
      </c>
    </row>
    <row r="10" spans="2:14" ht="21.75" customHeight="1" x14ac:dyDescent="0.3">
      <c r="B10" s="250"/>
      <c r="C10" s="244"/>
      <c r="D10" s="24" t="s">
        <v>119</v>
      </c>
      <c r="E10" s="24">
        <v>1005018</v>
      </c>
      <c r="F10" s="24" t="s">
        <v>1147</v>
      </c>
      <c r="G10" s="24">
        <v>1</v>
      </c>
      <c r="H10" s="24">
        <v>6.0000000000000001E-3</v>
      </c>
      <c r="I10" s="25">
        <f t="shared" si="0"/>
        <v>6.0000000000000001E-3</v>
      </c>
      <c r="J10" s="240"/>
      <c r="K10" s="11">
        <f t="shared" si="1"/>
        <v>5000</v>
      </c>
      <c r="L10" s="24"/>
      <c r="M10" s="102"/>
      <c r="N10" s="102">
        <v>1</v>
      </c>
    </row>
    <row r="11" spans="2:14" ht="21.75" customHeight="1" x14ac:dyDescent="0.3">
      <c r="B11" s="250"/>
      <c r="C11" s="244"/>
      <c r="D11" s="24" t="s">
        <v>100</v>
      </c>
      <c r="E11" s="24">
        <v>1053230</v>
      </c>
      <c r="F11" s="24" t="s">
        <v>1148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02"/>
      <c r="N11" s="102">
        <v>1</v>
      </c>
    </row>
    <row r="12" spans="2:14" ht="21.75" customHeight="1" x14ac:dyDescent="0.3">
      <c r="B12" s="250"/>
      <c r="C12" s="244"/>
      <c r="D12" s="24" t="s">
        <v>119</v>
      </c>
      <c r="E12" s="24">
        <v>1004602</v>
      </c>
      <c r="F12" s="24" t="s">
        <v>1149</v>
      </c>
      <c r="G12" s="24">
        <v>1</v>
      </c>
      <c r="H12" s="24">
        <v>8.9999999999999993E-3</v>
      </c>
      <c r="I12" s="25">
        <f t="shared" si="0"/>
        <v>8.9999999999999993E-3</v>
      </c>
      <c r="J12" s="240"/>
      <c r="K12" s="11">
        <f t="shared" si="1"/>
        <v>3333.3333333333335</v>
      </c>
      <c r="L12" s="24"/>
      <c r="M12" s="102"/>
      <c r="N12" s="102">
        <v>1</v>
      </c>
    </row>
    <row r="13" spans="2:14" ht="21.75" customHeight="1" x14ac:dyDescent="0.3">
      <c r="B13" s="250"/>
      <c r="C13" s="244"/>
      <c r="D13" s="24" t="s">
        <v>100</v>
      </c>
      <c r="E13" s="24">
        <v>1050389</v>
      </c>
      <c r="F13" s="24" t="s">
        <v>1150</v>
      </c>
      <c r="G13" s="24">
        <v>1</v>
      </c>
      <c r="H13" s="24">
        <v>8.9999999999999993E-3</v>
      </c>
      <c r="I13" s="25">
        <f t="shared" si="0"/>
        <v>8.9999999999999993E-3</v>
      </c>
      <c r="J13" s="240"/>
      <c r="K13" s="11">
        <f t="shared" si="1"/>
        <v>3333.3333333333335</v>
      </c>
      <c r="L13" s="24"/>
      <c r="M13" s="102"/>
      <c r="N13" s="102">
        <v>1</v>
      </c>
    </row>
    <row r="14" spans="2:14" ht="21.75" customHeight="1" x14ac:dyDescent="0.3">
      <c r="B14" s="250"/>
      <c r="C14" s="244"/>
      <c r="D14" s="24" t="s">
        <v>100</v>
      </c>
      <c r="E14" s="24">
        <v>1051459</v>
      </c>
      <c r="F14" s="24" t="s">
        <v>1151</v>
      </c>
      <c r="G14" s="24">
        <v>1</v>
      </c>
      <c r="H14" s="24">
        <v>8.9999999999999993E-3</v>
      </c>
      <c r="I14" s="25">
        <f t="shared" si="0"/>
        <v>8.9999999999999993E-3</v>
      </c>
      <c r="J14" s="240"/>
      <c r="K14" s="11">
        <f t="shared" si="1"/>
        <v>3333.3333333333335</v>
      </c>
      <c r="L14" s="24"/>
      <c r="M14" s="102"/>
      <c r="N14" s="102">
        <v>1</v>
      </c>
    </row>
    <row r="15" spans="2:14" ht="21.75" customHeight="1" x14ac:dyDescent="0.3">
      <c r="B15" s="250"/>
      <c r="C15" s="244"/>
      <c r="D15" s="24" t="s">
        <v>107</v>
      </c>
      <c r="E15" s="24">
        <v>1070072</v>
      </c>
      <c r="F15" s="24" t="s">
        <v>1152</v>
      </c>
      <c r="G15" s="24">
        <v>1</v>
      </c>
      <c r="H15" s="24">
        <v>0.01</v>
      </c>
      <c r="I15" s="25">
        <f t="shared" si="0"/>
        <v>0.01</v>
      </c>
      <c r="J15" s="240"/>
      <c r="K15" s="11">
        <f t="shared" si="1"/>
        <v>3000</v>
      </c>
      <c r="L15" s="24"/>
      <c r="M15" s="102"/>
      <c r="N15" s="102">
        <v>1</v>
      </c>
    </row>
    <row r="16" spans="2:14" ht="21.75" customHeight="1" x14ac:dyDescent="0.3">
      <c r="B16" s="250"/>
      <c r="C16" s="244"/>
      <c r="D16" s="24" t="s">
        <v>107</v>
      </c>
      <c r="E16" s="24">
        <v>1071089</v>
      </c>
      <c r="F16" s="24" t="s">
        <v>1153</v>
      </c>
      <c r="G16" s="24">
        <v>1</v>
      </c>
      <c r="H16" s="24">
        <v>0.01</v>
      </c>
      <c r="I16" s="25">
        <f t="shared" si="0"/>
        <v>0.01</v>
      </c>
      <c r="J16" s="240"/>
      <c r="K16" s="11">
        <f t="shared" si="1"/>
        <v>3000</v>
      </c>
      <c r="L16" s="24"/>
      <c r="M16" s="102"/>
      <c r="N16" s="102">
        <v>1</v>
      </c>
    </row>
    <row r="17" spans="2:16" ht="21.75" customHeight="1" x14ac:dyDescent="0.3">
      <c r="B17" s="250"/>
      <c r="C17" s="244"/>
      <c r="D17" s="24" t="s">
        <v>105</v>
      </c>
      <c r="E17" s="24">
        <v>1102864</v>
      </c>
      <c r="F17" s="24" t="s">
        <v>1154</v>
      </c>
      <c r="G17" s="24">
        <v>1</v>
      </c>
      <c r="H17" s="24">
        <v>8.9999999999999993E-3</v>
      </c>
      <c r="I17" s="25">
        <f t="shared" si="0"/>
        <v>8.9999999999999993E-3</v>
      </c>
      <c r="J17" s="240"/>
      <c r="K17" s="11">
        <f t="shared" si="1"/>
        <v>3333.3333333333335</v>
      </c>
      <c r="L17" s="24"/>
      <c r="M17" s="102"/>
      <c r="N17" s="102">
        <v>1</v>
      </c>
    </row>
    <row r="18" spans="2:16" ht="21.75" customHeight="1" x14ac:dyDescent="0.3">
      <c r="B18" s="250"/>
      <c r="C18" s="244"/>
      <c r="D18" s="24" t="s">
        <v>109</v>
      </c>
      <c r="E18" s="24">
        <v>1702628</v>
      </c>
      <c r="F18" s="24" t="s">
        <v>1155</v>
      </c>
      <c r="G18" s="24">
        <v>1</v>
      </c>
      <c r="H18" s="24">
        <v>8.0000000000000002E-3</v>
      </c>
      <c r="I18" s="25">
        <f t="shared" si="0"/>
        <v>8.0000000000000002E-3</v>
      </c>
      <c r="J18" s="240"/>
      <c r="K18" s="11">
        <f t="shared" si="1"/>
        <v>3750</v>
      </c>
      <c r="L18" s="24"/>
      <c r="M18" s="102"/>
      <c r="N18" s="102">
        <v>1</v>
      </c>
    </row>
    <row r="19" spans="2:16" ht="21.75" customHeight="1" x14ac:dyDescent="0.3">
      <c r="B19" s="250"/>
      <c r="C19" s="244"/>
      <c r="D19" s="24" t="s">
        <v>109</v>
      </c>
      <c r="E19" s="24">
        <v>1702407</v>
      </c>
      <c r="F19" s="24" t="s">
        <v>1156</v>
      </c>
      <c r="G19" s="24">
        <v>1</v>
      </c>
      <c r="H19" s="24">
        <v>6.0000000000000001E-3</v>
      </c>
      <c r="I19" s="25">
        <f t="shared" si="0"/>
        <v>6.0000000000000001E-3</v>
      </c>
      <c r="J19" s="240"/>
      <c r="K19" s="11">
        <f t="shared" si="1"/>
        <v>5000</v>
      </c>
      <c r="L19" s="24"/>
      <c r="M19" s="102"/>
      <c r="N19" s="102">
        <v>1</v>
      </c>
    </row>
    <row r="20" spans="2:16" ht="21.75" customHeight="1" x14ac:dyDescent="0.3">
      <c r="B20" s="250"/>
      <c r="C20" s="244"/>
      <c r="D20" s="24" t="s">
        <v>116</v>
      </c>
      <c r="E20" s="24">
        <v>1115147</v>
      </c>
      <c r="F20" s="24" t="s">
        <v>1157</v>
      </c>
      <c r="G20" s="24">
        <v>1</v>
      </c>
      <c r="H20" s="24">
        <v>1.4999999999999999E-2</v>
      </c>
      <c r="I20" s="25">
        <f t="shared" si="0"/>
        <v>1.4999999999999999E-2</v>
      </c>
      <c r="J20" s="240"/>
      <c r="K20" s="11">
        <f t="shared" si="1"/>
        <v>2000.0000000000002</v>
      </c>
      <c r="L20" s="24"/>
      <c r="M20" s="102"/>
      <c r="N20" s="102">
        <v>1</v>
      </c>
    </row>
    <row r="21" spans="2:16" ht="21.75" customHeight="1" x14ac:dyDescent="0.3">
      <c r="B21" s="250"/>
      <c r="C21" s="244"/>
      <c r="D21" s="24" t="s">
        <v>116</v>
      </c>
      <c r="E21" s="24">
        <v>1115058</v>
      </c>
      <c r="F21" s="24" t="s">
        <v>1158</v>
      </c>
      <c r="G21" s="24">
        <v>1</v>
      </c>
      <c r="H21" s="24">
        <v>1.4999999999999999E-2</v>
      </c>
      <c r="I21" s="25">
        <f t="shared" si="0"/>
        <v>1.4999999999999999E-2</v>
      </c>
      <c r="J21" s="240"/>
      <c r="K21" s="11">
        <f t="shared" si="1"/>
        <v>2000.0000000000002</v>
      </c>
      <c r="L21" s="24"/>
      <c r="M21" s="102"/>
      <c r="N21" s="102">
        <v>1</v>
      </c>
    </row>
    <row r="22" spans="2:16" x14ac:dyDescent="0.3">
      <c r="B22" s="251" t="s">
        <v>42</v>
      </c>
      <c r="C22" s="243" t="s">
        <v>59</v>
      </c>
      <c r="D22" s="24"/>
      <c r="E22" s="24">
        <v>1002186</v>
      </c>
      <c r="F22" s="24" t="s">
        <v>52</v>
      </c>
      <c r="G22" s="24">
        <v>1</v>
      </c>
      <c r="H22" s="24">
        <f t="shared" ref="H22:H46" si="2">$J$22*O22</f>
        <v>4.3249999999999999E-3</v>
      </c>
      <c r="I22" s="25">
        <f t="shared" si="0"/>
        <v>4.3249999999999999E-3</v>
      </c>
      <c r="J22" s="239">
        <f>J47-J6</f>
        <v>0.86499999999999999</v>
      </c>
      <c r="K22" s="23">
        <f t="shared" si="1"/>
        <v>6936.416184971099</v>
      </c>
      <c r="L22" s="24"/>
      <c r="M22" s="102">
        <v>60</v>
      </c>
      <c r="N22" s="102"/>
      <c r="O22" s="93">
        <v>5.0000000000000001E-3</v>
      </c>
      <c r="P22" s="92"/>
    </row>
    <row r="23" spans="2:16" x14ac:dyDescent="0.3">
      <c r="B23" s="252"/>
      <c r="C23" s="244"/>
      <c r="D23" s="24"/>
      <c r="E23" s="24">
        <v>1012057</v>
      </c>
      <c r="F23" s="24" t="s">
        <v>53</v>
      </c>
      <c r="G23" s="24">
        <v>1</v>
      </c>
      <c r="H23" s="24">
        <f t="shared" si="2"/>
        <v>4.3249999999999999E-3</v>
      </c>
      <c r="I23" s="25">
        <f t="shared" si="0"/>
        <v>4.3249999999999999E-3</v>
      </c>
      <c r="J23" s="240"/>
      <c r="K23" s="23">
        <f t="shared" si="1"/>
        <v>6936.416184971099</v>
      </c>
      <c r="L23" s="24"/>
      <c r="M23" s="102">
        <v>60</v>
      </c>
      <c r="N23" s="102"/>
      <c r="O23" s="93">
        <v>5.0000000000000001E-3</v>
      </c>
    </row>
    <row r="24" spans="2:16" x14ac:dyDescent="0.3">
      <c r="B24" s="252"/>
      <c r="C24" s="244"/>
      <c r="D24" s="24"/>
      <c r="E24" s="24">
        <v>1022048</v>
      </c>
      <c r="F24" s="24" t="s">
        <v>54</v>
      </c>
      <c r="G24" s="24">
        <v>1</v>
      </c>
      <c r="H24" s="24">
        <f t="shared" si="2"/>
        <v>4.3249999999999999E-3</v>
      </c>
      <c r="I24" s="25">
        <f t="shared" si="0"/>
        <v>4.3249999999999999E-3</v>
      </c>
      <c r="J24" s="240"/>
      <c r="K24" s="23">
        <f t="shared" si="1"/>
        <v>6936.416184971099</v>
      </c>
      <c r="L24" s="24"/>
      <c r="M24" s="102">
        <v>60</v>
      </c>
      <c r="N24" s="102"/>
      <c r="O24" s="93">
        <v>5.0000000000000001E-3</v>
      </c>
    </row>
    <row r="25" spans="2:16" x14ac:dyDescent="0.3">
      <c r="B25" s="252"/>
      <c r="C25" s="244"/>
      <c r="D25" s="24"/>
      <c r="E25" s="24">
        <v>1102039</v>
      </c>
      <c r="F25" s="24" t="s">
        <v>55</v>
      </c>
      <c r="G25" s="24">
        <v>1</v>
      </c>
      <c r="H25" s="24">
        <f t="shared" si="2"/>
        <v>4.3249999999999999E-3</v>
      </c>
      <c r="I25" s="25">
        <f t="shared" si="0"/>
        <v>4.3249999999999999E-3</v>
      </c>
      <c r="J25" s="240"/>
      <c r="K25" s="23">
        <f t="shared" si="1"/>
        <v>6936.416184971099</v>
      </c>
      <c r="L25" s="24"/>
      <c r="M25" s="102">
        <v>60</v>
      </c>
      <c r="N25" s="102"/>
      <c r="O25" s="93">
        <v>5.0000000000000001E-3</v>
      </c>
    </row>
    <row r="26" spans="2:16" x14ac:dyDescent="0.3">
      <c r="B26" s="252"/>
      <c r="C26" s="244"/>
      <c r="D26" s="24"/>
      <c r="E26" s="24">
        <v>1082102</v>
      </c>
      <c r="F26" s="24" t="s">
        <v>56</v>
      </c>
      <c r="G26" s="24">
        <v>1</v>
      </c>
      <c r="H26" s="24">
        <f t="shared" si="2"/>
        <v>4.3249999999999999E-3</v>
      </c>
      <c r="I26" s="25">
        <f t="shared" si="0"/>
        <v>4.3249999999999999E-3</v>
      </c>
      <c r="J26" s="240"/>
      <c r="K26" s="23">
        <f t="shared" si="1"/>
        <v>6936.416184971099</v>
      </c>
      <c r="L26" s="24"/>
      <c r="M26" s="102">
        <v>30</v>
      </c>
      <c r="N26" s="102"/>
      <c r="O26" s="93">
        <v>5.0000000000000001E-3</v>
      </c>
    </row>
    <row r="27" spans="2:16" x14ac:dyDescent="0.3">
      <c r="B27" s="252"/>
      <c r="C27" s="244"/>
      <c r="D27" s="24"/>
      <c r="E27" s="24">
        <v>1072153</v>
      </c>
      <c r="F27" s="24" t="s">
        <v>57</v>
      </c>
      <c r="G27" s="24">
        <v>1</v>
      </c>
      <c r="H27" s="24">
        <f t="shared" si="2"/>
        <v>4.3249999999999999E-3</v>
      </c>
      <c r="I27" s="25">
        <f t="shared" si="0"/>
        <v>4.3249999999999999E-3</v>
      </c>
      <c r="J27" s="240"/>
      <c r="K27" s="23">
        <f t="shared" si="1"/>
        <v>6936.416184971099</v>
      </c>
      <c r="L27" s="24"/>
      <c r="M27" s="102">
        <v>30</v>
      </c>
      <c r="N27" s="102"/>
      <c r="O27" s="93">
        <v>5.0000000000000001E-3</v>
      </c>
    </row>
    <row r="28" spans="2:16" x14ac:dyDescent="0.3">
      <c r="B28" s="252"/>
      <c r="C28" s="245"/>
      <c r="D28" s="24"/>
      <c r="E28" s="24">
        <v>1032024</v>
      </c>
      <c r="F28" s="24" t="s">
        <v>58</v>
      </c>
      <c r="G28" s="24">
        <v>1</v>
      </c>
      <c r="H28" s="24">
        <f t="shared" si="2"/>
        <v>4.3249999999999999E-3</v>
      </c>
      <c r="I28" s="25">
        <f t="shared" si="0"/>
        <v>4.3249999999999999E-3</v>
      </c>
      <c r="J28" s="240"/>
      <c r="K28" s="23">
        <f t="shared" si="1"/>
        <v>6936.416184971099</v>
      </c>
      <c r="L28" s="24"/>
      <c r="M28" s="102">
        <v>40</v>
      </c>
      <c r="N28" s="102"/>
      <c r="O28" s="93">
        <v>5.0000000000000001E-3</v>
      </c>
    </row>
    <row r="29" spans="2:16" x14ac:dyDescent="0.3">
      <c r="B29" s="252"/>
      <c r="C29" s="253" t="s">
        <v>25</v>
      </c>
      <c r="D29" s="24"/>
      <c r="E29" s="24">
        <v>5150042</v>
      </c>
      <c r="F29" s="24" t="s">
        <v>9</v>
      </c>
      <c r="G29" s="24">
        <v>1</v>
      </c>
      <c r="H29" s="24">
        <f t="shared" si="2"/>
        <v>1.2974999999999999E-2</v>
      </c>
      <c r="I29" s="25">
        <f t="shared" si="0"/>
        <v>1.2974999999999999E-2</v>
      </c>
      <c r="J29" s="240"/>
      <c r="K29" s="23">
        <f t="shared" si="1"/>
        <v>2312.1387283236995</v>
      </c>
      <c r="L29" s="24"/>
      <c r="M29" s="102">
        <v>30</v>
      </c>
      <c r="N29" s="102"/>
      <c r="O29" s="93">
        <v>1.4999999999999999E-2</v>
      </c>
      <c r="P29" s="92"/>
    </row>
    <row r="30" spans="2:16" x14ac:dyDescent="0.3">
      <c r="B30" s="252"/>
      <c r="C30" s="253"/>
      <c r="D30" s="24"/>
      <c r="E30" s="24">
        <v>5150043</v>
      </c>
      <c r="F30" s="24" t="s">
        <v>10</v>
      </c>
      <c r="G30" s="24">
        <v>1</v>
      </c>
      <c r="H30" s="24">
        <f t="shared" si="2"/>
        <v>1.2974999999999999E-2</v>
      </c>
      <c r="I30" s="25">
        <f t="shared" si="0"/>
        <v>1.2974999999999999E-2</v>
      </c>
      <c r="J30" s="240"/>
      <c r="K30" s="23">
        <f t="shared" si="1"/>
        <v>2312.1387283236995</v>
      </c>
      <c r="L30" s="24"/>
      <c r="M30" s="102">
        <v>75</v>
      </c>
      <c r="N30" s="6"/>
      <c r="O30" s="93">
        <v>1.4999999999999999E-2</v>
      </c>
    </row>
    <row r="31" spans="2:16" x14ac:dyDescent="0.3">
      <c r="B31" s="252"/>
      <c r="C31" s="253"/>
      <c r="D31" s="24"/>
      <c r="E31" s="24">
        <v>5152049</v>
      </c>
      <c r="F31" s="24" t="s">
        <v>11</v>
      </c>
      <c r="G31" s="24">
        <v>1</v>
      </c>
      <c r="H31" s="24">
        <f t="shared" si="2"/>
        <v>1.2974999999999999E-2</v>
      </c>
      <c r="I31" s="25">
        <f t="shared" si="0"/>
        <v>1.2974999999999999E-2</v>
      </c>
      <c r="J31" s="240"/>
      <c r="K31" s="23">
        <f t="shared" si="1"/>
        <v>2312.1387283236995</v>
      </c>
      <c r="L31" s="24"/>
      <c r="M31" s="6">
        <v>30</v>
      </c>
      <c r="N31" s="6"/>
      <c r="O31" s="93">
        <v>1.4999999999999999E-2</v>
      </c>
    </row>
    <row r="32" spans="2:16" x14ac:dyDescent="0.3">
      <c r="B32" s="252"/>
      <c r="C32" s="253"/>
      <c r="D32" s="24"/>
      <c r="E32" s="24">
        <v>5152050</v>
      </c>
      <c r="F32" s="24" t="s">
        <v>12</v>
      </c>
      <c r="G32" s="24">
        <v>1</v>
      </c>
      <c r="H32" s="24">
        <f t="shared" si="2"/>
        <v>1.2974999999999999E-2</v>
      </c>
      <c r="I32" s="25">
        <f t="shared" si="0"/>
        <v>1.2974999999999999E-2</v>
      </c>
      <c r="J32" s="240"/>
      <c r="K32" s="23">
        <f t="shared" si="1"/>
        <v>2312.1387283236995</v>
      </c>
      <c r="L32" s="24"/>
      <c r="M32" s="6">
        <v>75</v>
      </c>
      <c r="N32" s="102"/>
      <c r="O32" s="93">
        <v>1.4999999999999999E-2</v>
      </c>
    </row>
    <row r="33" spans="2:15" x14ac:dyDescent="0.3">
      <c r="B33" s="252"/>
      <c r="C33" s="253"/>
      <c r="D33" s="24"/>
      <c r="E33" s="24">
        <v>5153013</v>
      </c>
      <c r="F33" s="24" t="s">
        <v>23</v>
      </c>
      <c r="G33" s="24">
        <v>1</v>
      </c>
      <c r="H33" s="24">
        <f t="shared" si="2"/>
        <v>2.5949999999999997E-2</v>
      </c>
      <c r="I33" s="25">
        <f t="shared" si="0"/>
        <v>2.5949999999999997E-2</v>
      </c>
      <c r="J33" s="240"/>
      <c r="K33" s="23">
        <f t="shared" si="1"/>
        <v>1156.0693641618498</v>
      </c>
      <c r="L33" s="24"/>
      <c r="M33" s="102">
        <v>65</v>
      </c>
      <c r="N33" s="102"/>
      <c r="O33" s="93">
        <v>0.03</v>
      </c>
    </row>
    <row r="34" spans="2:15" x14ac:dyDescent="0.3">
      <c r="B34" s="252"/>
      <c r="C34" s="253"/>
      <c r="D34" s="24"/>
      <c r="E34" s="24">
        <v>5151033</v>
      </c>
      <c r="F34" s="24" t="s">
        <v>41</v>
      </c>
      <c r="G34" s="24">
        <v>1</v>
      </c>
      <c r="H34" s="24">
        <f t="shared" si="2"/>
        <v>2.5949999999999997E-2</v>
      </c>
      <c r="I34" s="25">
        <f t="shared" si="0"/>
        <v>2.5949999999999997E-2</v>
      </c>
      <c r="J34" s="240"/>
      <c r="K34" s="23">
        <f t="shared" si="1"/>
        <v>1156.0693641618498</v>
      </c>
      <c r="L34" s="24"/>
      <c r="M34" s="102">
        <v>70</v>
      </c>
      <c r="N34" s="102"/>
      <c r="O34" s="93">
        <v>0.03</v>
      </c>
    </row>
    <row r="35" spans="2:15" x14ac:dyDescent="0.3">
      <c r="B35" s="252"/>
      <c r="C35" s="253"/>
      <c r="D35" s="24"/>
      <c r="E35" s="24">
        <v>5152100</v>
      </c>
      <c r="F35" s="24" t="s">
        <v>13</v>
      </c>
      <c r="G35" s="24">
        <v>1</v>
      </c>
      <c r="H35" s="24">
        <f t="shared" si="2"/>
        <v>2.5949999999999997E-2</v>
      </c>
      <c r="I35" s="25">
        <f t="shared" si="0"/>
        <v>2.5949999999999997E-2</v>
      </c>
      <c r="J35" s="240"/>
      <c r="K35" s="23">
        <f t="shared" si="1"/>
        <v>1156.0693641618498</v>
      </c>
      <c r="L35" s="24"/>
      <c r="M35" s="102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5152101</v>
      </c>
      <c r="F36" s="24" t="s">
        <v>14</v>
      </c>
      <c r="G36" s="24">
        <v>1</v>
      </c>
      <c r="H36" s="24">
        <f t="shared" si="2"/>
        <v>2.5949999999999997E-2</v>
      </c>
      <c r="I36" s="25">
        <f t="shared" si="0"/>
        <v>2.5949999999999997E-2</v>
      </c>
      <c r="J36" s="240"/>
      <c r="K36" s="23">
        <f t="shared" si="1"/>
        <v>1156.0693641618498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24">
        <v>5152102</v>
      </c>
      <c r="F37" s="24" t="s">
        <v>15</v>
      </c>
      <c r="G37" s="24">
        <v>1</v>
      </c>
      <c r="H37" s="24">
        <f t="shared" si="2"/>
        <v>2.5949999999999997E-2</v>
      </c>
      <c r="I37" s="25">
        <f t="shared" si="0"/>
        <v>2.5949999999999997E-2</v>
      </c>
      <c r="J37" s="240"/>
      <c r="K37" s="23">
        <f t="shared" si="1"/>
        <v>1156.0693641618498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24">
        <v>5152103</v>
      </c>
      <c r="F38" s="24" t="s">
        <v>16</v>
      </c>
      <c r="G38" s="24">
        <v>1</v>
      </c>
      <c r="H38" s="24">
        <f t="shared" si="2"/>
        <v>2.5949999999999997E-2</v>
      </c>
      <c r="I38" s="25">
        <f t="shared" si="0"/>
        <v>2.5949999999999997E-2</v>
      </c>
      <c r="J38" s="240"/>
      <c r="K38" s="23">
        <f t="shared" si="1"/>
        <v>1156.0693641618498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24"/>
      <c r="E39" s="24">
        <v>5152104</v>
      </c>
      <c r="F39" s="24" t="s">
        <v>17</v>
      </c>
      <c r="G39" s="24">
        <v>1</v>
      </c>
      <c r="H39" s="24">
        <f t="shared" si="2"/>
        <v>2.5949999999999997E-2</v>
      </c>
      <c r="I39" s="25">
        <f t="shared" si="0"/>
        <v>2.5949999999999997E-2</v>
      </c>
      <c r="J39" s="240"/>
      <c r="K39" s="23">
        <f t="shared" si="1"/>
        <v>1156.0693641618498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24"/>
      <c r="E40" s="24">
        <v>5152105</v>
      </c>
      <c r="F40" s="24" t="s">
        <v>18</v>
      </c>
      <c r="G40" s="11">
        <v>1</v>
      </c>
      <c r="H40" s="24">
        <f t="shared" si="2"/>
        <v>2.5949999999999997E-2</v>
      </c>
      <c r="I40" s="25">
        <f t="shared" si="0"/>
        <v>2.5949999999999997E-2</v>
      </c>
      <c r="J40" s="240"/>
      <c r="K40" s="23">
        <f t="shared" si="1"/>
        <v>1156.0693641618498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24"/>
      <c r="E41" s="43">
        <v>5152106</v>
      </c>
      <c r="F41" s="43" t="s">
        <v>19</v>
      </c>
      <c r="G41" s="11">
        <v>1</v>
      </c>
      <c r="H41" s="24">
        <f t="shared" si="2"/>
        <v>2.5949999999999997E-2</v>
      </c>
      <c r="I41" s="25">
        <f t="shared" si="0"/>
        <v>2.5949999999999997E-2</v>
      </c>
      <c r="J41" s="240"/>
      <c r="K41" s="23">
        <f t="shared" si="1"/>
        <v>1156.0693641618498</v>
      </c>
      <c r="L41" s="24"/>
      <c r="M41" s="6">
        <v>35</v>
      </c>
      <c r="N41" s="6"/>
      <c r="O41" s="93">
        <v>0.03</v>
      </c>
    </row>
    <row r="42" spans="2:15" x14ac:dyDescent="0.3">
      <c r="B42" s="252"/>
      <c r="C42" s="253"/>
      <c r="D42" s="24"/>
      <c r="E42" s="43">
        <v>5152107</v>
      </c>
      <c r="F42" s="43" t="s">
        <v>20</v>
      </c>
      <c r="G42" s="11">
        <v>1</v>
      </c>
      <c r="H42" s="24">
        <f t="shared" si="2"/>
        <v>2.5949999999999997E-2</v>
      </c>
      <c r="I42" s="25">
        <f t="shared" si="0"/>
        <v>2.5949999999999997E-2</v>
      </c>
      <c r="J42" s="240"/>
      <c r="K42" s="23">
        <f t="shared" si="1"/>
        <v>1156.0693641618498</v>
      </c>
      <c r="L42" s="24"/>
      <c r="M42" s="6">
        <v>35</v>
      </c>
      <c r="N42" s="102"/>
      <c r="O42" s="93">
        <v>0.03</v>
      </c>
    </row>
    <row r="43" spans="2:15" x14ac:dyDescent="0.3">
      <c r="B43" s="252"/>
      <c r="C43" s="253" t="s">
        <v>8</v>
      </c>
      <c r="D43" s="24"/>
      <c r="E43" s="43">
        <v>5680505</v>
      </c>
      <c r="F43" s="43" t="s">
        <v>986</v>
      </c>
      <c r="G43" s="24">
        <v>1</v>
      </c>
      <c r="H43" s="24">
        <f t="shared" si="2"/>
        <v>0.14272500000000002</v>
      </c>
      <c r="I43" s="25">
        <f t="shared" si="0"/>
        <v>0.14272500000000002</v>
      </c>
      <c r="J43" s="240"/>
      <c r="K43" s="23">
        <f t="shared" si="1"/>
        <v>210.19442984760903</v>
      </c>
      <c r="L43" s="24"/>
      <c r="M43" s="102"/>
      <c r="N43" s="102"/>
      <c r="O43" s="93">
        <v>0.16500000000000001</v>
      </c>
    </row>
    <row r="44" spans="2:15" x14ac:dyDescent="0.3">
      <c r="B44" s="252"/>
      <c r="C44" s="253"/>
      <c r="D44" s="24"/>
      <c r="E44" s="43">
        <v>5076000</v>
      </c>
      <c r="F44" s="43" t="s">
        <v>445</v>
      </c>
      <c r="G44" s="24">
        <v>1</v>
      </c>
      <c r="H44" s="24">
        <f t="shared" si="2"/>
        <v>0.12975</v>
      </c>
      <c r="I44" s="25">
        <f t="shared" si="0"/>
        <v>0.12975</v>
      </c>
      <c r="J44" s="240"/>
      <c r="K44" s="23">
        <f t="shared" si="1"/>
        <v>231.21387283236993</v>
      </c>
      <c r="L44" s="24"/>
      <c r="M44" s="102">
        <v>30</v>
      </c>
      <c r="N44" s="102"/>
      <c r="O44" s="93">
        <v>0.15</v>
      </c>
    </row>
    <row r="45" spans="2:15" x14ac:dyDescent="0.3">
      <c r="B45" s="252"/>
      <c r="C45" s="253"/>
      <c r="D45" s="24"/>
      <c r="E45" s="24">
        <v>5078001</v>
      </c>
      <c r="F45" s="11" t="s">
        <v>21</v>
      </c>
      <c r="G45" s="24">
        <v>1</v>
      </c>
      <c r="H45" s="24">
        <f t="shared" si="2"/>
        <v>0.12975</v>
      </c>
      <c r="I45" s="25">
        <f t="shared" si="0"/>
        <v>0.12975</v>
      </c>
      <c r="J45" s="240"/>
      <c r="K45" s="23">
        <f t="shared" si="1"/>
        <v>231.21387283236993</v>
      </c>
      <c r="L45" s="24"/>
      <c r="M45" s="102">
        <v>40</v>
      </c>
      <c r="N45" s="102"/>
      <c r="O45" s="93">
        <v>0.15</v>
      </c>
    </row>
    <row r="46" spans="2:15" x14ac:dyDescent="0.3">
      <c r="B46" s="252"/>
      <c r="C46" s="253"/>
      <c r="D46" s="24"/>
      <c r="E46" s="24">
        <v>5072000</v>
      </c>
      <c r="F46" s="11" t="s">
        <v>22</v>
      </c>
      <c r="G46" s="24">
        <v>3</v>
      </c>
      <c r="H46" s="24">
        <f t="shared" si="2"/>
        <v>0.12110000000000001</v>
      </c>
      <c r="I46" s="25">
        <f t="shared" si="0"/>
        <v>0.12110000000000001</v>
      </c>
      <c r="J46" s="240"/>
      <c r="K46" s="23">
        <f t="shared" si="1"/>
        <v>247.72914946325349</v>
      </c>
      <c r="L46" s="24"/>
      <c r="M46" s="102">
        <v>50</v>
      </c>
      <c r="N46" s="102"/>
      <c r="O46" s="93">
        <v>0.14000000000000001</v>
      </c>
    </row>
    <row r="47" spans="2:15" x14ac:dyDescent="0.3">
      <c r="B47" s="246"/>
      <c r="C47" s="247"/>
      <c r="D47" s="247"/>
      <c r="E47" s="247"/>
      <c r="F47" s="247"/>
      <c r="G47" s="248"/>
      <c r="H47" s="24">
        <f>SUM(H6:H46)</f>
        <v>0.99999999999999978</v>
      </c>
      <c r="I47" s="25">
        <f>SUM(I6:I46)</f>
        <v>0.99999999999999978</v>
      </c>
      <c r="J47" s="25">
        <v>1</v>
      </c>
      <c r="K47" s="24"/>
      <c r="L47" s="24"/>
      <c r="M47" s="102"/>
      <c r="N47" s="102"/>
      <c r="O47" s="96"/>
    </row>
  </sheetData>
  <mergeCells count="10">
    <mergeCell ref="B47:G47"/>
    <mergeCell ref="B5:C5"/>
    <mergeCell ref="B6:B21"/>
    <mergeCell ref="C6:C21"/>
    <mergeCell ref="J6:J21"/>
    <mergeCell ref="B22:B46"/>
    <mergeCell ref="C22:C28"/>
    <mergeCell ref="J22:J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5"/>
  <dimension ref="B2:P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9" style="2"/>
    <col min="6" max="6" width="25.125" style="2" customWidth="1"/>
    <col min="7" max="9" width="8" style="2" customWidth="1"/>
    <col min="10" max="11" width="8.875" style="2" customWidth="1"/>
    <col min="12" max="12" width="33.25" style="2" customWidth="1"/>
    <col min="13" max="14" width="9.875" style="4" customWidth="1"/>
    <col min="15" max="16384" width="9" style="2"/>
  </cols>
  <sheetData>
    <row r="2" spans="2:14" ht="20.25" x14ac:dyDescent="0.3">
      <c r="B2" s="5" t="s">
        <v>1125</v>
      </c>
      <c r="C2" s="1"/>
      <c r="D2" s="1"/>
      <c r="E2" s="1"/>
      <c r="F2" s="1"/>
      <c r="G2" s="1"/>
      <c r="H2" s="1"/>
      <c r="I2" s="1"/>
      <c r="J2" s="1"/>
      <c r="K2" s="1"/>
      <c r="M2" s="3"/>
      <c r="N2" s="3"/>
    </row>
    <row r="4" spans="2:14" x14ac:dyDescent="0.3">
      <c r="B4" s="102" t="s">
        <v>6</v>
      </c>
      <c r="C4" s="102">
        <v>30</v>
      </c>
    </row>
    <row r="5" spans="2:14" x14ac:dyDescent="0.3">
      <c r="B5" s="249" t="s">
        <v>0</v>
      </c>
      <c r="C5" s="249"/>
      <c r="D5" s="101" t="s">
        <v>45</v>
      </c>
      <c r="E5" s="101" t="s">
        <v>1</v>
      </c>
      <c r="F5" s="101" t="s">
        <v>62</v>
      </c>
      <c r="G5" s="13" t="s">
        <v>26</v>
      </c>
      <c r="H5" s="101" t="s">
        <v>27</v>
      </c>
      <c r="I5" s="101" t="s">
        <v>28</v>
      </c>
      <c r="J5" s="101" t="s">
        <v>43</v>
      </c>
      <c r="K5" s="101" t="s">
        <v>2</v>
      </c>
      <c r="L5" s="101" t="s">
        <v>3</v>
      </c>
      <c r="M5" s="101" t="s">
        <v>44</v>
      </c>
      <c r="N5" s="101" t="s">
        <v>86</v>
      </c>
    </row>
    <row r="6" spans="2:14" ht="21.75" customHeight="1" x14ac:dyDescent="0.3">
      <c r="B6" s="254" t="s">
        <v>4</v>
      </c>
      <c r="C6" s="243" t="s">
        <v>7</v>
      </c>
      <c r="D6" s="24" t="s">
        <v>119</v>
      </c>
      <c r="E6" s="24">
        <v>1004716</v>
      </c>
      <c r="F6" s="24" t="s">
        <v>1127</v>
      </c>
      <c r="G6" s="24">
        <v>1</v>
      </c>
      <c r="H6" s="24">
        <v>7.0000000000000001E-3</v>
      </c>
      <c r="I6" s="25">
        <f>H6</f>
        <v>7.0000000000000001E-3</v>
      </c>
      <c r="J6" s="239">
        <f>SUM(I6:I20)</f>
        <v>0.11900000000000001</v>
      </c>
      <c r="K6" s="11">
        <f>1/H6*$C$4</f>
        <v>4285.7142857142862</v>
      </c>
      <c r="L6" s="24"/>
      <c r="M6" s="102"/>
      <c r="N6" s="102">
        <v>1</v>
      </c>
    </row>
    <row r="7" spans="2:14" ht="21.75" customHeight="1" x14ac:dyDescent="0.3">
      <c r="B7" s="250"/>
      <c r="C7" s="244"/>
      <c r="D7" s="24" t="s">
        <v>100</v>
      </c>
      <c r="E7" s="24">
        <v>1050422</v>
      </c>
      <c r="F7" s="24" t="s">
        <v>1128</v>
      </c>
      <c r="G7" s="24">
        <v>1</v>
      </c>
      <c r="H7" s="24">
        <v>6.0000000000000001E-3</v>
      </c>
      <c r="I7" s="25">
        <f t="shared" ref="I7:I45" si="0">H7</f>
        <v>6.0000000000000001E-3</v>
      </c>
      <c r="J7" s="240"/>
      <c r="K7" s="11">
        <f t="shared" ref="K7:K45" si="1">1/H7*$C$4</f>
        <v>5000</v>
      </c>
      <c r="L7" s="24"/>
      <c r="M7" s="102"/>
      <c r="N7" s="102">
        <v>1</v>
      </c>
    </row>
    <row r="8" spans="2:14" ht="21.75" customHeight="1" x14ac:dyDescent="0.3">
      <c r="B8" s="250"/>
      <c r="C8" s="244"/>
      <c r="D8" s="24" t="s">
        <v>100</v>
      </c>
      <c r="E8" s="24">
        <v>1051490</v>
      </c>
      <c r="F8" s="24" t="s">
        <v>1129</v>
      </c>
      <c r="G8" s="24">
        <v>1</v>
      </c>
      <c r="H8" s="24">
        <v>5.0000000000000001E-3</v>
      </c>
      <c r="I8" s="25">
        <f t="shared" si="0"/>
        <v>5.0000000000000001E-3</v>
      </c>
      <c r="J8" s="240"/>
      <c r="K8" s="11">
        <f t="shared" si="1"/>
        <v>6000</v>
      </c>
      <c r="L8" s="24"/>
      <c r="M8" s="102"/>
      <c r="N8" s="102">
        <v>1</v>
      </c>
    </row>
    <row r="9" spans="2:14" ht="21.75" customHeight="1" x14ac:dyDescent="0.3">
      <c r="B9" s="250"/>
      <c r="C9" s="244"/>
      <c r="D9" s="24" t="s">
        <v>1142</v>
      </c>
      <c r="E9" s="24">
        <v>1070078</v>
      </c>
      <c r="F9" s="24" t="s">
        <v>1130</v>
      </c>
      <c r="G9" s="24">
        <v>1</v>
      </c>
      <c r="H9" s="24">
        <v>8.9999999999999993E-3</v>
      </c>
      <c r="I9" s="25">
        <f t="shared" si="0"/>
        <v>8.9999999999999993E-3</v>
      </c>
      <c r="J9" s="240"/>
      <c r="K9" s="11">
        <f t="shared" si="1"/>
        <v>3333.3333333333335</v>
      </c>
      <c r="L9" s="24"/>
      <c r="M9" s="102"/>
      <c r="N9" s="102">
        <v>1</v>
      </c>
    </row>
    <row r="10" spans="2:14" ht="21.75" customHeight="1" x14ac:dyDescent="0.3">
      <c r="B10" s="250"/>
      <c r="C10" s="244"/>
      <c r="D10" s="24" t="s">
        <v>1142</v>
      </c>
      <c r="E10" s="24">
        <v>1071095</v>
      </c>
      <c r="F10" s="24" t="s">
        <v>1131</v>
      </c>
      <c r="G10" s="24">
        <v>1</v>
      </c>
      <c r="H10" s="24">
        <v>8.9999999999999993E-3</v>
      </c>
      <c r="I10" s="25">
        <f t="shared" si="0"/>
        <v>8.9999999999999993E-3</v>
      </c>
      <c r="J10" s="240"/>
      <c r="K10" s="11">
        <f t="shared" si="1"/>
        <v>3333.3333333333335</v>
      </c>
      <c r="L10" s="24"/>
      <c r="M10" s="102"/>
      <c r="N10" s="102">
        <v>1</v>
      </c>
    </row>
    <row r="11" spans="2:14" ht="21.75" customHeight="1" x14ac:dyDescent="0.3">
      <c r="B11" s="250"/>
      <c r="C11" s="244"/>
      <c r="D11" s="24" t="s">
        <v>105</v>
      </c>
      <c r="E11" s="24">
        <v>1102915</v>
      </c>
      <c r="F11" s="24" t="s">
        <v>1132</v>
      </c>
      <c r="G11" s="24">
        <v>1</v>
      </c>
      <c r="H11" s="24">
        <v>7.0000000000000001E-3</v>
      </c>
      <c r="I11" s="25">
        <f t="shared" si="0"/>
        <v>7.0000000000000001E-3</v>
      </c>
      <c r="J11" s="240"/>
      <c r="K11" s="11">
        <f t="shared" si="1"/>
        <v>4285.7142857142862</v>
      </c>
      <c r="L11" s="24"/>
      <c r="M11" s="102"/>
      <c r="N11" s="102">
        <v>1</v>
      </c>
    </row>
    <row r="12" spans="2:14" ht="21.75" customHeight="1" x14ac:dyDescent="0.3">
      <c r="B12" s="250"/>
      <c r="C12" s="244"/>
      <c r="D12" s="24" t="s">
        <v>109</v>
      </c>
      <c r="E12" s="24">
        <v>1702676</v>
      </c>
      <c r="F12" s="24" t="s">
        <v>1133</v>
      </c>
      <c r="G12" s="24">
        <v>1</v>
      </c>
      <c r="H12" s="24">
        <v>6.0000000000000001E-3</v>
      </c>
      <c r="I12" s="25">
        <f t="shared" si="0"/>
        <v>6.0000000000000001E-3</v>
      </c>
      <c r="J12" s="240"/>
      <c r="K12" s="11">
        <f t="shared" si="1"/>
        <v>5000</v>
      </c>
      <c r="L12" s="24"/>
      <c r="M12" s="102"/>
      <c r="N12" s="102">
        <v>1</v>
      </c>
    </row>
    <row r="13" spans="2:14" ht="21.75" customHeight="1" x14ac:dyDescent="0.3">
      <c r="B13" s="250"/>
      <c r="C13" s="244"/>
      <c r="D13" s="24" t="s">
        <v>114</v>
      </c>
      <c r="E13" s="24">
        <v>1012567</v>
      </c>
      <c r="F13" s="24" t="s">
        <v>1134</v>
      </c>
      <c r="G13" s="24">
        <v>1</v>
      </c>
      <c r="H13" s="24">
        <v>6.0000000000000001E-3</v>
      </c>
      <c r="I13" s="25">
        <f t="shared" si="0"/>
        <v>6.0000000000000001E-3</v>
      </c>
      <c r="J13" s="240"/>
      <c r="K13" s="11">
        <f t="shared" si="1"/>
        <v>5000</v>
      </c>
      <c r="L13" s="24"/>
      <c r="M13" s="102"/>
      <c r="N13" s="102">
        <v>1</v>
      </c>
    </row>
    <row r="14" spans="2:14" ht="21.75" customHeight="1" x14ac:dyDescent="0.3">
      <c r="B14" s="250"/>
      <c r="C14" s="244"/>
      <c r="D14" s="24" t="s">
        <v>119</v>
      </c>
      <c r="E14" s="24">
        <v>1004953</v>
      </c>
      <c r="F14" s="24" t="s">
        <v>1135</v>
      </c>
      <c r="G14" s="24">
        <v>1</v>
      </c>
      <c r="H14" s="24">
        <v>8.0000000000000002E-3</v>
      </c>
      <c r="I14" s="25">
        <f t="shared" si="0"/>
        <v>8.0000000000000002E-3</v>
      </c>
      <c r="J14" s="240"/>
      <c r="K14" s="11">
        <f t="shared" si="1"/>
        <v>3750</v>
      </c>
      <c r="L14" s="24"/>
      <c r="M14" s="102"/>
      <c r="N14" s="102">
        <v>1</v>
      </c>
    </row>
    <row r="15" spans="2:14" ht="21.75" customHeight="1" x14ac:dyDescent="0.3">
      <c r="B15" s="250"/>
      <c r="C15" s="244"/>
      <c r="D15" s="24" t="s">
        <v>100</v>
      </c>
      <c r="E15" s="24">
        <v>1053177</v>
      </c>
      <c r="F15" s="24" t="s">
        <v>1136</v>
      </c>
      <c r="G15" s="24">
        <v>1</v>
      </c>
      <c r="H15" s="24">
        <v>7.0000000000000001E-3</v>
      </c>
      <c r="I15" s="25">
        <f t="shared" si="0"/>
        <v>7.0000000000000001E-3</v>
      </c>
      <c r="J15" s="240"/>
      <c r="K15" s="11">
        <f t="shared" si="1"/>
        <v>4285.7142857142862</v>
      </c>
      <c r="L15" s="24"/>
      <c r="M15" s="102"/>
      <c r="N15" s="102">
        <v>1</v>
      </c>
    </row>
    <row r="16" spans="2:14" ht="21.75" customHeight="1" x14ac:dyDescent="0.3">
      <c r="B16" s="250"/>
      <c r="C16" s="244"/>
      <c r="D16" s="24" t="s">
        <v>105</v>
      </c>
      <c r="E16" s="24">
        <v>1103012</v>
      </c>
      <c r="F16" s="24" t="s">
        <v>1137</v>
      </c>
      <c r="G16" s="24">
        <v>1</v>
      </c>
      <c r="H16" s="24">
        <v>5.0000000000000001E-3</v>
      </c>
      <c r="I16" s="25">
        <f t="shared" si="0"/>
        <v>5.0000000000000001E-3</v>
      </c>
      <c r="J16" s="240"/>
      <c r="K16" s="11">
        <f t="shared" si="1"/>
        <v>6000</v>
      </c>
      <c r="L16" s="24"/>
      <c r="M16" s="102"/>
      <c r="N16" s="102">
        <v>1</v>
      </c>
    </row>
    <row r="17" spans="2:16" ht="21.75" customHeight="1" x14ac:dyDescent="0.3">
      <c r="B17" s="250"/>
      <c r="C17" s="244"/>
      <c r="D17" s="24" t="s">
        <v>107</v>
      </c>
      <c r="E17" s="24">
        <v>1073217</v>
      </c>
      <c r="F17" s="24" t="s">
        <v>1138</v>
      </c>
      <c r="G17" s="24">
        <v>1</v>
      </c>
      <c r="H17" s="24">
        <v>8.9999999999999993E-3</v>
      </c>
      <c r="I17" s="25">
        <f t="shared" si="0"/>
        <v>8.9999999999999993E-3</v>
      </c>
      <c r="J17" s="240"/>
      <c r="K17" s="11">
        <f t="shared" si="1"/>
        <v>3333.3333333333335</v>
      </c>
      <c r="L17" s="24"/>
      <c r="M17" s="102"/>
      <c r="N17" s="102">
        <v>1</v>
      </c>
    </row>
    <row r="18" spans="2:16" ht="21.75" customHeight="1" x14ac:dyDescent="0.3">
      <c r="B18" s="250"/>
      <c r="C18" s="244"/>
      <c r="D18" s="24" t="s">
        <v>114</v>
      </c>
      <c r="E18" s="24">
        <v>1012619</v>
      </c>
      <c r="F18" s="24" t="s">
        <v>1139</v>
      </c>
      <c r="G18" s="24">
        <v>1</v>
      </c>
      <c r="H18" s="24">
        <v>5.0000000000000001E-3</v>
      </c>
      <c r="I18" s="25">
        <f t="shared" si="0"/>
        <v>5.0000000000000001E-3</v>
      </c>
      <c r="J18" s="240"/>
      <c r="K18" s="11">
        <f t="shared" si="1"/>
        <v>6000</v>
      </c>
      <c r="L18" s="24"/>
      <c r="M18" s="102"/>
      <c r="N18" s="102">
        <v>1</v>
      </c>
    </row>
    <row r="19" spans="2:16" ht="21.75" customHeight="1" x14ac:dyDescent="0.3">
      <c r="B19" s="250"/>
      <c r="C19" s="244"/>
      <c r="D19" s="24" t="s">
        <v>116</v>
      </c>
      <c r="E19" s="24">
        <v>1115146</v>
      </c>
      <c r="F19" s="24" t="s">
        <v>1140</v>
      </c>
      <c r="G19" s="24">
        <v>1</v>
      </c>
      <c r="H19" s="24">
        <v>1.4999999999999999E-2</v>
      </c>
      <c r="I19" s="25">
        <f t="shared" si="0"/>
        <v>1.4999999999999999E-2</v>
      </c>
      <c r="J19" s="240"/>
      <c r="K19" s="11">
        <f t="shared" si="1"/>
        <v>2000.0000000000002</v>
      </c>
      <c r="L19" s="24"/>
      <c r="M19" s="102"/>
      <c r="N19" s="102">
        <v>1</v>
      </c>
    </row>
    <row r="20" spans="2:16" ht="21.75" customHeight="1" x14ac:dyDescent="0.3">
      <c r="B20" s="250"/>
      <c r="C20" s="244"/>
      <c r="D20" s="24" t="s">
        <v>116</v>
      </c>
      <c r="E20" s="24">
        <v>1115057</v>
      </c>
      <c r="F20" s="24" t="s">
        <v>1141</v>
      </c>
      <c r="G20" s="24">
        <v>1</v>
      </c>
      <c r="H20" s="24">
        <v>1.4999999999999999E-2</v>
      </c>
      <c r="I20" s="25">
        <f t="shared" si="0"/>
        <v>1.4999999999999999E-2</v>
      </c>
      <c r="J20" s="240"/>
      <c r="K20" s="11">
        <f t="shared" si="1"/>
        <v>2000.0000000000002</v>
      </c>
      <c r="L20" s="24"/>
      <c r="M20" s="102"/>
      <c r="N20" s="102">
        <v>1</v>
      </c>
    </row>
    <row r="21" spans="2:16" x14ac:dyDescent="0.3">
      <c r="B21" s="251" t="s">
        <v>42</v>
      </c>
      <c r="C21" s="243" t="s">
        <v>59</v>
      </c>
      <c r="D21" s="24"/>
      <c r="E21" s="24">
        <v>1002186</v>
      </c>
      <c r="F21" s="24" t="s">
        <v>52</v>
      </c>
      <c r="G21" s="24">
        <v>1</v>
      </c>
      <c r="H21" s="24">
        <f t="shared" ref="H21:H45" si="2">$J$21*O21</f>
        <v>4.4050000000000001E-3</v>
      </c>
      <c r="I21" s="25">
        <f t="shared" si="0"/>
        <v>4.4050000000000001E-3</v>
      </c>
      <c r="J21" s="239">
        <f>J46-J6</f>
        <v>0.88100000000000001</v>
      </c>
      <c r="K21" s="23">
        <f t="shared" si="1"/>
        <v>6810.4426787741204</v>
      </c>
      <c r="L21" s="24"/>
      <c r="M21" s="102">
        <v>60</v>
      </c>
      <c r="N21" s="102"/>
      <c r="O21" s="93">
        <v>5.0000000000000001E-3</v>
      </c>
      <c r="P21" s="92"/>
    </row>
    <row r="22" spans="2:16" x14ac:dyDescent="0.3">
      <c r="B22" s="252"/>
      <c r="C22" s="244"/>
      <c r="D22" s="24"/>
      <c r="E22" s="24">
        <v>1012057</v>
      </c>
      <c r="F22" s="24" t="s">
        <v>53</v>
      </c>
      <c r="G22" s="24">
        <v>1</v>
      </c>
      <c r="H22" s="24">
        <f t="shared" si="2"/>
        <v>4.4050000000000001E-3</v>
      </c>
      <c r="I22" s="25">
        <f t="shared" si="0"/>
        <v>4.4050000000000001E-3</v>
      </c>
      <c r="J22" s="240"/>
      <c r="K22" s="23">
        <f t="shared" si="1"/>
        <v>6810.4426787741204</v>
      </c>
      <c r="L22" s="24"/>
      <c r="M22" s="102">
        <v>60</v>
      </c>
      <c r="N22" s="102"/>
      <c r="O22" s="93">
        <v>5.0000000000000001E-3</v>
      </c>
    </row>
    <row r="23" spans="2:16" x14ac:dyDescent="0.3">
      <c r="B23" s="252"/>
      <c r="C23" s="244"/>
      <c r="D23" s="24"/>
      <c r="E23" s="24">
        <v>1022048</v>
      </c>
      <c r="F23" s="24" t="s">
        <v>54</v>
      </c>
      <c r="G23" s="24">
        <v>1</v>
      </c>
      <c r="H23" s="24">
        <f t="shared" si="2"/>
        <v>4.4050000000000001E-3</v>
      </c>
      <c r="I23" s="25">
        <f t="shared" si="0"/>
        <v>4.4050000000000001E-3</v>
      </c>
      <c r="J23" s="240"/>
      <c r="K23" s="23">
        <f t="shared" si="1"/>
        <v>6810.4426787741204</v>
      </c>
      <c r="L23" s="24"/>
      <c r="M23" s="102">
        <v>60</v>
      </c>
      <c r="N23" s="102"/>
      <c r="O23" s="93">
        <v>5.0000000000000001E-3</v>
      </c>
    </row>
    <row r="24" spans="2:16" x14ac:dyDescent="0.3">
      <c r="B24" s="252"/>
      <c r="C24" s="244"/>
      <c r="D24" s="24"/>
      <c r="E24" s="24">
        <v>1102039</v>
      </c>
      <c r="F24" s="24" t="s">
        <v>55</v>
      </c>
      <c r="G24" s="24">
        <v>1</v>
      </c>
      <c r="H24" s="24">
        <f t="shared" si="2"/>
        <v>4.4050000000000001E-3</v>
      </c>
      <c r="I24" s="25">
        <f t="shared" si="0"/>
        <v>4.4050000000000001E-3</v>
      </c>
      <c r="J24" s="240"/>
      <c r="K24" s="23">
        <f t="shared" si="1"/>
        <v>6810.4426787741204</v>
      </c>
      <c r="L24" s="24"/>
      <c r="M24" s="102">
        <v>60</v>
      </c>
      <c r="N24" s="102"/>
      <c r="O24" s="93">
        <v>5.0000000000000001E-3</v>
      </c>
    </row>
    <row r="25" spans="2:16" x14ac:dyDescent="0.3">
      <c r="B25" s="252"/>
      <c r="C25" s="244"/>
      <c r="D25" s="24"/>
      <c r="E25" s="24">
        <v>1082102</v>
      </c>
      <c r="F25" s="24" t="s">
        <v>56</v>
      </c>
      <c r="G25" s="24">
        <v>1</v>
      </c>
      <c r="H25" s="24">
        <f t="shared" si="2"/>
        <v>4.4050000000000001E-3</v>
      </c>
      <c r="I25" s="25">
        <f t="shared" si="0"/>
        <v>4.4050000000000001E-3</v>
      </c>
      <c r="J25" s="240"/>
      <c r="K25" s="23">
        <f t="shared" si="1"/>
        <v>6810.4426787741204</v>
      </c>
      <c r="L25" s="24"/>
      <c r="M25" s="102">
        <v>30</v>
      </c>
      <c r="N25" s="102"/>
      <c r="O25" s="93">
        <v>5.0000000000000001E-3</v>
      </c>
    </row>
    <row r="26" spans="2:16" x14ac:dyDescent="0.3">
      <c r="B26" s="252"/>
      <c r="C26" s="244"/>
      <c r="D26" s="24"/>
      <c r="E26" s="24">
        <v>1072153</v>
      </c>
      <c r="F26" s="24" t="s">
        <v>57</v>
      </c>
      <c r="G26" s="24">
        <v>1</v>
      </c>
      <c r="H26" s="24">
        <f t="shared" si="2"/>
        <v>4.4050000000000001E-3</v>
      </c>
      <c r="I26" s="25">
        <f t="shared" si="0"/>
        <v>4.4050000000000001E-3</v>
      </c>
      <c r="J26" s="240"/>
      <c r="K26" s="23">
        <f t="shared" si="1"/>
        <v>6810.4426787741204</v>
      </c>
      <c r="L26" s="24"/>
      <c r="M26" s="102">
        <v>30</v>
      </c>
      <c r="N26" s="102"/>
      <c r="O26" s="93">
        <v>5.0000000000000001E-3</v>
      </c>
    </row>
    <row r="27" spans="2:16" x14ac:dyDescent="0.3">
      <c r="B27" s="252"/>
      <c r="C27" s="245"/>
      <c r="D27" s="24"/>
      <c r="E27" s="24">
        <v>1032024</v>
      </c>
      <c r="F27" s="24" t="s">
        <v>58</v>
      </c>
      <c r="G27" s="24">
        <v>1</v>
      </c>
      <c r="H27" s="24">
        <f t="shared" si="2"/>
        <v>4.4050000000000001E-3</v>
      </c>
      <c r="I27" s="25">
        <f t="shared" si="0"/>
        <v>4.4050000000000001E-3</v>
      </c>
      <c r="J27" s="240"/>
      <c r="K27" s="23">
        <f t="shared" si="1"/>
        <v>6810.4426787741204</v>
      </c>
      <c r="L27" s="24"/>
      <c r="M27" s="102">
        <v>40</v>
      </c>
      <c r="N27" s="102"/>
      <c r="O27" s="93">
        <v>5.0000000000000001E-3</v>
      </c>
    </row>
    <row r="28" spans="2:16" x14ac:dyDescent="0.3">
      <c r="B28" s="252"/>
      <c r="C28" s="253" t="s">
        <v>25</v>
      </c>
      <c r="D28" s="24"/>
      <c r="E28" s="24">
        <v>5150042</v>
      </c>
      <c r="F28" s="24" t="s">
        <v>9</v>
      </c>
      <c r="G28" s="24">
        <v>1</v>
      </c>
      <c r="H28" s="24">
        <f t="shared" si="2"/>
        <v>1.3214999999999999E-2</v>
      </c>
      <c r="I28" s="25">
        <f t="shared" si="0"/>
        <v>1.3214999999999999E-2</v>
      </c>
      <c r="J28" s="240"/>
      <c r="K28" s="23">
        <f t="shared" si="1"/>
        <v>2270.1475595913735</v>
      </c>
      <c r="L28" s="24"/>
      <c r="M28" s="102">
        <v>30</v>
      </c>
      <c r="N28" s="102"/>
      <c r="O28" s="93">
        <v>1.4999999999999999E-2</v>
      </c>
      <c r="P28" s="92"/>
    </row>
    <row r="29" spans="2:16" x14ac:dyDescent="0.3">
      <c r="B29" s="252"/>
      <c r="C29" s="253"/>
      <c r="D29" s="24"/>
      <c r="E29" s="24">
        <v>5150043</v>
      </c>
      <c r="F29" s="24" t="s">
        <v>10</v>
      </c>
      <c r="G29" s="24">
        <v>1</v>
      </c>
      <c r="H29" s="24">
        <f t="shared" si="2"/>
        <v>1.3214999999999999E-2</v>
      </c>
      <c r="I29" s="25">
        <f t="shared" si="0"/>
        <v>1.3214999999999999E-2</v>
      </c>
      <c r="J29" s="240"/>
      <c r="K29" s="23">
        <f t="shared" si="1"/>
        <v>2270.1475595913735</v>
      </c>
      <c r="L29" s="24"/>
      <c r="M29" s="102">
        <v>75</v>
      </c>
      <c r="N29" s="6"/>
      <c r="O29" s="93">
        <v>1.4999999999999999E-2</v>
      </c>
    </row>
    <row r="30" spans="2:16" x14ac:dyDescent="0.3">
      <c r="B30" s="252"/>
      <c r="C30" s="253"/>
      <c r="D30" s="24"/>
      <c r="E30" s="24">
        <v>5152049</v>
      </c>
      <c r="F30" s="24" t="s">
        <v>11</v>
      </c>
      <c r="G30" s="24">
        <v>1</v>
      </c>
      <c r="H30" s="24">
        <f t="shared" si="2"/>
        <v>1.3214999999999999E-2</v>
      </c>
      <c r="I30" s="25">
        <f t="shared" si="0"/>
        <v>1.3214999999999999E-2</v>
      </c>
      <c r="J30" s="240"/>
      <c r="K30" s="23">
        <f t="shared" si="1"/>
        <v>2270.1475595913735</v>
      </c>
      <c r="L30" s="24"/>
      <c r="M30" s="6">
        <v>30</v>
      </c>
      <c r="N30" s="6"/>
      <c r="O30" s="93">
        <v>1.4999999999999999E-2</v>
      </c>
    </row>
    <row r="31" spans="2:16" x14ac:dyDescent="0.3">
      <c r="B31" s="252"/>
      <c r="C31" s="253"/>
      <c r="D31" s="24"/>
      <c r="E31" s="24">
        <v>5152050</v>
      </c>
      <c r="F31" s="24" t="s">
        <v>12</v>
      </c>
      <c r="G31" s="24">
        <v>1</v>
      </c>
      <c r="H31" s="24">
        <f t="shared" si="2"/>
        <v>1.3214999999999999E-2</v>
      </c>
      <c r="I31" s="25">
        <f t="shared" si="0"/>
        <v>1.3214999999999999E-2</v>
      </c>
      <c r="J31" s="240"/>
      <c r="K31" s="23">
        <f t="shared" si="1"/>
        <v>2270.1475595913735</v>
      </c>
      <c r="L31" s="24"/>
      <c r="M31" s="6">
        <v>75</v>
      </c>
      <c r="N31" s="102"/>
      <c r="O31" s="93">
        <v>1.4999999999999999E-2</v>
      </c>
    </row>
    <row r="32" spans="2:16" x14ac:dyDescent="0.3">
      <c r="B32" s="252"/>
      <c r="C32" s="253"/>
      <c r="D32" s="24"/>
      <c r="E32" s="24">
        <v>5153013</v>
      </c>
      <c r="F32" s="24" t="s">
        <v>23</v>
      </c>
      <c r="G32" s="24">
        <v>1</v>
      </c>
      <c r="H32" s="24">
        <f t="shared" si="2"/>
        <v>2.6429999999999999E-2</v>
      </c>
      <c r="I32" s="25">
        <f t="shared" si="0"/>
        <v>2.6429999999999999E-2</v>
      </c>
      <c r="J32" s="240"/>
      <c r="K32" s="23">
        <f t="shared" si="1"/>
        <v>1135.0737797956867</v>
      </c>
      <c r="L32" s="24"/>
      <c r="M32" s="102">
        <v>65</v>
      </c>
      <c r="N32" s="102"/>
      <c r="O32" s="93">
        <v>0.03</v>
      </c>
    </row>
    <row r="33" spans="2:15" x14ac:dyDescent="0.3">
      <c r="B33" s="252"/>
      <c r="C33" s="253"/>
      <c r="D33" s="24"/>
      <c r="E33" s="24">
        <v>5151033</v>
      </c>
      <c r="F33" s="24" t="s">
        <v>41</v>
      </c>
      <c r="G33" s="24">
        <v>1</v>
      </c>
      <c r="H33" s="24">
        <f t="shared" si="2"/>
        <v>2.6429999999999999E-2</v>
      </c>
      <c r="I33" s="25">
        <f t="shared" si="0"/>
        <v>2.6429999999999999E-2</v>
      </c>
      <c r="J33" s="240"/>
      <c r="K33" s="23">
        <f t="shared" si="1"/>
        <v>1135.0737797956867</v>
      </c>
      <c r="L33" s="24"/>
      <c r="M33" s="102">
        <v>70</v>
      </c>
      <c r="N33" s="102"/>
      <c r="O33" s="93">
        <v>0.03</v>
      </c>
    </row>
    <row r="34" spans="2:15" x14ac:dyDescent="0.3">
      <c r="B34" s="252"/>
      <c r="C34" s="253"/>
      <c r="D34" s="24"/>
      <c r="E34" s="24">
        <v>5152100</v>
      </c>
      <c r="F34" s="24" t="s">
        <v>13</v>
      </c>
      <c r="G34" s="24">
        <v>1</v>
      </c>
      <c r="H34" s="24">
        <f t="shared" si="2"/>
        <v>2.6429999999999999E-2</v>
      </c>
      <c r="I34" s="25">
        <f t="shared" si="0"/>
        <v>2.6429999999999999E-2</v>
      </c>
      <c r="J34" s="240"/>
      <c r="K34" s="23">
        <f t="shared" si="1"/>
        <v>1135.0737797956867</v>
      </c>
      <c r="L34" s="24"/>
      <c r="M34" s="102">
        <v>35</v>
      </c>
      <c r="N34" s="6"/>
      <c r="O34" s="93">
        <v>0.03</v>
      </c>
    </row>
    <row r="35" spans="2:15" x14ac:dyDescent="0.3">
      <c r="B35" s="252"/>
      <c r="C35" s="253"/>
      <c r="D35" s="24"/>
      <c r="E35" s="24">
        <v>5152101</v>
      </c>
      <c r="F35" s="24" t="s">
        <v>14</v>
      </c>
      <c r="G35" s="24">
        <v>1</v>
      </c>
      <c r="H35" s="24">
        <f t="shared" si="2"/>
        <v>2.6429999999999999E-2</v>
      </c>
      <c r="I35" s="25">
        <f t="shared" si="0"/>
        <v>2.6429999999999999E-2</v>
      </c>
      <c r="J35" s="240"/>
      <c r="K35" s="23">
        <f t="shared" si="1"/>
        <v>1135.0737797956867</v>
      </c>
      <c r="L35" s="24"/>
      <c r="M35" s="6">
        <v>35</v>
      </c>
      <c r="N35" s="6"/>
      <c r="O35" s="93">
        <v>0.03</v>
      </c>
    </row>
    <row r="36" spans="2:15" x14ac:dyDescent="0.3">
      <c r="B36" s="252"/>
      <c r="C36" s="253"/>
      <c r="D36" s="24"/>
      <c r="E36" s="24">
        <v>5152102</v>
      </c>
      <c r="F36" s="24" t="s">
        <v>15</v>
      </c>
      <c r="G36" s="24">
        <v>1</v>
      </c>
      <c r="H36" s="24">
        <f t="shared" si="2"/>
        <v>2.6429999999999999E-2</v>
      </c>
      <c r="I36" s="25">
        <f t="shared" si="0"/>
        <v>2.6429999999999999E-2</v>
      </c>
      <c r="J36" s="240"/>
      <c r="K36" s="23">
        <f t="shared" si="1"/>
        <v>1135.0737797956867</v>
      </c>
      <c r="L36" s="24"/>
      <c r="M36" s="6">
        <v>35</v>
      </c>
      <c r="N36" s="6"/>
      <c r="O36" s="93">
        <v>0.03</v>
      </c>
    </row>
    <row r="37" spans="2:15" x14ac:dyDescent="0.3">
      <c r="B37" s="252"/>
      <c r="C37" s="253"/>
      <c r="D37" s="24"/>
      <c r="E37" s="24">
        <v>5152103</v>
      </c>
      <c r="F37" s="24" t="s">
        <v>16</v>
      </c>
      <c r="G37" s="24">
        <v>1</v>
      </c>
      <c r="H37" s="24">
        <f t="shared" si="2"/>
        <v>2.6429999999999999E-2</v>
      </c>
      <c r="I37" s="25">
        <f t="shared" si="0"/>
        <v>2.6429999999999999E-2</v>
      </c>
      <c r="J37" s="240"/>
      <c r="K37" s="23">
        <f t="shared" si="1"/>
        <v>1135.0737797956867</v>
      </c>
      <c r="L37" s="24"/>
      <c r="M37" s="6">
        <v>35</v>
      </c>
      <c r="N37" s="6"/>
      <c r="O37" s="93">
        <v>0.03</v>
      </c>
    </row>
    <row r="38" spans="2:15" x14ac:dyDescent="0.3">
      <c r="B38" s="252"/>
      <c r="C38" s="253"/>
      <c r="D38" s="24"/>
      <c r="E38" s="24">
        <v>5152104</v>
      </c>
      <c r="F38" s="24" t="s">
        <v>17</v>
      </c>
      <c r="G38" s="24">
        <v>1</v>
      </c>
      <c r="H38" s="24">
        <f t="shared" si="2"/>
        <v>2.6429999999999999E-2</v>
      </c>
      <c r="I38" s="25">
        <f t="shared" si="0"/>
        <v>2.6429999999999999E-2</v>
      </c>
      <c r="J38" s="240"/>
      <c r="K38" s="23">
        <f t="shared" si="1"/>
        <v>1135.0737797956867</v>
      </c>
      <c r="L38" s="24"/>
      <c r="M38" s="6">
        <v>35</v>
      </c>
      <c r="N38" s="6"/>
      <c r="O38" s="93">
        <v>0.03</v>
      </c>
    </row>
    <row r="39" spans="2:15" x14ac:dyDescent="0.3">
      <c r="B39" s="252"/>
      <c r="C39" s="253"/>
      <c r="D39" s="24"/>
      <c r="E39" s="24">
        <v>5152105</v>
      </c>
      <c r="F39" s="24" t="s">
        <v>18</v>
      </c>
      <c r="G39" s="11">
        <v>1</v>
      </c>
      <c r="H39" s="24">
        <f t="shared" si="2"/>
        <v>2.6429999999999999E-2</v>
      </c>
      <c r="I39" s="25">
        <f t="shared" si="0"/>
        <v>2.6429999999999999E-2</v>
      </c>
      <c r="J39" s="240"/>
      <c r="K39" s="23">
        <f t="shared" si="1"/>
        <v>1135.0737797956867</v>
      </c>
      <c r="L39" s="24"/>
      <c r="M39" s="6">
        <v>35</v>
      </c>
      <c r="N39" s="6"/>
      <c r="O39" s="93">
        <v>0.03</v>
      </c>
    </row>
    <row r="40" spans="2:15" x14ac:dyDescent="0.3">
      <c r="B40" s="252"/>
      <c r="C40" s="253"/>
      <c r="D40" s="24"/>
      <c r="E40" s="43">
        <v>5152106</v>
      </c>
      <c r="F40" s="43" t="s">
        <v>19</v>
      </c>
      <c r="G40" s="11">
        <v>1</v>
      </c>
      <c r="H40" s="24">
        <f t="shared" si="2"/>
        <v>2.6429999999999999E-2</v>
      </c>
      <c r="I40" s="25">
        <f t="shared" si="0"/>
        <v>2.6429999999999999E-2</v>
      </c>
      <c r="J40" s="240"/>
      <c r="K40" s="23">
        <f t="shared" si="1"/>
        <v>1135.0737797956867</v>
      </c>
      <c r="L40" s="24"/>
      <c r="M40" s="6">
        <v>35</v>
      </c>
      <c r="N40" s="6"/>
      <c r="O40" s="93">
        <v>0.03</v>
      </c>
    </row>
    <row r="41" spans="2:15" x14ac:dyDescent="0.3">
      <c r="B41" s="252"/>
      <c r="C41" s="253"/>
      <c r="D41" s="24"/>
      <c r="E41" s="43">
        <v>5152107</v>
      </c>
      <c r="F41" s="43" t="s">
        <v>20</v>
      </c>
      <c r="G41" s="11">
        <v>1</v>
      </c>
      <c r="H41" s="24">
        <f t="shared" si="2"/>
        <v>2.6429999999999999E-2</v>
      </c>
      <c r="I41" s="25">
        <f t="shared" si="0"/>
        <v>2.6429999999999999E-2</v>
      </c>
      <c r="J41" s="240"/>
      <c r="K41" s="23">
        <f t="shared" si="1"/>
        <v>1135.0737797956867</v>
      </c>
      <c r="L41" s="24"/>
      <c r="M41" s="6">
        <v>35</v>
      </c>
      <c r="N41" s="102"/>
      <c r="O41" s="93">
        <v>0.03</v>
      </c>
    </row>
    <row r="42" spans="2:15" x14ac:dyDescent="0.3">
      <c r="B42" s="252"/>
      <c r="C42" s="253" t="s">
        <v>8</v>
      </c>
      <c r="D42" s="24"/>
      <c r="E42" s="43">
        <v>5680505</v>
      </c>
      <c r="F42" s="43" t="s">
        <v>986</v>
      </c>
      <c r="G42" s="24">
        <v>1</v>
      </c>
      <c r="H42" s="24">
        <f t="shared" si="2"/>
        <v>0.14536499999999999</v>
      </c>
      <c r="I42" s="25">
        <f t="shared" si="0"/>
        <v>0.14536499999999999</v>
      </c>
      <c r="J42" s="240"/>
      <c r="K42" s="23">
        <f t="shared" si="1"/>
        <v>206.37705087194303</v>
      </c>
      <c r="L42" s="24"/>
      <c r="M42" s="102"/>
      <c r="N42" s="102"/>
      <c r="O42" s="93">
        <v>0.16500000000000001</v>
      </c>
    </row>
    <row r="43" spans="2:15" x14ac:dyDescent="0.3">
      <c r="B43" s="252"/>
      <c r="C43" s="253"/>
      <c r="D43" s="24"/>
      <c r="E43" s="43">
        <v>5076000</v>
      </c>
      <c r="F43" s="43" t="s">
        <v>445</v>
      </c>
      <c r="G43" s="24">
        <v>1</v>
      </c>
      <c r="H43" s="24">
        <f t="shared" si="2"/>
        <v>0.13214999999999999</v>
      </c>
      <c r="I43" s="25">
        <f t="shared" si="0"/>
        <v>0.13214999999999999</v>
      </c>
      <c r="J43" s="240"/>
      <c r="K43" s="23">
        <f t="shared" si="1"/>
        <v>227.01475595913737</v>
      </c>
      <c r="L43" s="24"/>
      <c r="M43" s="102">
        <v>30</v>
      </c>
      <c r="N43" s="102"/>
      <c r="O43" s="93">
        <v>0.15</v>
      </c>
    </row>
    <row r="44" spans="2:15" x14ac:dyDescent="0.3">
      <c r="B44" s="252"/>
      <c r="C44" s="253"/>
      <c r="D44" s="24"/>
      <c r="E44" s="24">
        <v>5078001</v>
      </c>
      <c r="F44" s="11" t="s">
        <v>21</v>
      </c>
      <c r="G44" s="24">
        <v>1</v>
      </c>
      <c r="H44" s="24">
        <f t="shared" si="2"/>
        <v>0.13214999999999999</v>
      </c>
      <c r="I44" s="25">
        <f t="shared" si="0"/>
        <v>0.13214999999999999</v>
      </c>
      <c r="J44" s="240"/>
      <c r="K44" s="23">
        <f t="shared" si="1"/>
        <v>227.01475595913737</v>
      </c>
      <c r="L44" s="24"/>
      <c r="M44" s="102">
        <v>40</v>
      </c>
      <c r="N44" s="102"/>
      <c r="O44" s="93">
        <v>0.15</v>
      </c>
    </row>
    <row r="45" spans="2:15" x14ac:dyDescent="0.3">
      <c r="B45" s="252"/>
      <c r="C45" s="253"/>
      <c r="D45" s="24"/>
      <c r="E45" s="24">
        <v>5072000</v>
      </c>
      <c r="F45" s="11" t="s">
        <v>22</v>
      </c>
      <c r="G45" s="24">
        <v>3</v>
      </c>
      <c r="H45" s="24">
        <f t="shared" si="2"/>
        <v>0.12334000000000002</v>
      </c>
      <c r="I45" s="25">
        <f t="shared" si="0"/>
        <v>0.12334000000000002</v>
      </c>
      <c r="J45" s="240"/>
      <c r="K45" s="23">
        <f t="shared" si="1"/>
        <v>243.23009567050428</v>
      </c>
      <c r="L45" s="24"/>
      <c r="M45" s="102">
        <v>50</v>
      </c>
      <c r="N45" s="102"/>
      <c r="O45" s="93">
        <v>0.14000000000000001</v>
      </c>
    </row>
    <row r="46" spans="2:15" x14ac:dyDescent="0.3">
      <c r="B46" s="246"/>
      <c r="C46" s="247"/>
      <c r="D46" s="247"/>
      <c r="E46" s="247"/>
      <c r="F46" s="247"/>
      <c r="G46" s="248"/>
      <c r="H46" s="24">
        <f>SUM(H6:H45)</f>
        <v>1</v>
      </c>
      <c r="I46" s="25">
        <f>SUM(I6:I45)</f>
        <v>1</v>
      </c>
      <c r="J46" s="25">
        <v>1</v>
      </c>
      <c r="K46" s="24"/>
      <c r="L46" s="24"/>
      <c r="M46" s="102"/>
      <c r="N46" s="102"/>
      <c r="O46" s="96"/>
    </row>
  </sheetData>
  <mergeCells count="10">
    <mergeCell ref="B46:G46"/>
    <mergeCell ref="B5:C5"/>
    <mergeCell ref="B6:B20"/>
    <mergeCell ref="C6:C20"/>
    <mergeCell ref="J6:J20"/>
    <mergeCell ref="B21:B45"/>
    <mergeCell ref="C21:C27"/>
    <mergeCell ref="J21:J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7"/>
  <dimension ref="B2:Q47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1104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100" t="s">
        <v>6</v>
      </c>
      <c r="C4" s="100">
        <v>30</v>
      </c>
    </row>
    <row r="5" spans="2:15" x14ac:dyDescent="0.3">
      <c r="B5" s="249" t="s">
        <v>0</v>
      </c>
      <c r="C5" s="249"/>
      <c r="D5" s="99" t="s">
        <v>45</v>
      </c>
      <c r="E5" s="99" t="s">
        <v>29</v>
      </c>
      <c r="F5" s="99" t="s">
        <v>1</v>
      </c>
      <c r="G5" s="99" t="s">
        <v>62</v>
      </c>
      <c r="H5" s="13" t="s">
        <v>26</v>
      </c>
      <c r="I5" s="99" t="s">
        <v>27</v>
      </c>
      <c r="J5" s="99" t="s">
        <v>28</v>
      </c>
      <c r="K5" s="99" t="s">
        <v>43</v>
      </c>
      <c r="L5" s="99" t="s">
        <v>2</v>
      </c>
      <c r="M5" s="99" t="s">
        <v>3</v>
      </c>
      <c r="N5" s="99" t="s">
        <v>44</v>
      </c>
      <c r="O5" s="99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1120</v>
      </c>
      <c r="E6" s="24"/>
      <c r="F6" s="24">
        <v>1005000</v>
      </c>
      <c r="G6" s="24" t="s">
        <v>1105</v>
      </c>
      <c r="H6" s="24">
        <v>1</v>
      </c>
      <c r="I6" s="24">
        <v>6.0000000000000001E-3</v>
      </c>
      <c r="J6" s="25">
        <f>I6</f>
        <v>6.0000000000000001E-3</v>
      </c>
      <c r="K6" s="239">
        <f>SUM(J6:J21)</f>
        <v>0.13899999999999998</v>
      </c>
      <c r="L6" s="11">
        <f>1/I6*$C$4</f>
        <v>5000</v>
      </c>
      <c r="M6" s="24"/>
      <c r="N6" s="100"/>
      <c r="O6" s="100">
        <v>1</v>
      </c>
    </row>
    <row r="7" spans="2:15" ht="21.75" customHeight="1" x14ac:dyDescent="0.3">
      <c r="B7" s="250"/>
      <c r="C7" s="244"/>
      <c r="D7" s="24" t="s">
        <v>1121</v>
      </c>
      <c r="E7" s="24"/>
      <c r="F7" s="24">
        <v>1050468</v>
      </c>
      <c r="G7" s="24" t="s">
        <v>1106</v>
      </c>
      <c r="H7" s="24">
        <v>1</v>
      </c>
      <c r="I7" s="24">
        <v>7.0000000000000001E-3</v>
      </c>
      <c r="J7" s="25">
        <f t="shared" ref="J7:J46" si="0">I7</f>
        <v>7.0000000000000001E-3</v>
      </c>
      <c r="K7" s="240"/>
      <c r="L7" s="11">
        <f t="shared" ref="L7:L46" si="1">1/I7*$C$4</f>
        <v>4285.7142857142862</v>
      </c>
      <c r="M7" s="24"/>
      <c r="N7" s="100"/>
      <c r="O7" s="100">
        <v>1</v>
      </c>
    </row>
    <row r="8" spans="2:15" ht="21.75" customHeight="1" x14ac:dyDescent="0.3">
      <c r="B8" s="250"/>
      <c r="C8" s="244"/>
      <c r="D8" s="24" t="s">
        <v>1121</v>
      </c>
      <c r="E8" s="24"/>
      <c r="F8" s="24">
        <v>1051535</v>
      </c>
      <c r="G8" s="24" t="s">
        <v>1107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100"/>
      <c r="O8" s="100">
        <v>1</v>
      </c>
    </row>
    <row r="9" spans="2:15" ht="21.75" customHeight="1" x14ac:dyDescent="0.3">
      <c r="B9" s="250"/>
      <c r="C9" s="244"/>
      <c r="D9" s="24" t="s">
        <v>1122</v>
      </c>
      <c r="E9" s="24"/>
      <c r="F9" s="24">
        <v>1073237</v>
      </c>
      <c r="G9" s="24" t="s">
        <v>1108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100"/>
      <c r="O9" s="100">
        <v>1</v>
      </c>
    </row>
    <row r="10" spans="2:15" ht="21.75" customHeight="1" x14ac:dyDescent="0.3">
      <c r="B10" s="250"/>
      <c r="C10" s="244"/>
      <c r="D10" s="24" t="s">
        <v>1123</v>
      </c>
      <c r="E10" s="24"/>
      <c r="F10" s="24">
        <v>1103035</v>
      </c>
      <c r="G10" s="24" t="s">
        <v>1109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100"/>
      <c r="O10" s="100">
        <v>1</v>
      </c>
    </row>
    <row r="11" spans="2:15" ht="21.75" customHeight="1" x14ac:dyDescent="0.3">
      <c r="B11" s="250"/>
      <c r="C11" s="244"/>
      <c r="D11" s="24" t="s">
        <v>1124</v>
      </c>
      <c r="E11" s="24"/>
      <c r="F11" s="24">
        <v>1702779</v>
      </c>
      <c r="G11" s="24" t="s">
        <v>1110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100"/>
      <c r="O11" s="100">
        <v>1</v>
      </c>
    </row>
    <row r="12" spans="2:15" ht="21.75" customHeight="1" x14ac:dyDescent="0.3">
      <c r="B12" s="250"/>
      <c r="C12" s="244"/>
      <c r="D12" s="24" t="s">
        <v>119</v>
      </c>
      <c r="E12" s="24"/>
      <c r="F12" s="24">
        <v>1004327</v>
      </c>
      <c r="G12" s="24" t="s">
        <v>1111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11">
        <f t="shared" si="1"/>
        <v>6000</v>
      </c>
      <c r="M12" s="24"/>
      <c r="N12" s="100"/>
      <c r="O12" s="100">
        <v>1</v>
      </c>
    </row>
    <row r="13" spans="2:15" ht="21.75" customHeight="1" x14ac:dyDescent="0.3">
      <c r="B13" s="250"/>
      <c r="C13" s="244"/>
      <c r="D13" s="24" t="s">
        <v>100</v>
      </c>
      <c r="E13" s="24"/>
      <c r="F13" s="24">
        <v>1050346</v>
      </c>
      <c r="G13" s="24" t="s">
        <v>1112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11">
        <f t="shared" si="1"/>
        <v>3750</v>
      </c>
      <c r="M13" s="24"/>
      <c r="N13" s="100"/>
      <c r="O13" s="100">
        <v>1</v>
      </c>
    </row>
    <row r="14" spans="2:15" ht="21.75" customHeight="1" x14ac:dyDescent="0.3">
      <c r="B14" s="250"/>
      <c r="C14" s="244"/>
      <c r="D14" s="24" t="s">
        <v>100</v>
      </c>
      <c r="E14" s="24"/>
      <c r="F14" s="24">
        <v>1051415</v>
      </c>
      <c r="G14" s="24" t="s">
        <v>1112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100"/>
      <c r="O14" s="100">
        <v>1</v>
      </c>
    </row>
    <row r="15" spans="2:15" ht="21.75" customHeight="1" x14ac:dyDescent="0.3">
      <c r="B15" s="250"/>
      <c r="C15" s="244"/>
      <c r="D15" s="24" t="s">
        <v>107</v>
      </c>
      <c r="E15" s="24"/>
      <c r="F15" s="24">
        <v>1073011</v>
      </c>
      <c r="G15" s="24" t="s">
        <v>1113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11">
        <f t="shared" si="1"/>
        <v>3333.3333333333335</v>
      </c>
      <c r="M15" s="24"/>
      <c r="N15" s="100"/>
      <c r="O15" s="100">
        <v>1</v>
      </c>
    </row>
    <row r="16" spans="2:15" ht="21.75" customHeight="1" x14ac:dyDescent="0.3">
      <c r="B16" s="250"/>
      <c r="C16" s="244"/>
      <c r="D16" s="24" t="s">
        <v>105</v>
      </c>
      <c r="E16" s="24"/>
      <c r="F16" s="24">
        <v>1102758</v>
      </c>
      <c r="G16" s="24" t="s">
        <v>1114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11">
        <f t="shared" si="1"/>
        <v>3750</v>
      </c>
      <c r="M16" s="24"/>
      <c r="N16" s="100"/>
      <c r="O16" s="100">
        <v>1</v>
      </c>
    </row>
    <row r="17" spans="2:17" ht="21.75" customHeight="1" x14ac:dyDescent="0.3">
      <c r="B17" s="250"/>
      <c r="C17" s="244"/>
      <c r="D17" s="24" t="s">
        <v>109</v>
      </c>
      <c r="E17" s="24"/>
      <c r="F17" s="24">
        <v>1702549</v>
      </c>
      <c r="G17" s="24" t="s">
        <v>1115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11">
        <f t="shared" si="1"/>
        <v>4285.7142857142862</v>
      </c>
      <c r="M17" s="24"/>
      <c r="N17" s="100"/>
      <c r="O17" s="100">
        <v>1</v>
      </c>
    </row>
    <row r="18" spans="2:17" ht="21.75" customHeight="1" x14ac:dyDescent="0.3">
      <c r="B18" s="250"/>
      <c r="C18" s="244"/>
      <c r="D18" s="24" t="s">
        <v>120</v>
      </c>
      <c r="E18" s="24"/>
      <c r="F18" s="24">
        <v>1042376</v>
      </c>
      <c r="G18" s="24" t="s">
        <v>1116</v>
      </c>
      <c r="H18" s="24">
        <v>1</v>
      </c>
      <c r="I18" s="24">
        <v>8.9999999999999993E-3</v>
      </c>
      <c r="J18" s="25">
        <f t="shared" si="0"/>
        <v>8.9999999999999993E-3</v>
      </c>
      <c r="K18" s="240"/>
      <c r="L18" s="11">
        <f t="shared" si="1"/>
        <v>3333.3333333333335</v>
      </c>
      <c r="M18" s="24"/>
      <c r="N18" s="100"/>
      <c r="O18" s="100">
        <v>1</v>
      </c>
    </row>
    <row r="19" spans="2:17" ht="21.75" customHeight="1" x14ac:dyDescent="0.3">
      <c r="B19" s="250"/>
      <c r="C19" s="244"/>
      <c r="D19" s="24" t="s">
        <v>109</v>
      </c>
      <c r="E19" s="24"/>
      <c r="F19" s="24">
        <v>1702765</v>
      </c>
      <c r="G19" s="24" t="s">
        <v>1117</v>
      </c>
      <c r="H19" s="24">
        <v>1</v>
      </c>
      <c r="I19" s="24">
        <v>8.0000000000000002E-3</v>
      </c>
      <c r="J19" s="25">
        <f t="shared" si="0"/>
        <v>8.0000000000000002E-3</v>
      </c>
      <c r="K19" s="240"/>
      <c r="L19" s="11">
        <f t="shared" si="1"/>
        <v>3750</v>
      </c>
      <c r="M19" s="24"/>
      <c r="N19" s="100"/>
      <c r="O19" s="100">
        <v>1</v>
      </c>
    </row>
    <row r="20" spans="2:17" ht="21.75" customHeight="1" x14ac:dyDescent="0.3">
      <c r="B20" s="250"/>
      <c r="C20" s="244"/>
      <c r="D20" s="24" t="s">
        <v>119</v>
      </c>
      <c r="E20" s="24"/>
      <c r="F20" s="24">
        <v>1004961</v>
      </c>
      <c r="G20" s="24" t="s">
        <v>1118</v>
      </c>
      <c r="H20" s="24">
        <v>1</v>
      </c>
      <c r="I20" s="24">
        <v>1.4999999999999999E-2</v>
      </c>
      <c r="J20" s="25">
        <f t="shared" si="0"/>
        <v>1.4999999999999999E-2</v>
      </c>
      <c r="K20" s="240"/>
      <c r="L20" s="11">
        <f t="shared" si="1"/>
        <v>2000.0000000000002</v>
      </c>
      <c r="M20" s="24"/>
      <c r="N20" s="100"/>
      <c r="O20" s="100">
        <v>1</v>
      </c>
    </row>
    <row r="21" spans="2:17" ht="21.75" customHeight="1" x14ac:dyDescent="0.3">
      <c r="B21" s="250"/>
      <c r="C21" s="244"/>
      <c r="D21" s="24" t="s">
        <v>100</v>
      </c>
      <c r="E21" s="24"/>
      <c r="F21" s="24">
        <v>1053180</v>
      </c>
      <c r="G21" s="24" t="s">
        <v>1119</v>
      </c>
      <c r="H21" s="24">
        <v>1</v>
      </c>
      <c r="I21" s="24">
        <v>0.02</v>
      </c>
      <c r="J21" s="25">
        <f t="shared" si="0"/>
        <v>0.02</v>
      </c>
      <c r="K21" s="240"/>
      <c r="L21" s="11">
        <f t="shared" si="1"/>
        <v>1500</v>
      </c>
      <c r="M21" s="24"/>
      <c r="N21" s="100"/>
      <c r="O21" s="100">
        <v>1</v>
      </c>
    </row>
    <row r="22" spans="2:17" x14ac:dyDescent="0.3">
      <c r="B22" s="251" t="s">
        <v>42</v>
      </c>
      <c r="C22" s="243" t="s">
        <v>59</v>
      </c>
      <c r="D22" s="24"/>
      <c r="E22" s="24"/>
      <c r="F22" s="24">
        <v>1002186</v>
      </c>
      <c r="G22" s="24" t="s">
        <v>52</v>
      </c>
      <c r="H22" s="24">
        <v>1</v>
      </c>
      <c r="I22" s="24">
        <f t="shared" ref="I22:I46" si="2">$K$22*P22</f>
        <v>4.3049999999999998E-3</v>
      </c>
      <c r="J22" s="25">
        <f t="shared" si="0"/>
        <v>4.3049999999999998E-3</v>
      </c>
      <c r="K22" s="239">
        <f>K47-K6</f>
        <v>0.86099999999999999</v>
      </c>
      <c r="L22" s="23">
        <f t="shared" si="1"/>
        <v>6968.641114982579</v>
      </c>
      <c r="M22" s="24"/>
      <c r="N22" s="100">
        <v>60</v>
      </c>
      <c r="O22" s="100"/>
      <c r="P22" s="93">
        <v>5.0000000000000001E-3</v>
      </c>
      <c r="Q22" s="92"/>
    </row>
    <row r="23" spans="2:17" x14ac:dyDescent="0.3">
      <c r="B23" s="252"/>
      <c r="C23" s="244"/>
      <c r="D23" s="24"/>
      <c r="E23" s="24"/>
      <c r="F23" s="24">
        <v>1012057</v>
      </c>
      <c r="G23" s="24" t="s">
        <v>53</v>
      </c>
      <c r="H23" s="24">
        <v>1</v>
      </c>
      <c r="I23" s="24">
        <f t="shared" si="2"/>
        <v>4.3049999999999998E-3</v>
      </c>
      <c r="J23" s="25">
        <f t="shared" si="0"/>
        <v>4.3049999999999998E-3</v>
      </c>
      <c r="K23" s="240"/>
      <c r="L23" s="23">
        <f t="shared" si="1"/>
        <v>6968.641114982579</v>
      </c>
      <c r="M23" s="24"/>
      <c r="N23" s="100">
        <v>60</v>
      </c>
      <c r="O23" s="100"/>
      <c r="P23" s="93">
        <v>5.0000000000000001E-3</v>
      </c>
    </row>
    <row r="24" spans="2:17" x14ac:dyDescent="0.3">
      <c r="B24" s="252"/>
      <c r="C24" s="244"/>
      <c r="D24" s="24"/>
      <c r="E24" s="24"/>
      <c r="F24" s="24">
        <v>1022048</v>
      </c>
      <c r="G24" s="24" t="s">
        <v>54</v>
      </c>
      <c r="H24" s="24">
        <v>1</v>
      </c>
      <c r="I24" s="24">
        <f t="shared" si="2"/>
        <v>4.3049999999999998E-3</v>
      </c>
      <c r="J24" s="25">
        <f t="shared" si="0"/>
        <v>4.3049999999999998E-3</v>
      </c>
      <c r="K24" s="240"/>
      <c r="L24" s="23">
        <f t="shared" si="1"/>
        <v>6968.641114982579</v>
      </c>
      <c r="M24" s="24"/>
      <c r="N24" s="100">
        <v>60</v>
      </c>
      <c r="O24" s="100"/>
      <c r="P24" s="93">
        <v>5.0000000000000001E-3</v>
      </c>
    </row>
    <row r="25" spans="2:17" x14ac:dyDescent="0.3">
      <c r="B25" s="252"/>
      <c r="C25" s="244"/>
      <c r="D25" s="24"/>
      <c r="E25" s="24"/>
      <c r="F25" s="24">
        <v>1102039</v>
      </c>
      <c r="G25" s="24" t="s">
        <v>55</v>
      </c>
      <c r="H25" s="24">
        <v>1</v>
      </c>
      <c r="I25" s="24">
        <f t="shared" si="2"/>
        <v>4.3049999999999998E-3</v>
      </c>
      <c r="J25" s="25">
        <f t="shared" si="0"/>
        <v>4.3049999999999998E-3</v>
      </c>
      <c r="K25" s="240"/>
      <c r="L25" s="23">
        <f t="shared" si="1"/>
        <v>6968.641114982579</v>
      </c>
      <c r="M25" s="24"/>
      <c r="N25" s="100">
        <v>60</v>
      </c>
      <c r="O25" s="100"/>
      <c r="P25" s="93">
        <v>5.0000000000000001E-3</v>
      </c>
    </row>
    <row r="26" spans="2:17" x14ac:dyDescent="0.3">
      <c r="B26" s="252"/>
      <c r="C26" s="244"/>
      <c r="D26" s="24"/>
      <c r="E26" s="24"/>
      <c r="F26" s="24">
        <v>1082102</v>
      </c>
      <c r="G26" s="24" t="s">
        <v>56</v>
      </c>
      <c r="H26" s="24">
        <v>1</v>
      </c>
      <c r="I26" s="24">
        <f t="shared" si="2"/>
        <v>4.3049999999999998E-3</v>
      </c>
      <c r="J26" s="25">
        <f t="shared" si="0"/>
        <v>4.3049999999999998E-3</v>
      </c>
      <c r="K26" s="240"/>
      <c r="L26" s="23">
        <f t="shared" si="1"/>
        <v>6968.641114982579</v>
      </c>
      <c r="M26" s="24"/>
      <c r="N26" s="100">
        <v>30</v>
      </c>
      <c r="O26" s="100"/>
      <c r="P26" s="93">
        <v>5.0000000000000001E-3</v>
      </c>
    </row>
    <row r="27" spans="2:17" x14ac:dyDescent="0.3">
      <c r="B27" s="252"/>
      <c r="C27" s="244"/>
      <c r="D27" s="24"/>
      <c r="E27" s="24"/>
      <c r="F27" s="24">
        <v>1072153</v>
      </c>
      <c r="G27" s="24" t="s">
        <v>57</v>
      </c>
      <c r="H27" s="24">
        <v>1</v>
      </c>
      <c r="I27" s="24">
        <f t="shared" si="2"/>
        <v>4.3049999999999998E-3</v>
      </c>
      <c r="J27" s="25">
        <f t="shared" si="0"/>
        <v>4.3049999999999998E-3</v>
      </c>
      <c r="K27" s="240"/>
      <c r="L27" s="23">
        <f t="shared" si="1"/>
        <v>6968.641114982579</v>
      </c>
      <c r="M27" s="24"/>
      <c r="N27" s="100">
        <v>30</v>
      </c>
      <c r="O27" s="100"/>
      <c r="P27" s="93">
        <v>5.0000000000000001E-3</v>
      </c>
    </row>
    <row r="28" spans="2:17" x14ac:dyDescent="0.3">
      <c r="B28" s="252"/>
      <c r="C28" s="245"/>
      <c r="D28" s="24"/>
      <c r="E28" s="24"/>
      <c r="F28" s="24">
        <v>1032024</v>
      </c>
      <c r="G28" s="24" t="s">
        <v>58</v>
      </c>
      <c r="H28" s="24">
        <v>1</v>
      </c>
      <c r="I28" s="24">
        <f t="shared" si="2"/>
        <v>4.3049999999999998E-3</v>
      </c>
      <c r="J28" s="25">
        <f t="shared" si="0"/>
        <v>4.3049999999999998E-3</v>
      </c>
      <c r="K28" s="240"/>
      <c r="L28" s="23">
        <f t="shared" si="1"/>
        <v>6968.641114982579</v>
      </c>
      <c r="M28" s="24"/>
      <c r="N28" s="100">
        <v>40</v>
      </c>
      <c r="O28" s="100"/>
      <c r="P28" s="93">
        <v>5.0000000000000001E-3</v>
      </c>
    </row>
    <row r="29" spans="2:17" x14ac:dyDescent="0.3">
      <c r="B29" s="252"/>
      <c r="C29" s="253" t="s">
        <v>25</v>
      </c>
      <c r="D29" s="24"/>
      <c r="E29" s="24"/>
      <c r="F29" s="24">
        <v>5150042</v>
      </c>
      <c r="G29" s="24" t="s">
        <v>9</v>
      </c>
      <c r="H29" s="24">
        <v>1</v>
      </c>
      <c r="I29" s="24">
        <f t="shared" si="2"/>
        <v>1.2914999999999999E-2</v>
      </c>
      <c r="J29" s="25">
        <f t="shared" si="0"/>
        <v>1.2914999999999999E-2</v>
      </c>
      <c r="K29" s="240"/>
      <c r="L29" s="23">
        <f t="shared" si="1"/>
        <v>2322.8803716608595</v>
      </c>
      <c r="M29" s="24"/>
      <c r="N29" s="100">
        <v>30</v>
      </c>
      <c r="O29" s="100"/>
      <c r="P29" s="93">
        <v>1.4999999999999999E-2</v>
      </c>
      <c r="Q29" s="92"/>
    </row>
    <row r="30" spans="2:17" x14ac:dyDescent="0.3">
      <c r="B30" s="252"/>
      <c r="C30" s="253"/>
      <c r="D30" s="24"/>
      <c r="E30" s="24"/>
      <c r="F30" s="24">
        <v>5150043</v>
      </c>
      <c r="G30" s="24" t="s">
        <v>10</v>
      </c>
      <c r="H30" s="24">
        <v>1</v>
      </c>
      <c r="I30" s="24">
        <f t="shared" si="2"/>
        <v>1.2914999999999999E-2</v>
      </c>
      <c r="J30" s="25">
        <f t="shared" si="0"/>
        <v>1.2914999999999999E-2</v>
      </c>
      <c r="K30" s="240"/>
      <c r="L30" s="23">
        <f t="shared" si="1"/>
        <v>2322.8803716608595</v>
      </c>
      <c r="M30" s="24"/>
      <c r="N30" s="100">
        <v>75</v>
      </c>
      <c r="O30" s="6"/>
      <c r="P30" s="93">
        <v>1.4999999999999999E-2</v>
      </c>
    </row>
    <row r="31" spans="2:17" x14ac:dyDescent="0.3">
      <c r="B31" s="252"/>
      <c r="C31" s="253"/>
      <c r="D31" s="24"/>
      <c r="E31" s="24"/>
      <c r="F31" s="24">
        <v>5152049</v>
      </c>
      <c r="G31" s="24" t="s">
        <v>11</v>
      </c>
      <c r="H31" s="24">
        <v>1</v>
      </c>
      <c r="I31" s="24">
        <f t="shared" si="2"/>
        <v>1.2914999999999999E-2</v>
      </c>
      <c r="J31" s="25">
        <f t="shared" si="0"/>
        <v>1.2914999999999999E-2</v>
      </c>
      <c r="K31" s="240"/>
      <c r="L31" s="23">
        <f t="shared" si="1"/>
        <v>2322.8803716608595</v>
      </c>
      <c r="M31" s="24"/>
      <c r="N31" s="6">
        <v>30</v>
      </c>
      <c r="O31" s="6"/>
      <c r="P31" s="93">
        <v>1.4999999999999999E-2</v>
      </c>
    </row>
    <row r="32" spans="2:17" x14ac:dyDescent="0.3">
      <c r="B32" s="252"/>
      <c r="C32" s="253"/>
      <c r="D32" s="24"/>
      <c r="E32" s="24"/>
      <c r="F32" s="24">
        <v>5152050</v>
      </c>
      <c r="G32" s="24" t="s">
        <v>12</v>
      </c>
      <c r="H32" s="24">
        <v>1</v>
      </c>
      <c r="I32" s="24">
        <f t="shared" si="2"/>
        <v>1.2914999999999999E-2</v>
      </c>
      <c r="J32" s="25">
        <f t="shared" si="0"/>
        <v>1.2914999999999999E-2</v>
      </c>
      <c r="K32" s="240"/>
      <c r="L32" s="23">
        <f t="shared" si="1"/>
        <v>2322.8803716608595</v>
      </c>
      <c r="M32" s="24"/>
      <c r="N32" s="6">
        <v>75</v>
      </c>
      <c r="O32" s="100"/>
      <c r="P32" s="93">
        <v>1.4999999999999999E-2</v>
      </c>
    </row>
    <row r="33" spans="2:16" x14ac:dyDescent="0.3">
      <c r="B33" s="252"/>
      <c r="C33" s="253"/>
      <c r="D33" s="24"/>
      <c r="E33" s="24"/>
      <c r="F33" s="24">
        <v>5153013</v>
      </c>
      <c r="G33" s="24" t="s">
        <v>23</v>
      </c>
      <c r="H33" s="24">
        <v>1</v>
      </c>
      <c r="I33" s="24">
        <f t="shared" si="2"/>
        <v>2.5829999999999999E-2</v>
      </c>
      <c r="J33" s="25">
        <f t="shared" si="0"/>
        <v>2.5829999999999999E-2</v>
      </c>
      <c r="K33" s="240"/>
      <c r="L33" s="23">
        <f t="shared" si="1"/>
        <v>1161.4401858304298</v>
      </c>
      <c r="M33" s="24"/>
      <c r="N33" s="100">
        <v>65</v>
      </c>
      <c r="O33" s="100"/>
      <c r="P33" s="93">
        <v>0.03</v>
      </c>
    </row>
    <row r="34" spans="2:16" x14ac:dyDescent="0.3">
      <c r="B34" s="252"/>
      <c r="C34" s="253"/>
      <c r="D34" s="24"/>
      <c r="E34" s="24"/>
      <c r="F34" s="24">
        <v>5151033</v>
      </c>
      <c r="G34" s="24" t="s">
        <v>41</v>
      </c>
      <c r="H34" s="24">
        <v>1</v>
      </c>
      <c r="I34" s="24">
        <f t="shared" si="2"/>
        <v>2.5829999999999999E-2</v>
      </c>
      <c r="J34" s="25">
        <f t="shared" si="0"/>
        <v>2.5829999999999999E-2</v>
      </c>
      <c r="K34" s="240"/>
      <c r="L34" s="23">
        <f t="shared" si="1"/>
        <v>1161.4401858304298</v>
      </c>
      <c r="M34" s="24"/>
      <c r="N34" s="100">
        <v>70</v>
      </c>
      <c r="O34" s="100"/>
      <c r="P34" s="93">
        <v>0.03</v>
      </c>
    </row>
    <row r="35" spans="2:16" x14ac:dyDescent="0.3">
      <c r="B35" s="252"/>
      <c r="C35" s="253"/>
      <c r="D35" s="24"/>
      <c r="E35" s="24"/>
      <c r="F35" s="24">
        <v>5152100</v>
      </c>
      <c r="G35" s="24" t="s">
        <v>13</v>
      </c>
      <c r="H35" s="24">
        <v>1</v>
      </c>
      <c r="I35" s="24">
        <f t="shared" si="2"/>
        <v>2.5829999999999999E-2</v>
      </c>
      <c r="J35" s="25">
        <f t="shared" si="0"/>
        <v>2.5829999999999999E-2</v>
      </c>
      <c r="K35" s="240"/>
      <c r="L35" s="23">
        <f t="shared" si="1"/>
        <v>1161.4401858304298</v>
      </c>
      <c r="M35" s="24"/>
      <c r="N35" s="100">
        <v>35</v>
      </c>
      <c r="O35" s="6"/>
      <c r="P35" s="93">
        <v>0.03</v>
      </c>
    </row>
    <row r="36" spans="2:16" x14ac:dyDescent="0.3">
      <c r="B36" s="252"/>
      <c r="C36" s="253"/>
      <c r="D36" s="24"/>
      <c r="E36" s="24"/>
      <c r="F36" s="24">
        <v>5152101</v>
      </c>
      <c r="G36" s="24" t="s">
        <v>14</v>
      </c>
      <c r="H36" s="24">
        <v>1</v>
      </c>
      <c r="I36" s="24">
        <f t="shared" si="2"/>
        <v>2.5829999999999999E-2</v>
      </c>
      <c r="J36" s="25">
        <f t="shared" si="0"/>
        <v>2.5829999999999999E-2</v>
      </c>
      <c r="K36" s="240"/>
      <c r="L36" s="23">
        <f t="shared" si="1"/>
        <v>1161.4401858304298</v>
      </c>
      <c r="M36" s="24"/>
      <c r="N36" s="6">
        <v>35</v>
      </c>
      <c r="O36" s="6"/>
      <c r="P36" s="93">
        <v>0.03</v>
      </c>
    </row>
    <row r="37" spans="2:16" x14ac:dyDescent="0.3">
      <c r="B37" s="252"/>
      <c r="C37" s="253"/>
      <c r="D37" s="24"/>
      <c r="E37" s="24"/>
      <c r="F37" s="24">
        <v>5152102</v>
      </c>
      <c r="G37" s="24" t="s">
        <v>15</v>
      </c>
      <c r="H37" s="24">
        <v>1</v>
      </c>
      <c r="I37" s="24">
        <f t="shared" si="2"/>
        <v>2.5829999999999999E-2</v>
      </c>
      <c r="J37" s="25">
        <f t="shared" si="0"/>
        <v>2.5829999999999999E-2</v>
      </c>
      <c r="K37" s="240"/>
      <c r="L37" s="23">
        <f t="shared" si="1"/>
        <v>1161.4401858304298</v>
      </c>
      <c r="M37" s="24"/>
      <c r="N37" s="6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24">
        <v>5152103</v>
      </c>
      <c r="G38" s="24" t="s">
        <v>16</v>
      </c>
      <c r="H38" s="24">
        <v>1</v>
      </c>
      <c r="I38" s="24">
        <f t="shared" si="2"/>
        <v>2.5829999999999999E-2</v>
      </c>
      <c r="J38" s="25">
        <f t="shared" si="0"/>
        <v>2.5829999999999999E-2</v>
      </c>
      <c r="K38" s="240"/>
      <c r="L38" s="23">
        <f t="shared" si="1"/>
        <v>1161.4401858304298</v>
      </c>
      <c r="M38" s="24"/>
      <c r="N38" s="6">
        <v>35</v>
      </c>
      <c r="O38" s="6"/>
      <c r="P38" s="93">
        <v>0.03</v>
      </c>
    </row>
    <row r="39" spans="2:16" x14ac:dyDescent="0.3">
      <c r="B39" s="252"/>
      <c r="C39" s="253"/>
      <c r="D39" s="24"/>
      <c r="E39" s="24"/>
      <c r="F39" s="24">
        <v>5152104</v>
      </c>
      <c r="G39" s="24" t="s">
        <v>17</v>
      </c>
      <c r="H39" s="24">
        <v>1</v>
      </c>
      <c r="I39" s="24">
        <f t="shared" si="2"/>
        <v>2.5829999999999999E-2</v>
      </c>
      <c r="J39" s="25">
        <f t="shared" si="0"/>
        <v>2.5829999999999999E-2</v>
      </c>
      <c r="K39" s="240"/>
      <c r="L39" s="23">
        <f t="shared" si="1"/>
        <v>1161.4401858304298</v>
      </c>
      <c r="M39" s="24"/>
      <c r="N39" s="6">
        <v>35</v>
      </c>
      <c r="O39" s="6"/>
      <c r="P39" s="93">
        <v>0.03</v>
      </c>
    </row>
    <row r="40" spans="2:16" x14ac:dyDescent="0.3">
      <c r="B40" s="252"/>
      <c r="C40" s="253"/>
      <c r="D40" s="24"/>
      <c r="E40" s="24"/>
      <c r="F40" s="24">
        <v>5152105</v>
      </c>
      <c r="G40" s="24" t="s">
        <v>18</v>
      </c>
      <c r="H40" s="11">
        <v>1</v>
      </c>
      <c r="I40" s="24">
        <f t="shared" si="2"/>
        <v>2.5829999999999999E-2</v>
      </c>
      <c r="J40" s="25">
        <f t="shared" si="0"/>
        <v>2.5829999999999999E-2</v>
      </c>
      <c r="K40" s="240"/>
      <c r="L40" s="23">
        <f t="shared" si="1"/>
        <v>1161.4401858304298</v>
      </c>
      <c r="M40" s="24"/>
      <c r="N40" s="6">
        <v>35</v>
      </c>
      <c r="O40" s="6"/>
      <c r="P40" s="93">
        <v>0.03</v>
      </c>
    </row>
    <row r="41" spans="2:16" x14ac:dyDescent="0.3">
      <c r="B41" s="252"/>
      <c r="C41" s="253"/>
      <c r="D41" s="24"/>
      <c r="E41" s="24"/>
      <c r="F41" s="43">
        <v>5152106</v>
      </c>
      <c r="G41" s="43" t="s">
        <v>19</v>
      </c>
      <c r="H41" s="11">
        <v>1</v>
      </c>
      <c r="I41" s="24">
        <f t="shared" si="2"/>
        <v>2.5829999999999999E-2</v>
      </c>
      <c r="J41" s="25">
        <f t="shared" si="0"/>
        <v>2.5829999999999999E-2</v>
      </c>
      <c r="K41" s="240"/>
      <c r="L41" s="23">
        <f t="shared" si="1"/>
        <v>1161.4401858304298</v>
      </c>
      <c r="M41" s="24"/>
      <c r="N41" s="6">
        <v>35</v>
      </c>
      <c r="O41" s="6"/>
      <c r="P41" s="93">
        <v>0.03</v>
      </c>
    </row>
    <row r="42" spans="2:16" x14ac:dyDescent="0.3">
      <c r="B42" s="252"/>
      <c r="C42" s="253"/>
      <c r="D42" s="24"/>
      <c r="E42" s="24"/>
      <c r="F42" s="43">
        <v>5152107</v>
      </c>
      <c r="G42" s="43" t="s">
        <v>20</v>
      </c>
      <c r="H42" s="11">
        <v>1</v>
      </c>
      <c r="I42" s="24">
        <f t="shared" si="2"/>
        <v>2.5829999999999999E-2</v>
      </c>
      <c r="J42" s="25">
        <f t="shared" si="0"/>
        <v>2.5829999999999999E-2</v>
      </c>
      <c r="K42" s="240"/>
      <c r="L42" s="23">
        <f t="shared" si="1"/>
        <v>1161.4401858304298</v>
      </c>
      <c r="M42" s="24"/>
      <c r="N42" s="6">
        <v>35</v>
      </c>
      <c r="O42" s="100"/>
      <c r="P42" s="93">
        <v>0.03</v>
      </c>
    </row>
    <row r="43" spans="2:16" x14ac:dyDescent="0.3">
      <c r="B43" s="252"/>
      <c r="C43" s="253" t="s">
        <v>8</v>
      </c>
      <c r="D43" s="24"/>
      <c r="E43" s="24"/>
      <c r="F43" s="43">
        <v>5680505</v>
      </c>
      <c r="G43" s="43" t="s">
        <v>986</v>
      </c>
      <c r="H43" s="24">
        <v>1</v>
      </c>
      <c r="I43" s="24">
        <f t="shared" si="2"/>
        <v>0.142065</v>
      </c>
      <c r="J43" s="25">
        <f t="shared" si="0"/>
        <v>0.142065</v>
      </c>
      <c r="K43" s="240"/>
      <c r="L43" s="23">
        <f t="shared" si="1"/>
        <v>211.17094287825998</v>
      </c>
      <c r="M43" s="24"/>
      <c r="N43" s="100"/>
      <c r="O43" s="100"/>
      <c r="P43" s="93">
        <v>0.16500000000000001</v>
      </c>
    </row>
    <row r="44" spans="2:16" x14ac:dyDescent="0.3">
      <c r="B44" s="252"/>
      <c r="C44" s="253"/>
      <c r="D44" s="24"/>
      <c r="E44" s="24"/>
      <c r="F44" s="43">
        <v>5076000</v>
      </c>
      <c r="G44" s="43" t="s">
        <v>445</v>
      </c>
      <c r="H44" s="24">
        <v>1</v>
      </c>
      <c r="I44" s="24">
        <f t="shared" si="2"/>
        <v>0.12914999999999999</v>
      </c>
      <c r="J44" s="25">
        <f t="shared" si="0"/>
        <v>0.12914999999999999</v>
      </c>
      <c r="K44" s="240"/>
      <c r="L44" s="23">
        <f t="shared" si="1"/>
        <v>232.28803716608596</v>
      </c>
      <c r="M44" s="24"/>
      <c r="N44" s="100">
        <v>30</v>
      </c>
      <c r="O44" s="100"/>
      <c r="P44" s="93">
        <v>0.15</v>
      </c>
    </row>
    <row r="45" spans="2:16" x14ac:dyDescent="0.3">
      <c r="B45" s="252"/>
      <c r="C45" s="253"/>
      <c r="D45" s="24"/>
      <c r="E45" s="24"/>
      <c r="F45" s="24">
        <v>5078001</v>
      </c>
      <c r="G45" s="11" t="s">
        <v>21</v>
      </c>
      <c r="H45" s="24">
        <v>1</v>
      </c>
      <c r="I45" s="24">
        <f t="shared" si="2"/>
        <v>0.12914999999999999</v>
      </c>
      <c r="J45" s="25">
        <f t="shared" si="0"/>
        <v>0.12914999999999999</v>
      </c>
      <c r="K45" s="240"/>
      <c r="L45" s="23">
        <f t="shared" si="1"/>
        <v>232.28803716608596</v>
      </c>
      <c r="M45" s="24"/>
      <c r="N45" s="100">
        <v>40</v>
      </c>
      <c r="O45" s="100"/>
      <c r="P45" s="93">
        <v>0.15</v>
      </c>
    </row>
    <row r="46" spans="2:16" x14ac:dyDescent="0.3">
      <c r="B46" s="252"/>
      <c r="C46" s="253"/>
      <c r="D46" s="24"/>
      <c r="E46" s="24"/>
      <c r="F46" s="24">
        <v>5072000</v>
      </c>
      <c r="G46" s="11" t="s">
        <v>22</v>
      </c>
      <c r="H46" s="24">
        <v>3</v>
      </c>
      <c r="I46" s="24">
        <f t="shared" si="2"/>
        <v>0.12054000000000001</v>
      </c>
      <c r="J46" s="25">
        <f t="shared" si="0"/>
        <v>0.12054000000000001</v>
      </c>
      <c r="K46" s="240"/>
      <c r="L46" s="23">
        <f t="shared" si="1"/>
        <v>248.88003982080636</v>
      </c>
      <c r="M46" s="24"/>
      <c r="N46" s="100">
        <v>50</v>
      </c>
      <c r="O46" s="100"/>
      <c r="P46" s="93">
        <v>0.14000000000000001</v>
      </c>
    </row>
    <row r="47" spans="2:16" x14ac:dyDescent="0.3">
      <c r="B47" s="246"/>
      <c r="C47" s="247"/>
      <c r="D47" s="247"/>
      <c r="E47" s="247"/>
      <c r="F47" s="247"/>
      <c r="G47" s="247"/>
      <c r="H47" s="248"/>
      <c r="I47" s="24">
        <f>SUM(I6:I46)</f>
        <v>1.0000000000000002</v>
      </c>
      <c r="J47" s="25">
        <f>SUM(J6:J46)</f>
        <v>1.0000000000000002</v>
      </c>
      <c r="K47" s="25">
        <v>1</v>
      </c>
      <c r="L47" s="24"/>
      <c r="M47" s="24"/>
      <c r="N47" s="100"/>
      <c r="O47" s="100"/>
      <c r="P47" s="96"/>
    </row>
  </sheetData>
  <mergeCells count="10">
    <mergeCell ref="B47:H47"/>
    <mergeCell ref="B5:C5"/>
    <mergeCell ref="B6:B21"/>
    <mergeCell ref="C6:C21"/>
    <mergeCell ref="K6:K21"/>
    <mergeCell ref="B22:B46"/>
    <mergeCell ref="C22:C28"/>
    <mergeCell ref="K22:K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8"/>
  <dimension ref="B2:Q49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1090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100" t="s">
        <v>6</v>
      </c>
      <c r="C4" s="100">
        <v>30</v>
      </c>
    </row>
    <row r="5" spans="2:15" x14ac:dyDescent="0.3">
      <c r="B5" s="249" t="s">
        <v>0</v>
      </c>
      <c r="C5" s="249"/>
      <c r="D5" s="99" t="s">
        <v>45</v>
      </c>
      <c r="E5" s="99" t="s">
        <v>29</v>
      </c>
      <c r="F5" s="99" t="s">
        <v>1</v>
      </c>
      <c r="G5" s="99" t="s">
        <v>62</v>
      </c>
      <c r="H5" s="13" t="s">
        <v>26</v>
      </c>
      <c r="I5" s="99" t="s">
        <v>27</v>
      </c>
      <c r="J5" s="99" t="s">
        <v>28</v>
      </c>
      <c r="K5" s="99" t="s">
        <v>43</v>
      </c>
      <c r="L5" s="99" t="s">
        <v>2</v>
      </c>
      <c r="M5" s="99" t="s">
        <v>3</v>
      </c>
      <c r="N5" s="99" t="s">
        <v>44</v>
      </c>
      <c r="O5" s="99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1005081</v>
      </c>
      <c r="G6" s="24" t="s">
        <v>1084</v>
      </c>
      <c r="H6" s="24">
        <v>1</v>
      </c>
      <c r="I6" s="24">
        <v>3.0000000000000001E-3</v>
      </c>
      <c r="J6" s="25">
        <f>I6</f>
        <v>3.0000000000000001E-3</v>
      </c>
      <c r="K6" s="239">
        <f>SUM(J6:J23)</f>
        <v>0.13300000000000001</v>
      </c>
      <c r="L6" s="11">
        <f>1/I6*$C$4</f>
        <v>10000</v>
      </c>
      <c r="M6" s="24" t="s">
        <v>1089</v>
      </c>
      <c r="N6" s="100"/>
      <c r="O6" s="100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1005082</v>
      </c>
      <c r="G7" s="24" t="s">
        <v>1085</v>
      </c>
      <c r="H7" s="24">
        <v>1</v>
      </c>
      <c r="I7" s="24">
        <v>4.0000000000000001E-3</v>
      </c>
      <c r="J7" s="25">
        <f t="shared" ref="J7:J48" si="0">I7</f>
        <v>4.0000000000000001E-3</v>
      </c>
      <c r="K7" s="240"/>
      <c r="L7" s="11">
        <f t="shared" ref="L7:L48" si="1">1/I7*$C$4</f>
        <v>7500</v>
      </c>
      <c r="M7" s="24" t="s">
        <v>1089</v>
      </c>
      <c r="N7" s="100"/>
      <c r="O7" s="100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1053278</v>
      </c>
      <c r="G8" s="24" t="s">
        <v>1086</v>
      </c>
      <c r="H8" s="24">
        <v>1</v>
      </c>
      <c r="I8" s="24">
        <v>3.0000000000000001E-3</v>
      </c>
      <c r="J8" s="25">
        <f t="shared" si="0"/>
        <v>3.0000000000000001E-3</v>
      </c>
      <c r="K8" s="240"/>
      <c r="L8" s="11">
        <f t="shared" si="1"/>
        <v>10000</v>
      </c>
      <c r="M8" s="24" t="s">
        <v>1089</v>
      </c>
      <c r="N8" s="100"/>
      <c r="O8" s="100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1053279</v>
      </c>
      <c r="G9" s="24" t="s">
        <v>1087</v>
      </c>
      <c r="H9" s="24">
        <v>1</v>
      </c>
      <c r="I9" s="24">
        <v>4.0000000000000001E-3</v>
      </c>
      <c r="J9" s="25">
        <f t="shared" si="0"/>
        <v>4.0000000000000001E-3</v>
      </c>
      <c r="K9" s="240"/>
      <c r="L9" s="11">
        <f t="shared" si="1"/>
        <v>7500</v>
      </c>
      <c r="M9" s="24" t="s">
        <v>1089</v>
      </c>
      <c r="N9" s="100"/>
      <c r="O9" s="100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1103071</v>
      </c>
      <c r="G10" s="24" t="s">
        <v>1088</v>
      </c>
      <c r="H10" s="24">
        <v>1</v>
      </c>
      <c r="I10" s="24">
        <v>4.0000000000000001E-3</v>
      </c>
      <c r="J10" s="25">
        <f t="shared" si="0"/>
        <v>4.0000000000000001E-3</v>
      </c>
      <c r="K10" s="240"/>
      <c r="L10" s="11">
        <f t="shared" si="1"/>
        <v>7500</v>
      </c>
      <c r="M10" s="24" t="s">
        <v>1089</v>
      </c>
      <c r="N10" s="100"/>
      <c r="O10" s="100">
        <v>1</v>
      </c>
    </row>
    <row r="11" spans="2:15" ht="21.75" customHeight="1" x14ac:dyDescent="0.3">
      <c r="B11" s="250"/>
      <c r="C11" s="244"/>
      <c r="D11" s="24" t="s">
        <v>119</v>
      </c>
      <c r="E11" s="24"/>
      <c r="F11" s="24">
        <v>1004794</v>
      </c>
      <c r="G11" s="24" t="s">
        <v>1091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100"/>
      <c r="O11" s="100">
        <v>1</v>
      </c>
    </row>
    <row r="12" spans="2:15" ht="21.75" customHeight="1" x14ac:dyDescent="0.3">
      <c r="B12" s="250"/>
      <c r="C12" s="244"/>
      <c r="D12" s="24" t="s">
        <v>119</v>
      </c>
      <c r="E12" s="24"/>
      <c r="F12" s="24">
        <v>1004795</v>
      </c>
      <c r="G12" s="24" t="s">
        <v>1092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100"/>
      <c r="O12" s="100">
        <v>1</v>
      </c>
    </row>
    <row r="13" spans="2:15" ht="21.75" customHeight="1" x14ac:dyDescent="0.3">
      <c r="B13" s="250"/>
      <c r="C13" s="244"/>
      <c r="D13" s="24" t="s">
        <v>100</v>
      </c>
      <c r="E13" s="24"/>
      <c r="F13" s="24">
        <v>1050429</v>
      </c>
      <c r="G13" s="24" t="s">
        <v>1093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11">
        <f t="shared" si="1"/>
        <v>4285.7142857142862</v>
      </c>
      <c r="M13" s="24"/>
      <c r="N13" s="100"/>
      <c r="O13" s="100">
        <v>1</v>
      </c>
    </row>
    <row r="14" spans="2:15" ht="21.75" customHeight="1" x14ac:dyDescent="0.3">
      <c r="B14" s="250"/>
      <c r="C14" s="244"/>
      <c r="D14" s="24" t="s">
        <v>100</v>
      </c>
      <c r="E14" s="24"/>
      <c r="F14" s="24">
        <v>1051497</v>
      </c>
      <c r="G14" s="24" t="s">
        <v>1094</v>
      </c>
      <c r="H14" s="24">
        <v>1</v>
      </c>
      <c r="I14" s="24">
        <v>6.0000000000000001E-3</v>
      </c>
      <c r="J14" s="25">
        <f t="shared" si="0"/>
        <v>6.0000000000000001E-3</v>
      </c>
      <c r="K14" s="240"/>
      <c r="L14" s="11">
        <f t="shared" si="1"/>
        <v>5000</v>
      </c>
      <c r="M14" s="24"/>
      <c r="N14" s="100"/>
      <c r="O14" s="100">
        <v>1</v>
      </c>
    </row>
    <row r="15" spans="2:15" ht="21.75" customHeight="1" x14ac:dyDescent="0.3">
      <c r="B15" s="250"/>
      <c r="C15" s="244"/>
      <c r="D15" s="24" t="s">
        <v>107</v>
      </c>
      <c r="E15" s="24"/>
      <c r="F15" s="24">
        <v>1070082</v>
      </c>
      <c r="G15" s="24" t="s">
        <v>1095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11">
        <f t="shared" si="1"/>
        <v>3333.3333333333335</v>
      </c>
      <c r="M15" s="24"/>
      <c r="N15" s="100"/>
      <c r="O15" s="100">
        <v>1</v>
      </c>
    </row>
    <row r="16" spans="2:15" ht="21.75" customHeight="1" x14ac:dyDescent="0.3">
      <c r="B16" s="250"/>
      <c r="C16" s="244"/>
      <c r="D16" s="24" t="s">
        <v>107</v>
      </c>
      <c r="E16" s="24"/>
      <c r="F16" s="24">
        <v>1071099</v>
      </c>
      <c r="G16" s="24" t="s">
        <v>1096</v>
      </c>
      <c r="H16" s="24">
        <v>1</v>
      </c>
      <c r="I16" s="24">
        <v>8.9999999999999993E-3</v>
      </c>
      <c r="J16" s="25">
        <f t="shared" si="0"/>
        <v>8.9999999999999993E-3</v>
      </c>
      <c r="K16" s="240"/>
      <c r="L16" s="11">
        <f t="shared" si="1"/>
        <v>3333.3333333333335</v>
      </c>
      <c r="M16" s="24"/>
      <c r="N16" s="100"/>
      <c r="O16" s="100">
        <v>1</v>
      </c>
    </row>
    <row r="17" spans="2:17" ht="21.75" customHeight="1" x14ac:dyDescent="0.3">
      <c r="B17" s="250"/>
      <c r="C17" s="244"/>
      <c r="D17" s="24" t="s">
        <v>105</v>
      </c>
      <c r="E17" s="24"/>
      <c r="F17" s="24">
        <v>1102934</v>
      </c>
      <c r="G17" s="24" t="s">
        <v>1097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11">
        <f t="shared" si="1"/>
        <v>3750</v>
      </c>
      <c r="M17" s="24"/>
      <c r="N17" s="100"/>
      <c r="O17" s="100">
        <v>1</v>
      </c>
    </row>
    <row r="18" spans="2:17" ht="21.75" customHeight="1" x14ac:dyDescent="0.3">
      <c r="B18" s="250"/>
      <c r="C18" s="244"/>
      <c r="D18" s="24" t="s">
        <v>109</v>
      </c>
      <c r="E18" s="24"/>
      <c r="F18" s="24">
        <v>1702694</v>
      </c>
      <c r="G18" s="24" t="s">
        <v>1098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11">
        <f t="shared" si="1"/>
        <v>4285.7142857142862</v>
      </c>
      <c r="M18" s="24"/>
      <c r="N18" s="100"/>
      <c r="O18" s="100">
        <v>1</v>
      </c>
    </row>
    <row r="19" spans="2:17" ht="21.75" customHeight="1" x14ac:dyDescent="0.3">
      <c r="B19" s="250"/>
      <c r="C19" s="244"/>
      <c r="D19" s="24" t="s">
        <v>109</v>
      </c>
      <c r="E19" s="24"/>
      <c r="F19" s="24">
        <v>1702822</v>
      </c>
      <c r="G19" s="24" t="s">
        <v>1099</v>
      </c>
      <c r="H19" s="24">
        <v>1</v>
      </c>
      <c r="I19" s="24">
        <v>7.0000000000000001E-3</v>
      </c>
      <c r="J19" s="25">
        <f t="shared" si="0"/>
        <v>7.0000000000000001E-3</v>
      </c>
      <c r="K19" s="240"/>
      <c r="L19" s="11">
        <f t="shared" si="1"/>
        <v>4285.7142857142862</v>
      </c>
      <c r="M19" s="24"/>
      <c r="N19" s="100"/>
      <c r="O19" s="100">
        <v>1</v>
      </c>
    </row>
    <row r="20" spans="2:17" ht="21.75" customHeight="1" x14ac:dyDescent="0.3">
      <c r="B20" s="250"/>
      <c r="C20" s="244"/>
      <c r="D20" s="24" t="s">
        <v>119</v>
      </c>
      <c r="E20" s="24"/>
      <c r="F20" s="24">
        <v>1005103</v>
      </c>
      <c r="G20" s="24" t="s">
        <v>1100</v>
      </c>
      <c r="H20" s="24">
        <v>1</v>
      </c>
      <c r="I20" s="24">
        <v>8.9999999999999993E-3</v>
      </c>
      <c r="J20" s="25">
        <f t="shared" si="0"/>
        <v>8.9999999999999993E-3</v>
      </c>
      <c r="K20" s="240"/>
      <c r="L20" s="11">
        <f t="shared" si="1"/>
        <v>3333.3333333333335</v>
      </c>
      <c r="M20" s="24"/>
      <c r="N20" s="100"/>
      <c r="O20" s="100">
        <v>1</v>
      </c>
    </row>
    <row r="21" spans="2:17" ht="21.75" customHeight="1" x14ac:dyDescent="0.3">
      <c r="B21" s="250"/>
      <c r="C21" s="244"/>
      <c r="D21" s="24" t="s">
        <v>119</v>
      </c>
      <c r="E21" s="24"/>
      <c r="F21" s="24">
        <v>1005102</v>
      </c>
      <c r="G21" s="24" t="s">
        <v>1101</v>
      </c>
      <c r="H21" s="24">
        <v>1</v>
      </c>
      <c r="I21" s="24">
        <v>8.9999999999999993E-3</v>
      </c>
      <c r="J21" s="25">
        <f t="shared" si="0"/>
        <v>8.9999999999999993E-3</v>
      </c>
      <c r="K21" s="240"/>
      <c r="L21" s="11">
        <f t="shared" si="1"/>
        <v>3333.3333333333335</v>
      </c>
      <c r="M21" s="24"/>
      <c r="N21" s="100"/>
      <c r="O21" s="100">
        <v>1</v>
      </c>
    </row>
    <row r="22" spans="2:17" ht="21.75" customHeight="1" x14ac:dyDescent="0.3">
      <c r="B22" s="250"/>
      <c r="C22" s="244"/>
      <c r="D22" s="24" t="s">
        <v>116</v>
      </c>
      <c r="E22" s="24"/>
      <c r="F22" s="24">
        <v>1115149</v>
      </c>
      <c r="G22" s="24" t="s">
        <v>1102</v>
      </c>
      <c r="H22" s="24">
        <v>1</v>
      </c>
      <c r="I22" s="24">
        <v>1.4999999999999999E-2</v>
      </c>
      <c r="J22" s="25">
        <f t="shared" si="0"/>
        <v>1.4999999999999999E-2</v>
      </c>
      <c r="K22" s="240"/>
      <c r="L22" s="11">
        <f t="shared" si="1"/>
        <v>2000.0000000000002</v>
      </c>
      <c r="M22" s="24"/>
      <c r="N22" s="100"/>
      <c r="O22" s="100">
        <v>1</v>
      </c>
    </row>
    <row r="23" spans="2:17" ht="21.75" customHeight="1" x14ac:dyDescent="0.3">
      <c r="B23" s="250"/>
      <c r="C23" s="244"/>
      <c r="D23" s="24" t="s">
        <v>116</v>
      </c>
      <c r="E23" s="24"/>
      <c r="F23" s="24">
        <v>1115060</v>
      </c>
      <c r="G23" s="24" t="s">
        <v>1103</v>
      </c>
      <c r="H23" s="24">
        <v>1</v>
      </c>
      <c r="I23" s="24">
        <v>1.4999999999999999E-2</v>
      </c>
      <c r="J23" s="25">
        <f t="shared" si="0"/>
        <v>1.4999999999999999E-2</v>
      </c>
      <c r="K23" s="240"/>
      <c r="L23" s="11">
        <f t="shared" si="1"/>
        <v>2000.0000000000002</v>
      </c>
      <c r="M23" s="24"/>
      <c r="N23" s="100"/>
      <c r="O23" s="100">
        <v>1</v>
      </c>
    </row>
    <row r="24" spans="2:17" x14ac:dyDescent="0.3">
      <c r="B24" s="251" t="s">
        <v>42</v>
      </c>
      <c r="C24" s="243" t="s">
        <v>59</v>
      </c>
      <c r="D24" s="24"/>
      <c r="E24" s="24"/>
      <c r="F24" s="24">
        <v>1002186</v>
      </c>
      <c r="G24" s="24" t="s">
        <v>52</v>
      </c>
      <c r="H24" s="24">
        <v>1</v>
      </c>
      <c r="I24" s="24">
        <f t="shared" ref="I24:I48" si="2">$K$24*P24</f>
        <v>4.3350000000000003E-3</v>
      </c>
      <c r="J24" s="25">
        <f t="shared" si="0"/>
        <v>4.3350000000000003E-3</v>
      </c>
      <c r="K24" s="239">
        <f>K49-K6</f>
        <v>0.86699999999999999</v>
      </c>
      <c r="L24" s="23">
        <f t="shared" si="1"/>
        <v>6920.4152249134941</v>
      </c>
      <c r="M24" s="24"/>
      <c r="N24" s="100">
        <v>60</v>
      </c>
      <c r="O24" s="100"/>
      <c r="P24" s="93">
        <v>5.0000000000000001E-3</v>
      </c>
      <c r="Q24" s="92"/>
    </row>
    <row r="25" spans="2:17" x14ac:dyDescent="0.3">
      <c r="B25" s="252"/>
      <c r="C25" s="244"/>
      <c r="D25" s="24"/>
      <c r="E25" s="24"/>
      <c r="F25" s="24">
        <v>1012057</v>
      </c>
      <c r="G25" s="24" t="s">
        <v>53</v>
      </c>
      <c r="H25" s="24">
        <v>1</v>
      </c>
      <c r="I25" s="24">
        <f t="shared" si="2"/>
        <v>4.3350000000000003E-3</v>
      </c>
      <c r="J25" s="25">
        <f t="shared" si="0"/>
        <v>4.3350000000000003E-3</v>
      </c>
      <c r="K25" s="240"/>
      <c r="L25" s="23">
        <f t="shared" si="1"/>
        <v>6920.4152249134941</v>
      </c>
      <c r="M25" s="24"/>
      <c r="N25" s="100">
        <v>60</v>
      </c>
      <c r="O25" s="100"/>
      <c r="P25" s="93">
        <v>5.0000000000000001E-3</v>
      </c>
    </row>
    <row r="26" spans="2:17" x14ac:dyDescent="0.3">
      <c r="B26" s="252"/>
      <c r="C26" s="244"/>
      <c r="D26" s="24"/>
      <c r="E26" s="24"/>
      <c r="F26" s="24">
        <v>1022048</v>
      </c>
      <c r="G26" s="24" t="s">
        <v>54</v>
      </c>
      <c r="H26" s="24">
        <v>1</v>
      </c>
      <c r="I26" s="24">
        <f t="shared" si="2"/>
        <v>4.3350000000000003E-3</v>
      </c>
      <c r="J26" s="25">
        <f t="shared" si="0"/>
        <v>4.3350000000000003E-3</v>
      </c>
      <c r="K26" s="240"/>
      <c r="L26" s="23">
        <f t="shared" si="1"/>
        <v>6920.4152249134941</v>
      </c>
      <c r="M26" s="24"/>
      <c r="N26" s="100">
        <v>60</v>
      </c>
      <c r="O26" s="100"/>
      <c r="P26" s="93">
        <v>5.0000000000000001E-3</v>
      </c>
    </row>
    <row r="27" spans="2:17" x14ac:dyDescent="0.3">
      <c r="B27" s="252"/>
      <c r="C27" s="244"/>
      <c r="D27" s="24"/>
      <c r="E27" s="24"/>
      <c r="F27" s="24">
        <v>1102039</v>
      </c>
      <c r="G27" s="24" t="s">
        <v>55</v>
      </c>
      <c r="H27" s="24">
        <v>1</v>
      </c>
      <c r="I27" s="24">
        <f t="shared" si="2"/>
        <v>4.3350000000000003E-3</v>
      </c>
      <c r="J27" s="25">
        <f t="shared" si="0"/>
        <v>4.3350000000000003E-3</v>
      </c>
      <c r="K27" s="240"/>
      <c r="L27" s="23">
        <f t="shared" si="1"/>
        <v>6920.4152249134941</v>
      </c>
      <c r="M27" s="24"/>
      <c r="N27" s="100">
        <v>60</v>
      </c>
      <c r="O27" s="100"/>
      <c r="P27" s="93">
        <v>5.0000000000000001E-3</v>
      </c>
    </row>
    <row r="28" spans="2:17" x14ac:dyDescent="0.3">
      <c r="B28" s="252"/>
      <c r="C28" s="244"/>
      <c r="D28" s="24"/>
      <c r="E28" s="24"/>
      <c r="F28" s="24">
        <v>1082102</v>
      </c>
      <c r="G28" s="24" t="s">
        <v>56</v>
      </c>
      <c r="H28" s="24">
        <v>1</v>
      </c>
      <c r="I28" s="24">
        <f t="shared" si="2"/>
        <v>4.3350000000000003E-3</v>
      </c>
      <c r="J28" s="25">
        <f t="shared" si="0"/>
        <v>4.3350000000000003E-3</v>
      </c>
      <c r="K28" s="240"/>
      <c r="L28" s="23">
        <f t="shared" si="1"/>
        <v>6920.4152249134941</v>
      </c>
      <c r="M28" s="24"/>
      <c r="N28" s="100">
        <v>30</v>
      </c>
      <c r="O28" s="100"/>
      <c r="P28" s="93">
        <v>5.0000000000000001E-3</v>
      </c>
    </row>
    <row r="29" spans="2:17" x14ac:dyDescent="0.3">
      <c r="B29" s="252"/>
      <c r="C29" s="244"/>
      <c r="D29" s="24"/>
      <c r="E29" s="24"/>
      <c r="F29" s="24">
        <v>1072153</v>
      </c>
      <c r="G29" s="24" t="s">
        <v>57</v>
      </c>
      <c r="H29" s="24">
        <v>1</v>
      </c>
      <c r="I29" s="24">
        <f t="shared" si="2"/>
        <v>4.3350000000000003E-3</v>
      </c>
      <c r="J29" s="25">
        <f t="shared" si="0"/>
        <v>4.3350000000000003E-3</v>
      </c>
      <c r="K29" s="240"/>
      <c r="L29" s="23">
        <f t="shared" si="1"/>
        <v>6920.4152249134941</v>
      </c>
      <c r="M29" s="24"/>
      <c r="N29" s="100">
        <v>30</v>
      </c>
      <c r="O29" s="100"/>
      <c r="P29" s="93">
        <v>5.0000000000000001E-3</v>
      </c>
    </row>
    <row r="30" spans="2:17" x14ac:dyDescent="0.3">
      <c r="B30" s="252"/>
      <c r="C30" s="245"/>
      <c r="D30" s="24"/>
      <c r="E30" s="24"/>
      <c r="F30" s="24">
        <v>1032024</v>
      </c>
      <c r="G30" s="24" t="s">
        <v>58</v>
      </c>
      <c r="H30" s="24">
        <v>1</v>
      </c>
      <c r="I30" s="24">
        <f t="shared" si="2"/>
        <v>4.3350000000000003E-3</v>
      </c>
      <c r="J30" s="25">
        <f t="shared" si="0"/>
        <v>4.3350000000000003E-3</v>
      </c>
      <c r="K30" s="240"/>
      <c r="L30" s="23">
        <f t="shared" si="1"/>
        <v>6920.4152249134941</v>
      </c>
      <c r="M30" s="24"/>
      <c r="N30" s="100">
        <v>40</v>
      </c>
      <c r="O30" s="100"/>
      <c r="P30" s="93">
        <v>5.0000000000000001E-3</v>
      </c>
    </row>
    <row r="31" spans="2:17" x14ac:dyDescent="0.3">
      <c r="B31" s="252"/>
      <c r="C31" s="253" t="s">
        <v>25</v>
      </c>
      <c r="D31" s="24"/>
      <c r="E31" s="24"/>
      <c r="F31" s="24">
        <v>5150042</v>
      </c>
      <c r="G31" s="24" t="s">
        <v>9</v>
      </c>
      <c r="H31" s="24">
        <v>1</v>
      </c>
      <c r="I31" s="24">
        <f t="shared" si="2"/>
        <v>1.3004999999999999E-2</v>
      </c>
      <c r="J31" s="25">
        <f t="shared" si="0"/>
        <v>1.3004999999999999E-2</v>
      </c>
      <c r="K31" s="240"/>
      <c r="L31" s="23">
        <f t="shared" si="1"/>
        <v>2306.8050749711651</v>
      </c>
      <c r="M31" s="24"/>
      <c r="N31" s="100">
        <v>30</v>
      </c>
      <c r="O31" s="100"/>
      <c r="P31" s="93">
        <v>1.4999999999999999E-2</v>
      </c>
      <c r="Q31" s="92"/>
    </row>
    <row r="32" spans="2:17" x14ac:dyDescent="0.3">
      <c r="B32" s="252"/>
      <c r="C32" s="253"/>
      <c r="D32" s="24"/>
      <c r="E32" s="24"/>
      <c r="F32" s="24">
        <v>5150043</v>
      </c>
      <c r="G32" s="24" t="s">
        <v>10</v>
      </c>
      <c r="H32" s="24">
        <v>1</v>
      </c>
      <c r="I32" s="24">
        <f t="shared" si="2"/>
        <v>1.3004999999999999E-2</v>
      </c>
      <c r="J32" s="25">
        <f t="shared" si="0"/>
        <v>1.3004999999999999E-2</v>
      </c>
      <c r="K32" s="240"/>
      <c r="L32" s="23">
        <f t="shared" si="1"/>
        <v>2306.8050749711651</v>
      </c>
      <c r="M32" s="24"/>
      <c r="N32" s="100">
        <v>75</v>
      </c>
      <c r="O32" s="6"/>
      <c r="P32" s="93">
        <v>1.4999999999999999E-2</v>
      </c>
    </row>
    <row r="33" spans="2:16" x14ac:dyDescent="0.3">
      <c r="B33" s="252"/>
      <c r="C33" s="253"/>
      <c r="D33" s="24"/>
      <c r="E33" s="24"/>
      <c r="F33" s="24">
        <v>5152049</v>
      </c>
      <c r="G33" s="24" t="s">
        <v>11</v>
      </c>
      <c r="H33" s="24">
        <v>1</v>
      </c>
      <c r="I33" s="24">
        <f t="shared" si="2"/>
        <v>1.3004999999999999E-2</v>
      </c>
      <c r="J33" s="25">
        <f t="shared" si="0"/>
        <v>1.3004999999999999E-2</v>
      </c>
      <c r="K33" s="240"/>
      <c r="L33" s="23">
        <f t="shared" si="1"/>
        <v>2306.8050749711651</v>
      </c>
      <c r="M33" s="24"/>
      <c r="N33" s="6">
        <v>30</v>
      </c>
      <c r="O33" s="6"/>
      <c r="P33" s="93">
        <v>1.4999999999999999E-2</v>
      </c>
    </row>
    <row r="34" spans="2:16" x14ac:dyDescent="0.3">
      <c r="B34" s="252"/>
      <c r="C34" s="253"/>
      <c r="D34" s="24"/>
      <c r="E34" s="24"/>
      <c r="F34" s="24">
        <v>5152050</v>
      </c>
      <c r="G34" s="24" t="s">
        <v>12</v>
      </c>
      <c r="H34" s="24">
        <v>1</v>
      </c>
      <c r="I34" s="24">
        <f t="shared" si="2"/>
        <v>1.3004999999999999E-2</v>
      </c>
      <c r="J34" s="25">
        <f t="shared" si="0"/>
        <v>1.3004999999999999E-2</v>
      </c>
      <c r="K34" s="240"/>
      <c r="L34" s="23">
        <f t="shared" si="1"/>
        <v>2306.8050749711651</v>
      </c>
      <c r="M34" s="24"/>
      <c r="N34" s="6">
        <v>75</v>
      </c>
      <c r="O34" s="100"/>
      <c r="P34" s="93">
        <v>1.4999999999999999E-2</v>
      </c>
    </row>
    <row r="35" spans="2:16" x14ac:dyDescent="0.3">
      <c r="B35" s="252"/>
      <c r="C35" s="253"/>
      <c r="D35" s="24"/>
      <c r="E35" s="24"/>
      <c r="F35" s="24">
        <v>5153013</v>
      </c>
      <c r="G35" s="24" t="s">
        <v>23</v>
      </c>
      <c r="H35" s="24">
        <v>1</v>
      </c>
      <c r="I35" s="24">
        <f t="shared" si="2"/>
        <v>2.6009999999999998E-2</v>
      </c>
      <c r="J35" s="25">
        <f t="shared" si="0"/>
        <v>2.6009999999999998E-2</v>
      </c>
      <c r="K35" s="240"/>
      <c r="L35" s="23">
        <f t="shared" si="1"/>
        <v>1153.4025374855826</v>
      </c>
      <c r="M35" s="24"/>
      <c r="N35" s="100">
        <v>65</v>
      </c>
      <c r="O35" s="100"/>
      <c r="P35" s="93">
        <v>0.03</v>
      </c>
    </row>
    <row r="36" spans="2:16" x14ac:dyDescent="0.3">
      <c r="B36" s="252"/>
      <c r="C36" s="253"/>
      <c r="D36" s="24"/>
      <c r="E36" s="24"/>
      <c r="F36" s="24">
        <v>5151033</v>
      </c>
      <c r="G36" s="24" t="s">
        <v>41</v>
      </c>
      <c r="H36" s="24">
        <v>1</v>
      </c>
      <c r="I36" s="24">
        <f t="shared" si="2"/>
        <v>2.6009999999999998E-2</v>
      </c>
      <c r="J36" s="25">
        <f t="shared" si="0"/>
        <v>2.6009999999999998E-2</v>
      </c>
      <c r="K36" s="240"/>
      <c r="L36" s="23">
        <f t="shared" si="1"/>
        <v>1153.4025374855826</v>
      </c>
      <c r="M36" s="24"/>
      <c r="N36" s="100">
        <v>70</v>
      </c>
      <c r="O36" s="100"/>
      <c r="P36" s="93">
        <v>0.03</v>
      </c>
    </row>
    <row r="37" spans="2:16" x14ac:dyDescent="0.3">
      <c r="B37" s="252"/>
      <c r="C37" s="253"/>
      <c r="D37" s="24"/>
      <c r="E37" s="24"/>
      <c r="F37" s="24">
        <v>5152100</v>
      </c>
      <c r="G37" s="24" t="s">
        <v>13</v>
      </c>
      <c r="H37" s="24">
        <v>1</v>
      </c>
      <c r="I37" s="24">
        <f t="shared" si="2"/>
        <v>2.6009999999999998E-2</v>
      </c>
      <c r="J37" s="25">
        <f t="shared" si="0"/>
        <v>2.6009999999999998E-2</v>
      </c>
      <c r="K37" s="240"/>
      <c r="L37" s="23">
        <f t="shared" si="1"/>
        <v>1153.4025374855826</v>
      </c>
      <c r="M37" s="24"/>
      <c r="N37" s="100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24">
        <v>5152101</v>
      </c>
      <c r="G38" s="24" t="s">
        <v>14</v>
      </c>
      <c r="H38" s="24">
        <v>1</v>
      </c>
      <c r="I38" s="24">
        <f t="shared" si="2"/>
        <v>2.6009999999999998E-2</v>
      </c>
      <c r="J38" s="25">
        <f t="shared" si="0"/>
        <v>2.6009999999999998E-2</v>
      </c>
      <c r="K38" s="240"/>
      <c r="L38" s="23">
        <f t="shared" si="1"/>
        <v>1153.4025374855826</v>
      </c>
      <c r="M38" s="24"/>
      <c r="N38" s="6">
        <v>35</v>
      </c>
      <c r="O38" s="6"/>
      <c r="P38" s="93">
        <v>0.03</v>
      </c>
    </row>
    <row r="39" spans="2:16" x14ac:dyDescent="0.3">
      <c r="B39" s="252"/>
      <c r="C39" s="253"/>
      <c r="D39" s="24"/>
      <c r="E39" s="24"/>
      <c r="F39" s="24">
        <v>5152102</v>
      </c>
      <c r="G39" s="24" t="s">
        <v>15</v>
      </c>
      <c r="H39" s="24">
        <v>1</v>
      </c>
      <c r="I39" s="24">
        <f t="shared" si="2"/>
        <v>2.6009999999999998E-2</v>
      </c>
      <c r="J39" s="25">
        <f t="shared" si="0"/>
        <v>2.6009999999999998E-2</v>
      </c>
      <c r="K39" s="240"/>
      <c r="L39" s="23">
        <f t="shared" si="1"/>
        <v>1153.4025374855826</v>
      </c>
      <c r="M39" s="24"/>
      <c r="N39" s="6">
        <v>35</v>
      </c>
      <c r="O39" s="6"/>
      <c r="P39" s="93">
        <v>0.03</v>
      </c>
    </row>
    <row r="40" spans="2:16" x14ac:dyDescent="0.3">
      <c r="B40" s="252"/>
      <c r="C40" s="253"/>
      <c r="D40" s="24"/>
      <c r="E40" s="24"/>
      <c r="F40" s="24">
        <v>5152103</v>
      </c>
      <c r="G40" s="24" t="s">
        <v>16</v>
      </c>
      <c r="H40" s="24">
        <v>1</v>
      </c>
      <c r="I40" s="24">
        <f t="shared" si="2"/>
        <v>2.6009999999999998E-2</v>
      </c>
      <c r="J40" s="25">
        <f t="shared" si="0"/>
        <v>2.6009999999999998E-2</v>
      </c>
      <c r="K40" s="240"/>
      <c r="L40" s="23">
        <f t="shared" si="1"/>
        <v>1153.4025374855826</v>
      </c>
      <c r="M40" s="24"/>
      <c r="N40" s="6">
        <v>35</v>
      </c>
      <c r="O40" s="6"/>
      <c r="P40" s="93">
        <v>0.03</v>
      </c>
    </row>
    <row r="41" spans="2:16" x14ac:dyDescent="0.3">
      <c r="B41" s="252"/>
      <c r="C41" s="253"/>
      <c r="D41" s="24"/>
      <c r="E41" s="24"/>
      <c r="F41" s="24">
        <v>5152104</v>
      </c>
      <c r="G41" s="24" t="s">
        <v>17</v>
      </c>
      <c r="H41" s="24">
        <v>1</v>
      </c>
      <c r="I41" s="24">
        <f t="shared" si="2"/>
        <v>2.6009999999999998E-2</v>
      </c>
      <c r="J41" s="25">
        <f t="shared" si="0"/>
        <v>2.6009999999999998E-2</v>
      </c>
      <c r="K41" s="240"/>
      <c r="L41" s="23">
        <f t="shared" si="1"/>
        <v>1153.4025374855826</v>
      </c>
      <c r="M41" s="24"/>
      <c r="N41" s="6">
        <v>35</v>
      </c>
      <c r="O41" s="6"/>
      <c r="P41" s="93">
        <v>0.03</v>
      </c>
    </row>
    <row r="42" spans="2:16" x14ac:dyDescent="0.3">
      <c r="B42" s="252"/>
      <c r="C42" s="253"/>
      <c r="D42" s="24"/>
      <c r="E42" s="24"/>
      <c r="F42" s="24">
        <v>5152105</v>
      </c>
      <c r="G42" s="24" t="s">
        <v>18</v>
      </c>
      <c r="H42" s="11">
        <v>1</v>
      </c>
      <c r="I42" s="24">
        <f t="shared" si="2"/>
        <v>2.6009999999999998E-2</v>
      </c>
      <c r="J42" s="25">
        <f t="shared" si="0"/>
        <v>2.6009999999999998E-2</v>
      </c>
      <c r="K42" s="240"/>
      <c r="L42" s="23">
        <f t="shared" si="1"/>
        <v>1153.4025374855826</v>
      </c>
      <c r="M42" s="24"/>
      <c r="N42" s="6">
        <v>35</v>
      </c>
      <c r="O42" s="6"/>
      <c r="P42" s="93">
        <v>0.03</v>
      </c>
    </row>
    <row r="43" spans="2:16" x14ac:dyDescent="0.3">
      <c r="B43" s="252"/>
      <c r="C43" s="253"/>
      <c r="D43" s="24"/>
      <c r="E43" s="24"/>
      <c r="F43" s="43">
        <v>5152106</v>
      </c>
      <c r="G43" s="43" t="s">
        <v>19</v>
      </c>
      <c r="H43" s="11">
        <v>1</v>
      </c>
      <c r="I43" s="24">
        <f t="shared" si="2"/>
        <v>2.6009999999999998E-2</v>
      </c>
      <c r="J43" s="25">
        <f t="shared" si="0"/>
        <v>2.6009999999999998E-2</v>
      </c>
      <c r="K43" s="240"/>
      <c r="L43" s="23">
        <f t="shared" si="1"/>
        <v>1153.4025374855826</v>
      </c>
      <c r="M43" s="24"/>
      <c r="N43" s="6">
        <v>35</v>
      </c>
      <c r="O43" s="6"/>
      <c r="P43" s="93">
        <v>0.03</v>
      </c>
    </row>
    <row r="44" spans="2:16" x14ac:dyDescent="0.3">
      <c r="B44" s="252"/>
      <c r="C44" s="253"/>
      <c r="D44" s="24"/>
      <c r="E44" s="24"/>
      <c r="F44" s="43">
        <v>5152107</v>
      </c>
      <c r="G44" s="43" t="s">
        <v>20</v>
      </c>
      <c r="H44" s="11">
        <v>1</v>
      </c>
      <c r="I44" s="24">
        <f t="shared" si="2"/>
        <v>2.6009999999999998E-2</v>
      </c>
      <c r="J44" s="25">
        <f t="shared" si="0"/>
        <v>2.6009999999999998E-2</v>
      </c>
      <c r="K44" s="240"/>
      <c r="L44" s="23">
        <f t="shared" si="1"/>
        <v>1153.4025374855826</v>
      </c>
      <c r="M44" s="24"/>
      <c r="N44" s="6">
        <v>35</v>
      </c>
      <c r="O44" s="100"/>
      <c r="P44" s="93">
        <v>0.03</v>
      </c>
    </row>
    <row r="45" spans="2:16" x14ac:dyDescent="0.3">
      <c r="B45" s="252"/>
      <c r="C45" s="253" t="s">
        <v>8</v>
      </c>
      <c r="D45" s="24"/>
      <c r="E45" s="24"/>
      <c r="F45" s="43">
        <v>5680505</v>
      </c>
      <c r="G45" s="43" t="s">
        <v>986</v>
      </c>
      <c r="H45" s="24">
        <v>1</v>
      </c>
      <c r="I45" s="24">
        <f t="shared" si="2"/>
        <v>0.14305500000000002</v>
      </c>
      <c r="J45" s="25">
        <f t="shared" si="0"/>
        <v>0.14305500000000002</v>
      </c>
      <c r="K45" s="240"/>
      <c r="L45" s="23">
        <f t="shared" si="1"/>
        <v>209.70955227010586</v>
      </c>
      <c r="M45" s="24"/>
      <c r="N45" s="100"/>
      <c r="O45" s="100"/>
      <c r="P45" s="93">
        <v>0.16500000000000001</v>
      </c>
    </row>
    <row r="46" spans="2:16" x14ac:dyDescent="0.3">
      <c r="B46" s="252"/>
      <c r="C46" s="253"/>
      <c r="D46" s="24"/>
      <c r="E46" s="24"/>
      <c r="F46" s="43">
        <v>5076000</v>
      </c>
      <c r="G46" s="43" t="s">
        <v>445</v>
      </c>
      <c r="H46" s="24">
        <v>1</v>
      </c>
      <c r="I46" s="24">
        <f t="shared" si="2"/>
        <v>0.13005</v>
      </c>
      <c r="J46" s="25">
        <f t="shared" si="0"/>
        <v>0.13005</v>
      </c>
      <c r="K46" s="240"/>
      <c r="L46" s="23">
        <f t="shared" si="1"/>
        <v>230.68050749711651</v>
      </c>
      <c r="M46" s="24"/>
      <c r="N46" s="100">
        <v>30</v>
      </c>
      <c r="O46" s="100"/>
      <c r="P46" s="93">
        <v>0.15</v>
      </c>
    </row>
    <row r="47" spans="2:16" x14ac:dyDescent="0.3">
      <c r="B47" s="252"/>
      <c r="C47" s="253"/>
      <c r="D47" s="24"/>
      <c r="E47" s="24"/>
      <c r="F47" s="24">
        <v>5078001</v>
      </c>
      <c r="G47" s="11" t="s">
        <v>21</v>
      </c>
      <c r="H47" s="24">
        <v>1</v>
      </c>
      <c r="I47" s="24">
        <f t="shared" si="2"/>
        <v>0.13005</v>
      </c>
      <c r="J47" s="25">
        <f t="shared" si="0"/>
        <v>0.13005</v>
      </c>
      <c r="K47" s="240"/>
      <c r="L47" s="23">
        <f t="shared" si="1"/>
        <v>230.68050749711651</v>
      </c>
      <c r="M47" s="24"/>
      <c r="N47" s="100">
        <v>40</v>
      </c>
      <c r="O47" s="100"/>
      <c r="P47" s="93">
        <v>0.15</v>
      </c>
    </row>
    <row r="48" spans="2:16" x14ac:dyDescent="0.3">
      <c r="B48" s="252"/>
      <c r="C48" s="253"/>
      <c r="D48" s="24"/>
      <c r="E48" s="24"/>
      <c r="F48" s="24">
        <v>5072000</v>
      </c>
      <c r="G48" s="11" t="s">
        <v>22</v>
      </c>
      <c r="H48" s="24">
        <v>3</v>
      </c>
      <c r="I48" s="24">
        <f t="shared" si="2"/>
        <v>0.12138000000000002</v>
      </c>
      <c r="J48" s="25">
        <f t="shared" si="0"/>
        <v>0.12138000000000002</v>
      </c>
      <c r="K48" s="240"/>
      <c r="L48" s="23">
        <f t="shared" si="1"/>
        <v>247.15768660405337</v>
      </c>
      <c r="M48" s="24"/>
      <c r="N48" s="100">
        <v>50</v>
      </c>
      <c r="O48" s="100"/>
      <c r="P48" s="93">
        <v>0.14000000000000001</v>
      </c>
    </row>
    <row r="49" spans="2:16" x14ac:dyDescent="0.3">
      <c r="B49" s="246"/>
      <c r="C49" s="247"/>
      <c r="D49" s="247"/>
      <c r="E49" s="247"/>
      <c r="F49" s="247"/>
      <c r="G49" s="247"/>
      <c r="H49" s="248"/>
      <c r="I49" s="24">
        <f>SUM(I6:I48)</f>
        <v>0.99999999999999989</v>
      </c>
      <c r="J49" s="25">
        <f>SUM(J6:J48)</f>
        <v>0.99999999999999989</v>
      </c>
      <c r="K49" s="25">
        <v>1</v>
      </c>
      <c r="L49" s="24"/>
      <c r="M49" s="24"/>
      <c r="N49" s="100"/>
      <c r="O49" s="100"/>
      <c r="P49" s="96"/>
    </row>
  </sheetData>
  <mergeCells count="10">
    <mergeCell ref="B49:H49"/>
    <mergeCell ref="B5:C5"/>
    <mergeCell ref="B6:B23"/>
    <mergeCell ref="C6:C23"/>
    <mergeCell ref="K6:K23"/>
    <mergeCell ref="B24:B48"/>
    <mergeCell ref="C24:C30"/>
    <mergeCell ref="K24:K48"/>
    <mergeCell ref="C31:C44"/>
    <mergeCell ref="C45:C48"/>
  </mergeCells>
  <phoneticPr fontId="1" type="noConversion"/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9"/>
  <dimension ref="B2:Q47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1072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100" t="s">
        <v>6</v>
      </c>
      <c r="C4" s="100">
        <v>30</v>
      </c>
    </row>
    <row r="5" spans="2:15" x14ac:dyDescent="0.3">
      <c r="B5" s="249" t="s">
        <v>0</v>
      </c>
      <c r="C5" s="249"/>
      <c r="D5" s="99" t="s">
        <v>45</v>
      </c>
      <c r="E5" s="99" t="s">
        <v>29</v>
      </c>
      <c r="F5" s="99" t="s">
        <v>1</v>
      </c>
      <c r="G5" s="99" t="s">
        <v>62</v>
      </c>
      <c r="H5" s="13" t="s">
        <v>26</v>
      </c>
      <c r="I5" s="99" t="s">
        <v>27</v>
      </c>
      <c r="J5" s="99" t="s">
        <v>28</v>
      </c>
      <c r="K5" s="99" t="s">
        <v>43</v>
      </c>
      <c r="L5" s="99" t="s">
        <v>2</v>
      </c>
      <c r="M5" s="99" t="s">
        <v>3</v>
      </c>
      <c r="N5" s="99" t="s">
        <v>44</v>
      </c>
      <c r="O5" s="99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1005081</v>
      </c>
      <c r="G6" s="24" t="s">
        <v>1084</v>
      </c>
      <c r="H6" s="24">
        <v>1</v>
      </c>
      <c r="I6" s="24">
        <v>3.0000000000000001E-3</v>
      </c>
      <c r="J6" s="25">
        <f>I6</f>
        <v>3.0000000000000001E-3</v>
      </c>
      <c r="K6" s="239">
        <f>SUM(J6:J21)</f>
        <v>0.14000000000000001</v>
      </c>
      <c r="L6" s="11">
        <f>1/I6*$C$4</f>
        <v>10000</v>
      </c>
      <c r="M6" s="24" t="s">
        <v>1089</v>
      </c>
      <c r="N6" s="100"/>
      <c r="O6" s="100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1005082</v>
      </c>
      <c r="G7" s="24" t="s">
        <v>1085</v>
      </c>
      <c r="H7" s="24">
        <v>1</v>
      </c>
      <c r="I7" s="24">
        <v>4.0000000000000001E-3</v>
      </c>
      <c r="J7" s="25">
        <f t="shared" ref="J7:J46" si="0">I7</f>
        <v>4.0000000000000001E-3</v>
      </c>
      <c r="K7" s="240"/>
      <c r="L7" s="11">
        <f t="shared" ref="L7:L46" si="1">1/I7*$C$4</f>
        <v>7500</v>
      </c>
      <c r="M7" s="24" t="s">
        <v>1089</v>
      </c>
      <c r="N7" s="100"/>
      <c r="O7" s="100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1053278</v>
      </c>
      <c r="G8" s="24" t="s">
        <v>1086</v>
      </c>
      <c r="H8" s="24">
        <v>1</v>
      </c>
      <c r="I8" s="24">
        <v>3.0000000000000001E-3</v>
      </c>
      <c r="J8" s="25">
        <f t="shared" si="0"/>
        <v>3.0000000000000001E-3</v>
      </c>
      <c r="K8" s="240"/>
      <c r="L8" s="11">
        <f t="shared" si="1"/>
        <v>10000</v>
      </c>
      <c r="M8" s="24" t="s">
        <v>1089</v>
      </c>
      <c r="N8" s="100"/>
      <c r="O8" s="100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1053279</v>
      </c>
      <c r="G9" s="24" t="s">
        <v>1087</v>
      </c>
      <c r="H9" s="24">
        <v>1</v>
      </c>
      <c r="I9" s="24">
        <v>4.0000000000000001E-3</v>
      </c>
      <c r="J9" s="25">
        <f t="shared" si="0"/>
        <v>4.0000000000000001E-3</v>
      </c>
      <c r="K9" s="240"/>
      <c r="L9" s="11">
        <f t="shared" si="1"/>
        <v>7500</v>
      </c>
      <c r="M9" s="24" t="s">
        <v>1089</v>
      </c>
      <c r="N9" s="100"/>
      <c r="O9" s="100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1103071</v>
      </c>
      <c r="G10" s="24" t="s">
        <v>1088</v>
      </c>
      <c r="H10" s="24">
        <v>1</v>
      </c>
      <c r="I10" s="24">
        <v>4.0000000000000001E-3</v>
      </c>
      <c r="J10" s="25">
        <f t="shared" si="0"/>
        <v>4.0000000000000001E-3</v>
      </c>
      <c r="K10" s="240"/>
      <c r="L10" s="11">
        <f t="shared" si="1"/>
        <v>7500</v>
      </c>
      <c r="M10" s="24" t="s">
        <v>1089</v>
      </c>
      <c r="N10" s="100"/>
      <c r="O10" s="100">
        <v>1</v>
      </c>
    </row>
    <row r="11" spans="2:15" ht="21.75" customHeight="1" x14ac:dyDescent="0.3">
      <c r="B11" s="250"/>
      <c r="C11" s="244"/>
      <c r="D11" s="24" t="s">
        <v>119</v>
      </c>
      <c r="E11" s="24"/>
      <c r="F11" s="24">
        <v>1004964</v>
      </c>
      <c r="G11" s="24" t="s">
        <v>1073</v>
      </c>
      <c r="H11" s="24">
        <v>1</v>
      </c>
      <c r="I11" s="24">
        <v>7.0000000000000001E-3</v>
      </c>
      <c r="J11" s="25">
        <f t="shared" ref="J11:J20" si="2">I11</f>
        <v>7.0000000000000001E-3</v>
      </c>
      <c r="K11" s="240"/>
      <c r="L11" s="11">
        <f t="shared" si="1"/>
        <v>4285.7142857142862</v>
      </c>
      <c r="M11" s="24"/>
      <c r="N11" s="100"/>
      <c r="O11" s="100">
        <v>1</v>
      </c>
    </row>
    <row r="12" spans="2:15" ht="21.75" customHeight="1" x14ac:dyDescent="0.3">
      <c r="B12" s="250"/>
      <c r="C12" s="244"/>
      <c r="D12" s="24" t="s">
        <v>100</v>
      </c>
      <c r="E12" s="24"/>
      <c r="F12" s="24">
        <v>1053184</v>
      </c>
      <c r="G12" s="24" t="s">
        <v>1074</v>
      </c>
      <c r="H12" s="24">
        <v>1</v>
      </c>
      <c r="I12" s="24">
        <v>8.0000000000000002E-3</v>
      </c>
      <c r="J12" s="25">
        <f t="shared" si="2"/>
        <v>8.0000000000000002E-3</v>
      </c>
      <c r="K12" s="240"/>
      <c r="L12" s="11">
        <f t="shared" si="1"/>
        <v>3750</v>
      </c>
      <c r="M12" s="24"/>
      <c r="N12" s="100"/>
      <c r="O12" s="100">
        <v>1</v>
      </c>
    </row>
    <row r="13" spans="2:15" ht="21.75" customHeight="1" x14ac:dyDescent="0.3">
      <c r="B13" s="250"/>
      <c r="C13" s="244"/>
      <c r="D13" s="24" t="s">
        <v>100</v>
      </c>
      <c r="E13" s="24"/>
      <c r="F13" s="24">
        <v>1053183</v>
      </c>
      <c r="G13" s="24" t="s">
        <v>1075</v>
      </c>
      <c r="H13" s="24">
        <v>1</v>
      </c>
      <c r="I13" s="24">
        <v>7.0000000000000001E-3</v>
      </c>
      <c r="J13" s="25">
        <f t="shared" si="2"/>
        <v>7.0000000000000001E-3</v>
      </c>
      <c r="K13" s="240"/>
      <c r="L13" s="11">
        <f t="shared" si="1"/>
        <v>4285.7142857142862</v>
      </c>
      <c r="M13" s="24"/>
      <c r="N13" s="100"/>
      <c r="O13" s="100">
        <v>1</v>
      </c>
    </row>
    <row r="14" spans="2:15" ht="21.75" customHeight="1" x14ac:dyDescent="0.3">
      <c r="B14" s="250"/>
      <c r="C14" s="244"/>
      <c r="D14" s="24" t="s">
        <v>107</v>
      </c>
      <c r="E14" s="24"/>
      <c r="F14" s="24">
        <v>1073223</v>
      </c>
      <c r="G14" s="24" t="s">
        <v>1076</v>
      </c>
      <c r="H14" s="24">
        <v>1</v>
      </c>
      <c r="I14" s="24">
        <v>8.9999999999999993E-3</v>
      </c>
      <c r="J14" s="25">
        <f t="shared" si="2"/>
        <v>8.9999999999999993E-3</v>
      </c>
      <c r="K14" s="240"/>
      <c r="L14" s="11">
        <f t="shared" si="1"/>
        <v>3333.3333333333335</v>
      </c>
      <c r="M14" s="24"/>
      <c r="N14" s="100"/>
      <c r="O14" s="100">
        <v>1</v>
      </c>
    </row>
    <row r="15" spans="2:15" ht="21.75" customHeight="1" x14ac:dyDescent="0.3">
      <c r="B15" s="250"/>
      <c r="C15" s="244"/>
      <c r="D15" s="24" t="s">
        <v>107</v>
      </c>
      <c r="E15" s="24"/>
      <c r="F15" s="24">
        <v>1073222</v>
      </c>
      <c r="G15" s="24" t="s">
        <v>1077</v>
      </c>
      <c r="H15" s="24">
        <v>1</v>
      </c>
      <c r="I15" s="24">
        <v>8.9999999999999993E-3</v>
      </c>
      <c r="J15" s="25">
        <f t="shared" si="2"/>
        <v>8.9999999999999993E-3</v>
      </c>
      <c r="K15" s="240"/>
      <c r="L15" s="11">
        <f t="shared" si="1"/>
        <v>3333.3333333333335</v>
      </c>
      <c r="M15" s="24"/>
      <c r="N15" s="100"/>
      <c r="O15" s="100">
        <v>1</v>
      </c>
    </row>
    <row r="16" spans="2:15" ht="21.75" customHeight="1" x14ac:dyDescent="0.3">
      <c r="B16" s="250"/>
      <c r="C16" s="244"/>
      <c r="D16" s="24" t="s">
        <v>109</v>
      </c>
      <c r="E16" s="24"/>
      <c r="F16" s="24">
        <v>1702764</v>
      </c>
      <c r="G16" s="24" t="s">
        <v>1078</v>
      </c>
      <c r="H16" s="24">
        <v>1</v>
      </c>
      <c r="I16" s="24">
        <v>6.0000000000000001E-3</v>
      </c>
      <c r="J16" s="25">
        <f t="shared" si="2"/>
        <v>6.0000000000000001E-3</v>
      </c>
      <c r="K16" s="240"/>
      <c r="L16" s="11">
        <f t="shared" si="1"/>
        <v>5000</v>
      </c>
      <c r="M16" s="24"/>
      <c r="N16" s="100"/>
      <c r="O16" s="100">
        <v>1</v>
      </c>
    </row>
    <row r="17" spans="2:17" ht="21.75" customHeight="1" x14ac:dyDescent="0.3">
      <c r="B17" s="250"/>
      <c r="C17" s="244"/>
      <c r="D17" s="24" t="s">
        <v>105</v>
      </c>
      <c r="E17" s="24"/>
      <c r="F17" s="24">
        <v>1103066</v>
      </c>
      <c r="G17" s="24" t="s">
        <v>1079</v>
      </c>
      <c r="H17" s="24">
        <v>1</v>
      </c>
      <c r="I17" s="24">
        <v>7.0000000000000001E-3</v>
      </c>
      <c r="J17" s="25">
        <f t="shared" si="2"/>
        <v>7.0000000000000001E-3</v>
      </c>
      <c r="K17" s="240"/>
      <c r="L17" s="11">
        <f t="shared" si="1"/>
        <v>4285.7142857142862</v>
      </c>
      <c r="M17" s="24"/>
      <c r="N17" s="100"/>
      <c r="O17" s="100">
        <v>1</v>
      </c>
    </row>
    <row r="18" spans="2:17" ht="21.75" customHeight="1" x14ac:dyDescent="0.3">
      <c r="B18" s="250"/>
      <c r="C18" s="244"/>
      <c r="D18" s="24" t="s">
        <v>105</v>
      </c>
      <c r="E18" s="24"/>
      <c r="F18" s="24">
        <v>1103007</v>
      </c>
      <c r="G18" s="24" t="s">
        <v>1080</v>
      </c>
      <c r="H18" s="24">
        <v>1</v>
      </c>
      <c r="I18" s="24">
        <v>8.9999999999999993E-3</v>
      </c>
      <c r="J18" s="25">
        <f t="shared" si="2"/>
        <v>8.9999999999999993E-3</v>
      </c>
      <c r="K18" s="240"/>
      <c r="L18" s="11">
        <f t="shared" si="1"/>
        <v>3333.3333333333335</v>
      </c>
      <c r="M18" s="24"/>
      <c r="N18" s="100"/>
      <c r="O18" s="100">
        <v>1</v>
      </c>
    </row>
    <row r="19" spans="2:17" ht="21.75" customHeight="1" x14ac:dyDescent="0.3">
      <c r="B19" s="250"/>
      <c r="C19" s="244"/>
      <c r="D19" s="24" t="s">
        <v>100</v>
      </c>
      <c r="E19" s="24"/>
      <c r="F19" s="24">
        <v>1050382</v>
      </c>
      <c r="G19" s="24" t="s">
        <v>1081</v>
      </c>
      <c r="H19" s="24">
        <v>1</v>
      </c>
      <c r="I19" s="24">
        <v>0.02</v>
      </c>
      <c r="J19" s="25">
        <f t="shared" si="2"/>
        <v>0.02</v>
      </c>
      <c r="K19" s="240"/>
      <c r="L19" s="11">
        <f t="shared" si="1"/>
        <v>1500</v>
      </c>
      <c r="M19" s="24"/>
      <c r="N19" s="100"/>
      <c r="O19" s="100">
        <v>1</v>
      </c>
    </row>
    <row r="20" spans="2:17" ht="21.75" customHeight="1" x14ac:dyDescent="0.3">
      <c r="B20" s="250"/>
      <c r="C20" s="244"/>
      <c r="D20" s="24" t="s">
        <v>100</v>
      </c>
      <c r="E20" s="24"/>
      <c r="F20" s="24">
        <v>1052976</v>
      </c>
      <c r="G20" s="24" t="s">
        <v>1082</v>
      </c>
      <c r="H20" s="24">
        <v>1</v>
      </c>
      <c r="I20" s="24">
        <v>0.02</v>
      </c>
      <c r="J20" s="25">
        <f t="shared" si="2"/>
        <v>0.02</v>
      </c>
      <c r="K20" s="240"/>
      <c r="L20" s="11">
        <f t="shared" si="1"/>
        <v>1500</v>
      </c>
      <c r="M20" s="24"/>
      <c r="N20" s="100"/>
      <c r="O20" s="100">
        <v>1</v>
      </c>
    </row>
    <row r="21" spans="2:17" ht="21.75" customHeight="1" x14ac:dyDescent="0.3">
      <c r="B21" s="250"/>
      <c r="C21" s="244"/>
      <c r="D21" s="24" t="s">
        <v>100</v>
      </c>
      <c r="E21" s="24"/>
      <c r="F21" s="24">
        <v>1052977</v>
      </c>
      <c r="G21" s="24" t="s">
        <v>1083</v>
      </c>
      <c r="H21" s="24">
        <v>1</v>
      </c>
      <c r="I21" s="24">
        <v>0.02</v>
      </c>
      <c r="J21" s="25">
        <f t="shared" si="0"/>
        <v>0.02</v>
      </c>
      <c r="K21" s="240"/>
      <c r="L21" s="11">
        <f t="shared" si="1"/>
        <v>1500</v>
      </c>
      <c r="M21" s="24"/>
      <c r="N21" s="100"/>
      <c r="O21" s="100">
        <v>1</v>
      </c>
    </row>
    <row r="22" spans="2:17" x14ac:dyDescent="0.3">
      <c r="B22" s="251" t="s">
        <v>42</v>
      </c>
      <c r="C22" s="243" t="s">
        <v>59</v>
      </c>
      <c r="D22" s="24"/>
      <c r="E22" s="24"/>
      <c r="F22" s="24">
        <v>1002186</v>
      </c>
      <c r="G22" s="24" t="s">
        <v>52</v>
      </c>
      <c r="H22" s="24">
        <v>1</v>
      </c>
      <c r="I22" s="24">
        <f t="shared" ref="I22:I46" si="3">$K$22*P22</f>
        <v>4.3E-3</v>
      </c>
      <c r="J22" s="25">
        <f t="shared" si="0"/>
        <v>4.3E-3</v>
      </c>
      <c r="K22" s="239">
        <f>K47-K6</f>
        <v>0.86</v>
      </c>
      <c r="L22" s="23">
        <f t="shared" si="1"/>
        <v>6976.7441860465115</v>
      </c>
      <c r="M22" s="24"/>
      <c r="N22" s="100">
        <v>60</v>
      </c>
      <c r="O22" s="100"/>
      <c r="P22" s="93">
        <v>5.0000000000000001E-3</v>
      </c>
      <c r="Q22" s="92"/>
    </row>
    <row r="23" spans="2:17" x14ac:dyDescent="0.3">
      <c r="B23" s="252"/>
      <c r="C23" s="244"/>
      <c r="D23" s="24"/>
      <c r="E23" s="24"/>
      <c r="F23" s="24">
        <v>1012057</v>
      </c>
      <c r="G23" s="24" t="s">
        <v>53</v>
      </c>
      <c r="H23" s="24">
        <v>1</v>
      </c>
      <c r="I23" s="24">
        <f t="shared" si="3"/>
        <v>4.3E-3</v>
      </c>
      <c r="J23" s="25">
        <f t="shared" si="0"/>
        <v>4.3E-3</v>
      </c>
      <c r="K23" s="240"/>
      <c r="L23" s="23">
        <f t="shared" si="1"/>
        <v>6976.7441860465115</v>
      </c>
      <c r="M23" s="24"/>
      <c r="N23" s="100">
        <v>60</v>
      </c>
      <c r="O23" s="100"/>
      <c r="P23" s="93">
        <v>5.0000000000000001E-3</v>
      </c>
    </row>
    <row r="24" spans="2:17" x14ac:dyDescent="0.3">
      <c r="B24" s="252"/>
      <c r="C24" s="244"/>
      <c r="D24" s="24"/>
      <c r="E24" s="24"/>
      <c r="F24" s="24">
        <v>1022048</v>
      </c>
      <c r="G24" s="24" t="s">
        <v>54</v>
      </c>
      <c r="H24" s="24">
        <v>1</v>
      </c>
      <c r="I24" s="24">
        <f t="shared" si="3"/>
        <v>4.3E-3</v>
      </c>
      <c r="J24" s="25">
        <f t="shared" si="0"/>
        <v>4.3E-3</v>
      </c>
      <c r="K24" s="240"/>
      <c r="L24" s="23">
        <f t="shared" si="1"/>
        <v>6976.7441860465115</v>
      </c>
      <c r="M24" s="24"/>
      <c r="N24" s="100">
        <v>60</v>
      </c>
      <c r="O24" s="100"/>
      <c r="P24" s="93">
        <v>5.0000000000000001E-3</v>
      </c>
    </row>
    <row r="25" spans="2:17" x14ac:dyDescent="0.3">
      <c r="B25" s="252"/>
      <c r="C25" s="244"/>
      <c r="D25" s="24"/>
      <c r="E25" s="24"/>
      <c r="F25" s="24">
        <v>1102039</v>
      </c>
      <c r="G25" s="24" t="s">
        <v>55</v>
      </c>
      <c r="H25" s="24">
        <v>1</v>
      </c>
      <c r="I25" s="24">
        <f t="shared" si="3"/>
        <v>4.3E-3</v>
      </c>
      <c r="J25" s="25">
        <f t="shared" si="0"/>
        <v>4.3E-3</v>
      </c>
      <c r="K25" s="240"/>
      <c r="L25" s="23">
        <f t="shared" si="1"/>
        <v>6976.7441860465115</v>
      </c>
      <c r="M25" s="24"/>
      <c r="N25" s="100">
        <v>60</v>
      </c>
      <c r="O25" s="100"/>
      <c r="P25" s="93">
        <v>5.0000000000000001E-3</v>
      </c>
    </row>
    <row r="26" spans="2:17" x14ac:dyDescent="0.3">
      <c r="B26" s="252"/>
      <c r="C26" s="244"/>
      <c r="D26" s="24"/>
      <c r="E26" s="24"/>
      <c r="F26" s="24">
        <v>1082102</v>
      </c>
      <c r="G26" s="24" t="s">
        <v>56</v>
      </c>
      <c r="H26" s="24">
        <v>1</v>
      </c>
      <c r="I26" s="24">
        <f t="shared" si="3"/>
        <v>4.3E-3</v>
      </c>
      <c r="J26" s="25">
        <f t="shared" si="0"/>
        <v>4.3E-3</v>
      </c>
      <c r="K26" s="240"/>
      <c r="L26" s="23">
        <f t="shared" si="1"/>
        <v>6976.7441860465115</v>
      </c>
      <c r="M26" s="24"/>
      <c r="N26" s="100">
        <v>30</v>
      </c>
      <c r="O26" s="100"/>
      <c r="P26" s="93">
        <v>5.0000000000000001E-3</v>
      </c>
    </row>
    <row r="27" spans="2:17" x14ac:dyDescent="0.3">
      <c r="B27" s="252"/>
      <c r="C27" s="244"/>
      <c r="D27" s="24"/>
      <c r="E27" s="24"/>
      <c r="F27" s="24">
        <v>1072153</v>
      </c>
      <c r="G27" s="24" t="s">
        <v>57</v>
      </c>
      <c r="H27" s="24">
        <v>1</v>
      </c>
      <c r="I27" s="24">
        <f t="shared" si="3"/>
        <v>4.3E-3</v>
      </c>
      <c r="J27" s="25">
        <f t="shared" si="0"/>
        <v>4.3E-3</v>
      </c>
      <c r="K27" s="240"/>
      <c r="L27" s="23">
        <f t="shared" si="1"/>
        <v>6976.7441860465115</v>
      </c>
      <c r="M27" s="24"/>
      <c r="N27" s="100">
        <v>30</v>
      </c>
      <c r="O27" s="100"/>
      <c r="P27" s="93">
        <v>5.0000000000000001E-3</v>
      </c>
    </row>
    <row r="28" spans="2:17" x14ac:dyDescent="0.3">
      <c r="B28" s="252"/>
      <c r="C28" s="245"/>
      <c r="D28" s="24"/>
      <c r="E28" s="24"/>
      <c r="F28" s="24">
        <v>1032024</v>
      </c>
      <c r="G28" s="24" t="s">
        <v>58</v>
      </c>
      <c r="H28" s="24">
        <v>1</v>
      </c>
      <c r="I28" s="24">
        <f t="shared" si="3"/>
        <v>4.3E-3</v>
      </c>
      <c r="J28" s="25">
        <f t="shared" si="0"/>
        <v>4.3E-3</v>
      </c>
      <c r="K28" s="240"/>
      <c r="L28" s="23">
        <f t="shared" si="1"/>
        <v>6976.7441860465115</v>
      </c>
      <c r="M28" s="24"/>
      <c r="N28" s="100">
        <v>40</v>
      </c>
      <c r="O28" s="100"/>
      <c r="P28" s="93">
        <v>5.0000000000000001E-3</v>
      </c>
    </row>
    <row r="29" spans="2:17" x14ac:dyDescent="0.3">
      <c r="B29" s="252"/>
      <c r="C29" s="253" t="s">
        <v>25</v>
      </c>
      <c r="D29" s="24"/>
      <c r="E29" s="24"/>
      <c r="F29" s="24">
        <v>5150042</v>
      </c>
      <c r="G29" s="24" t="s">
        <v>9</v>
      </c>
      <c r="H29" s="24">
        <v>1</v>
      </c>
      <c r="I29" s="24">
        <f t="shared" si="3"/>
        <v>1.29E-2</v>
      </c>
      <c r="J29" s="25">
        <f t="shared" si="0"/>
        <v>1.29E-2</v>
      </c>
      <c r="K29" s="240"/>
      <c r="L29" s="23">
        <f t="shared" si="1"/>
        <v>2325.5813953488368</v>
      </c>
      <c r="M29" s="24"/>
      <c r="N29" s="100">
        <v>30</v>
      </c>
      <c r="O29" s="100"/>
      <c r="P29" s="93">
        <v>1.4999999999999999E-2</v>
      </c>
      <c r="Q29" s="92"/>
    </row>
    <row r="30" spans="2:17" x14ac:dyDescent="0.3">
      <c r="B30" s="252"/>
      <c r="C30" s="253"/>
      <c r="D30" s="24"/>
      <c r="E30" s="24"/>
      <c r="F30" s="24">
        <v>5150043</v>
      </c>
      <c r="G30" s="24" t="s">
        <v>10</v>
      </c>
      <c r="H30" s="24">
        <v>1</v>
      </c>
      <c r="I30" s="24">
        <f t="shared" si="3"/>
        <v>1.29E-2</v>
      </c>
      <c r="J30" s="25">
        <f t="shared" si="0"/>
        <v>1.29E-2</v>
      </c>
      <c r="K30" s="240"/>
      <c r="L30" s="23">
        <f t="shared" si="1"/>
        <v>2325.5813953488368</v>
      </c>
      <c r="M30" s="24"/>
      <c r="N30" s="100">
        <v>75</v>
      </c>
      <c r="O30" s="6"/>
      <c r="P30" s="93">
        <v>1.4999999999999999E-2</v>
      </c>
    </row>
    <row r="31" spans="2:17" x14ac:dyDescent="0.3">
      <c r="B31" s="252"/>
      <c r="C31" s="253"/>
      <c r="D31" s="24"/>
      <c r="E31" s="24"/>
      <c r="F31" s="24">
        <v>5152049</v>
      </c>
      <c r="G31" s="24" t="s">
        <v>11</v>
      </c>
      <c r="H31" s="24">
        <v>1</v>
      </c>
      <c r="I31" s="24">
        <f t="shared" si="3"/>
        <v>1.29E-2</v>
      </c>
      <c r="J31" s="25">
        <f t="shared" si="0"/>
        <v>1.29E-2</v>
      </c>
      <c r="K31" s="240"/>
      <c r="L31" s="23">
        <f t="shared" si="1"/>
        <v>2325.5813953488368</v>
      </c>
      <c r="M31" s="24"/>
      <c r="N31" s="6">
        <v>30</v>
      </c>
      <c r="O31" s="6"/>
      <c r="P31" s="93">
        <v>1.4999999999999999E-2</v>
      </c>
    </row>
    <row r="32" spans="2:17" x14ac:dyDescent="0.3">
      <c r="B32" s="252"/>
      <c r="C32" s="253"/>
      <c r="D32" s="24"/>
      <c r="E32" s="24"/>
      <c r="F32" s="24">
        <v>5152050</v>
      </c>
      <c r="G32" s="24" t="s">
        <v>12</v>
      </c>
      <c r="H32" s="24">
        <v>1</v>
      </c>
      <c r="I32" s="24">
        <f t="shared" si="3"/>
        <v>1.29E-2</v>
      </c>
      <c r="J32" s="25">
        <f t="shared" si="0"/>
        <v>1.29E-2</v>
      </c>
      <c r="K32" s="240"/>
      <c r="L32" s="23">
        <f t="shared" si="1"/>
        <v>2325.5813953488368</v>
      </c>
      <c r="M32" s="24"/>
      <c r="N32" s="6">
        <v>75</v>
      </c>
      <c r="O32" s="100"/>
      <c r="P32" s="93">
        <v>1.4999999999999999E-2</v>
      </c>
    </row>
    <row r="33" spans="2:16" x14ac:dyDescent="0.3">
      <c r="B33" s="252"/>
      <c r="C33" s="253"/>
      <c r="D33" s="24"/>
      <c r="E33" s="24"/>
      <c r="F33" s="24">
        <v>5153013</v>
      </c>
      <c r="G33" s="24" t="s">
        <v>23</v>
      </c>
      <c r="H33" s="24">
        <v>1</v>
      </c>
      <c r="I33" s="24">
        <f t="shared" si="3"/>
        <v>2.58E-2</v>
      </c>
      <c r="J33" s="25">
        <f t="shared" si="0"/>
        <v>2.58E-2</v>
      </c>
      <c r="K33" s="240"/>
      <c r="L33" s="23">
        <f t="shared" si="1"/>
        <v>1162.7906976744184</v>
      </c>
      <c r="M33" s="24"/>
      <c r="N33" s="100">
        <v>65</v>
      </c>
      <c r="O33" s="100"/>
      <c r="P33" s="93">
        <v>0.03</v>
      </c>
    </row>
    <row r="34" spans="2:16" x14ac:dyDescent="0.3">
      <c r="B34" s="252"/>
      <c r="C34" s="253"/>
      <c r="D34" s="24"/>
      <c r="E34" s="24"/>
      <c r="F34" s="24">
        <v>5151033</v>
      </c>
      <c r="G34" s="24" t="s">
        <v>41</v>
      </c>
      <c r="H34" s="24">
        <v>1</v>
      </c>
      <c r="I34" s="24">
        <f t="shared" si="3"/>
        <v>2.58E-2</v>
      </c>
      <c r="J34" s="25">
        <f t="shared" si="0"/>
        <v>2.58E-2</v>
      </c>
      <c r="K34" s="240"/>
      <c r="L34" s="23">
        <f t="shared" si="1"/>
        <v>1162.7906976744184</v>
      </c>
      <c r="M34" s="24"/>
      <c r="N34" s="100">
        <v>70</v>
      </c>
      <c r="O34" s="100"/>
      <c r="P34" s="93">
        <v>0.03</v>
      </c>
    </row>
    <row r="35" spans="2:16" x14ac:dyDescent="0.3">
      <c r="B35" s="252"/>
      <c r="C35" s="253"/>
      <c r="D35" s="24"/>
      <c r="E35" s="24"/>
      <c r="F35" s="24">
        <v>5152100</v>
      </c>
      <c r="G35" s="24" t="s">
        <v>13</v>
      </c>
      <c r="H35" s="24">
        <v>1</v>
      </c>
      <c r="I35" s="24">
        <f t="shared" si="3"/>
        <v>2.58E-2</v>
      </c>
      <c r="J35" s="25">
        <f t="shared" si="0"/>
        <v>2.58E-2</v>
      </c>
      <c r="K35" s="240"/>
      <c r="L35" s="23">
        <f t="shared" si="1"/>
        <v>1162.7906976744184</v>
      </c>
      <c r="M35" s="24"/>
      <c r="N35" s="100">
        <v>35</v>
      </c>
      <c r="O35" s="6"/>
      <c r="P35" s="93">
        <v>0.03</v>
      </c>
    </row>
    <row r="36" spans="2:16" x14ac:dyDescent="0.3">
      <c r="B36" s="252"/>
      <c r="C36" s="253"/>
      <c r="D36" s="24"/>
      <c r="E36" s="24"/>
      <c r="F36" s="24">
        <v>5152101</v>
      </c>
      <c r="G36" s="24" t="s">
        <v>14</v>
      </c>
      <c r="H36" s="24">
        <v>1</v>
      </c>
      <c r="I36" s="24">
        <f t="shared" si="3"/>
        <v>2.58E-2</v>
      </c>
      <c r="J36" s="25">
        <f t="shared" si="0"/>
        <v>2.58E-2</v>
      </c>
      <c r="K36" s="240"/>
      <c r="L36" s="23">
        <f t="shared" si="1"/>
        <v>1162.7906976744184</v>
      </c>
      <c r="M36" s="24"/>
      <c r="N36" s="6">
        <v>35</v>
      </c>
      <c r="O36" s="6"/>
      <c r="P36" s="93">
        <v>0.03</v>
      </c>
    </row>
    <row r="37" spans="2:16" x14ac:dyDescent="0.3">
      <c r="B37" s="252"/>
      <c r="C37" s="253"/>
      <c r="D37" s="24"/>
      <c r="E37" s="24"/>
      <c r="F37" s="24">
        <v>5152102</v>
      </c>
      <c r="G37" s="24" t="s">
        <v>15</v>
      </c>
      <c r="H37" s="24">
        <v>1</v>
      </c>
      <c r="I37" s="24">
        <f t="shared" si="3"/>
        <v>2.58E-2</v>
      </c>
      <c r="J37" s="25">
        <f t="shared" si="0"/>
        <v>2.58E-2</v>
      </c>
      <c r="K37" s="240"/>
      <c r="L37" s="23">
        <f t="shared" si="1"/>
        <v>1162.7906976744184</v>
      </c>
      <c r="M37" s="24"/>
      <c r="N37" s="6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24">
        <v>5152103</v>
      </c>
      <c r="G38" s="24" t="s">
        <v>16</v>
      </c>
      <c r="H38" s="24">
        <v>1</v>
      </c>
      <c r="I38" s="24">
        <f t="shared" si="3"/>
        <v>2.58E-2</v>
      </c>
      <c r="J38" s="25">
        <f t="shared" si="0"/>
        <v>2.58E-2</v>
      </c>
      <c r="K38" s="240"/>
      <c r="L38" s="23">
        <f t="shared" si="1"/>
        <v>1162.7906976744184</v>
      </c>
      <c r="M38" s="24"/>
      <c r="N38" s="6">
        <v>35</v>
      </c>
      <c r="O38" s="6"/>
      <c r="P38" s="93">
        <v>0.03</v>
      </c>
    </row>
    <row r="39" spans="2:16" x14ac:dyDescent="0.3">
      <c r="B39" s="252"/>
      <c r="C39" s="253"/>
      <c r="D39" s="24"/>
      <c r="E39" s="24"/>
      <c r="F39" s="24">
        <v>5152104</v>
      </c>
      <c r="G39" s="24" t="s">
        <v>17</v>
      </c>
      <c r="H39" s="24">
        <v>1</v>
      </c>
      <c r="I39" s="24">
        <f t="shared" si="3"/>
        <v>2.58E-2</v>
      </c>
      <c r="J39" s="25">
        <f t="shared" si="0"/>
        <v>2.58E-2</v>
      </c>
      <c r="K39" s="240"/>
      <c r="L39" s="23">
        <f t="shared" si="1"/>
        <v>1162.7906976744184</v>
      </c>
      <c r="M39" s="24"/>
      <c r="N39" s="6">
        <v>35</v>
      </c>
      <c r="O39" s="6"/>
      <c r="P39" s="93">
        <v>0.03</v>
      </c>
    </row>
    <row r="40" spans="2:16" x14ac:dyDescent="0.3">
      <c r="B40" s="252"/>
      <c r="C40" s="253"/>
      <c r="D40" s="24"/>
      <c r="E40" s="24"/>
      <c r="F40" s="24">
        <v>5152105</v>
      </c>
      <c r="G40" s="24" t="s">
        <v>18</v>
      </c>
      <c r="H40" s="11">
        <v>1</v>
      </c>
      <c r="I40" s="24">
        <f t="shared" si="3"/>
        <v>2.58E-2</v>
      </c>
      <c r="J40" s="25">
        <f t="shared" si="0"/>
        <v>2.58E-2</v>
      </c>
      <c r="K40" s="240"/>
      <c r="L40" s="23">
        <f t="shared" si="1"/>
        <v>1162.7906976744184</v>
      </c>
      <c r="M40" s="24"/>
      <c r="N40" s="6">
        <v>35</v>
      </c>
      <c r="O40" s="6"/>
      <c r="P40" s="93">
        <v>0.03</v>
      </c>
    </row>
    <row r="41" spans="2:16" x14ac:dyDescent="0.3">
      <c r="B41" s="252"/>
      <c r="C41" s="253"/>
      <c r="D41" s="24"/>
      <c r="E41" s="24"/>
      <c r="F41" s="43">
        <v>5152106</v>
      </c>
      <c r="G41" s="43" t="s">
        <v>19</v>
      </c>
      <c r="H41" s="11">
        <v>1</v>
      </c>
      <c r="I41" s="24">
        <f t="shared" si="3"/>
        <v>2.58E-2</v>
      </c>
      <c r="J41" s="25">
        <f t="shared" si="0"/>
        <v>2.58E-2</v>
      </c>
      <c r="K41" s="240"/>
      <c r="L41" s="23">
        <f t="shared" si="1"/>
        <v>1162.7906976744184</v>
      </c>
      <c r="M41" s="24"/>
      <c r="N41" s="6">
        <v>35</v>
      </c>
      <c r="O41" s="6"/>
      <c r="P41" s="93">
        <v>0.03</v>
      </c>
    </row>
    <row r="42" spans="2:16" x14ac:dyDescent="0.3">
      <c r="B42" s="252"/>
      <c r="C42" s="253"/>
      <c r="D42" s="24"/>
      <c r="E42" s="24"/>
      <c r="F42" s="43">
        <v>5152107</v>
      </c>
      <c r="G42" s="43" t="s">
        <v>20</v>
      </c>
      <c r="H42" s="11">
        <v>1</v>
      </c>
      <c r="I42" s="24">
        <f t="shared" si="3"/>
        <v>2.58E-2</v>
      </c>
      <c r="J42" s="25">
        <f t="shared" si="0"/>
        <v>2.58E-2</v>
      </c>
      <c r="K42" s="240"/>
      <c r="L42" s="23">
        <f t="shared" si="1"/>
        <v>1162.7906976744184</v>
      </c>
      <c r="M42" s="24"/>
      <c r="N42" s="6">
        <v>35</v>
      </c>
      <c r="O42" s="100"/>
      <c r="P42" s="93">
        <v>0.03</v>
      </c>
    </row>
    <row r="43" spans="2:16" x14ac:dyDescent="0.3">
      <c r="B43" s="252"/>
      <c r="C43" s="253" t="s">
        <v>8</v>
      </c>
      <c r="D43" s="24"/>
      <c r="E43" s="24"/>
      <c r="F43" s="43">
        <v>5680505</v>
      </c>
      <c r="G43" s="43" t="s">
        <v>986</v>
      </c>
      <c r="H43" s="24">
        <v>1</v>
      </c>
      <c r="I43" s="24">
        <f t="shared" si="3"/>
        <v>0.1419</v>
      </c>
      <c r="J43" s="25">
        <f t="shared" si="0"/>
        <v>0.1419</v>
      </c>
      <c r="K43" s="240"/>
      <c r="L43" s="23">
        <f t="shared" si="1"/>
        <v>211.41649048625794</v>
      </c>
      <c r="M43" s="24"/>
      <c r="N43" s="100"/>
      <c r="O43" s="100"/>
      <c r="P43" s="93">
        <v>0.16500000000000001</v>
      </c>
    </row>
    <row r="44" spans="2:16" x14ac:dyDescent="0.3">
      <c r="B44" s="252"/>
      <c r="C44" s="253"/>
      <c r="D44" s="24"/>
      <c r="E44" s="24"/>
      <c r="F44" s="43">
        <v>5076000</v>
      </c>
      <c r="G44" s="43" t="s">
        <v>445</v>
      </c>
      <c r="H44" s="24">
        <v>1</v>
      </c>
      <c r="I44" s="24">
        <f t="shared" si="3"/>
        <v>0.129</v>
      </c>
      <c r="J44" s="25">
        <f t="shared" si="0"/>
        <v>0.129</v>
      </c>
      <c r="K44" s="240"/>
      <c r="L44" s="23">
        <f t="shared" si="1"/>
        <v>232.55813953488371</v>
      </c>
      <c r="M44" s="24"/>
      <c r="N44" s="100">
        <v>30</v>
      </c>
      <c r="O44" s="100"/>
      <c r="P44" s="93">
        <v>0.15</v>
      </c>
    </row>
    <row r="45" spans="2:16" x14ac:dyDescent="0.3">
      <c r="B45" s="252"/>
      <c r="C45" s="253"/>
      <c r="D45" s="24"/>
      <c r="E45" s="24"/>
      <c r="F45" s="24">
        <v>5078001</v>
      </c>
      <c r="G45" s="11" t="s">
        <v>21</v>
      </c>
      <c r="H45" s="24">
        <v>1</v>
      </c>
      <c r="I45" s="24">
        <f t="shared" si="3"/>
        <v>0.129</v>
      </c>
      <c r="J45" s="25">
        <f t="shared" si="0"/>
        <v>0.129</v>
      </c>
      <c r="K45" s="240"/>
      <c r="L45" s="23">
        <f t="shared" si="1"/>
        <v>232.55813953488371</v>
      </c>
      <c r="M45" s="24"/>
      <c r="N45" s="100">
        <v>40</v>
      </c>
      <c r="O45" s="100"/>
      <c r="P45" s="93">
        <v>0.15</v>
      </c>
    </row>
    <row r="46" spans="2:16" x14ac:dyDescent="0.3">
      <c r="B46" s="252"/>
      <c r="C46" s="253"/>
      <c r="D46" s="24"/>
      <c r="E46" s="24"/>
      <c r="F46" s="24">
        <v>5072000</v>
      </c>
      <c r="G46" s="11" t="s">
        <v>22</v>
      </c>
      <c r="H46" s="24">
        <v>3</v>
      </c>
      <c r="I46" s="24">
        <f t="shared" si="3"/>
        <v>0.12040000000000001</v>
      </c>
      <c r="J46" s="25">
        <f t="shared" si="0"/>
        <v>0.12040000000000001</v>
      </c>
      <c r="K46" s="240"/>
      <c r="L46" s="23">
        <f t="shared" si="1"/>
        <v>249.16943521594683</v>
      </c>
      <c r="M46" s="24"/>
      <c r="N46" s="100">
        <v>50</v>
      </c>
      <c r="O46" s="100"/>
      <c r="P46" s="93">
        <v>0.14000000000000001</v>
      </c>
    </row>
    <row r="47" spans="2:16" x14ac:dyDescent="0.3">
      <c r="B47" s="246"/>
      <c r="C47" s="247"/>
      <c r="D47" s="247"/>
      <c r="E47" s="247"/>
      <c r="F47" s="247"/>
      <c r="G47" s="247"/>
      <c r="H47" s="248"/>
      <c r="I47" s="24">
        <f>SUM(I6:I46)</f>
        <v>1</v>
      </c>
      <c r="J47" s="25">
        <f>SUM(J6:J46)</f>
        <v>1</v>
      </c>
      <c r="K47" s="25">
        <v>1</v>
      </c>
      <c r="L47" s="24"/>
      <c r="M47" s="24"/>
      <c r="N47" s="100"/>
      <c r="O47" s="100"/>
      <c r="P47" s="96"/>
    </row>
  </sheetData>
  <mergeCells count="10">
    <mergeCell ref="B47:H47"/>
    <mergeCell ref="B5:C5"/>
    <mergeCell ref="B6:B21"/>
    <mergeCell ref="C6:C21"/>
    <mergeCell ref="K6:K21"/>
    <mergeCell ref="B22:B46"/>
    <mergeCell ref="C22:C28"/>
    <mergeCell ref="K22:K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0"/>
  <dimension ref="B2:Q45"/>
  <sheetViews>
    <sheetView workbookViewId="0">
      <selection activeCell="G19" sqref="G19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1025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98" t="s">
        <v>6</v>
      </c>
      <c r="C4" s="98">
        <v>30</v>
      </c>
    </row>
    <row r="5" spans="2:15" x14ac:dyDescent="0.3">
      <c r="B5" s="249" t="s">
        <v>0</v>
      </c>
      <c r="C5" s="249"/>
      <c r="D5" s="97" t="s">
        <v>45</v>
      </c>
      <c r="E5" s="97" t="s">
        <v>29</v>
      </c>
      <c r="F5" s="97" t="s">
        <v>1</v>
      </c>
      <c r="G5" s="97" t="s">
        <v>62</v>
      </c>
      <c r="H5" s="13" t="s">
        <v>26</v>
      </c>
      <c r="I5" s="97" t="s">
        <v>27</v>
      </c>
      <c r="J5" s="97" t="s">
        <v>28</v>
      </c>
      <c r="K5" s="97" t="s">
        <v>43</v>
      </c>
      <c r="L5" s="97" t="s">
        <v>2</v>
      </c>
      <c r="M5" s="97" t="s">
        <v>3</v>
      </c>
      <c r="N5" s="97" t="s">
        <v>44</v>
      </c>
      <c r="O5" s="97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1004954</v>
      </c>
      <c r="G6" s="24" t="s">
        <v>1058</v>
      </c>
      <c r="H6" s="24">
        <v>1</v>
      </c>
      <c r="I6" s="24">
        <v>7.0000000000000001E-3</v>
      </c>
      <c r="J6" s="25">
        <f>I6</f>
        <v>7.0000000000000001E-3</v>
      </c>
      <c r="K6" s="239">
        <f>SUM(J6:J19)</f>
        <v>0.11899999999999998</v>
      </c>
      <c r="L6" s="11">
        <f>1/I6*$C$4</f>
        <v>4285.7142857142862</v>
      </c>
      <c r="M6" s="24"/>
      <c r="N6" s="98"/>
      <c r="O6" s="98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1004955</v>
      </c>
      <c r="G7" s="24" t="s">
        <v>1059</v>
      </c>
      <c r="H7" s="24">
        <v>1</v>
      </c>
      <c r="I7" s="24">
        <v>7.0000000000000001E-3</v>
      </c>
      <c r="J7" s="25">
        <f t="shared" ref="J7:J44" si="0">I7</f>
        <v>7.0000000000000001E-3</v>
      </c>
      <c r="K7" s="240"/>
      <c r="L7" s="11">
        <f t="shared" ref="L7:L44" si="1">1/I7*$C$4</f>
        <v>4285.7142857142862</v>
      </c>
      <c r="M7" s="24"/>
      <c r="N7" s="98"/>
      <c r="O7" s="98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1050456</v>
      </c>
      <c r="G8" s="24" t="s">
        <v>1060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11">
        <f t="shared" si="1"/>
        <v>3750</v>
      </c>
      <c r="M8" s="24"/>
      <c r="N8" s="98"/>
      <c r="O8" s="98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1051523</v>
      </c>
      <c r="G9" s="24" t="s">
        <v>1061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98"/>
      <c r="O9" s="98">
        <v>1</v>
      </c>
    </row>
    <row r="10" spans="2:15" ht="21.75" customHeight="1" x14ac:dyDescent="0.3">
      <c r="B10" s="250"/>
      <c r="C10" s="244"/>
      <c r="D10" s="24" t="s">
        <v>107</v>
      </c>
      <c r="E10" s="24"/>
      <c r="F10" s="24">
        <v>1070088</v>
      </c>
      <c r="G10" s="24" t="s">
        <v>1062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98"/>
      <c r="O10" s="98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1071105</v>
      </c>
      <c r="G11" s="24" t="s">
        <v>1063</v>
      </c>
      <c r="H11" s="24">
        <v>1</v>
      </c>
      <c r="I11" s="24">
        <v>0.01</v>
      </c>
      <c r="J11" s="25">
        <f t="shared" si="0"/>
        <v>0.01</v>
      </c>
      <c r="K11" s="240"/>
      <c r="L11" s="11">
        <f t="shared" si="1"/>
        <v>3000</v>
      </c>
      <c r="M11" s="24"/>
      <c r="N11" s="98"/>
      <c r="O11" s="98">
        <v>1</v>
      </c>
    </row>
    <row r="12" spans="2:15" ht="21.75" customHeight="1" x14ac:dyDescent="0.3">
      <c r="B12" s="250"/>
      <c r="C12" s="244"/>
      <c r="D12" s="24" t="s">
        <v>105</v>
      </c>
      <c r="E12" s="24"/>
      <c r="F12" s="24">
        <v>1103013</v>
      </c>
      <c r="G12" s="24" t="s">
        <v>1064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11">
        <f t="shared" si="1"/>
        <v>5000</v>
      </c>
      <c r="M12" s="24"/>
      <c r="N12" s="98"/>
      <c r="O12" s="98">
        <v>1</v>
      </c>
    </row>
    <row r="13" spans="2:15" ht="21.75" customHeight="1" x14ac:dyDescent="0.3">
      <c r="B13" s="250"/>
      <c r="C13" s="244"/>
      <c r="D13" s="24" t="s">
        <v>109</v>
      </c>
      <c r="E13" s="24"/>
      <c r="F13" s="24">
        <v>1702759</v>
      </c>
      <c r="G13" s="24" t="s">
        <v>1065</v>
      </c>
      <c r="H13" s="24">
        <v>1</v>
      </c>
      <c r="I13" s="24">
        <v>6.0000000000000001E-3</v>
      </c>
      <c r="J13" s="25">
        <f t="shared" si="0"/>
        <v>6.0000000000000001E-3</v>
      </c>
      <c r="K13" s="240"/>
      <c r="L13" s="11">
        <f t="shared" si="1"/>
        <v>5000</v>
      </c>
      <c r="M13" s="24"/>
      <c r="N13" s="98"/>
      <c r="O13" s="98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1005017</v>
      </c>
      <c r="G14" s="24" t="s">
        <v>1066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98"/>
      <c r="O14" s="98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1053232</v>
      </c>
      <c r="G15" s="24" t="s">
        <v>1067</v>
      </c>
      <c r="H15" s="24">
        <v>1</v>
      </c>
      <c r="I15" s="24">
        <v>1.0999999999999999E-2</v>
      </c>
      <c r="J15" s="25">
        <f t="shared" si="0"/>
        <v>1.0999999999999999E-2</v>
      </c>
      <c r="K15" s="240"/>
      <c r="L15" s="11">
        <f t="shared" si="1"/>
        <v>2727.2727272727275</v>
      </c>
      <c r="M15" s="24"/>
      <c r="N15" s="98"/>
      <c r="O15" s="98">
        <v>1</v>
      </c>
    </row>
    <row r="16" spans="2:15" ht="21.75" customHeight="1" x14ac:dyDescent="0.3">
      <c r="B16" s="250"/>
      <c r="C16" s="244"/>
      <c r="D16" s="24" t="s">
        <v>100</v>
      </c>
      <c r="E16" s="24"/>
      <c r="F16" s="24">
        <v>1053231</v>
      </c>
      <c r="G16" s="24" t="s">
        <v>1068</v>
      </c>
      <c r="H16" s="24">
        <v>1</v>
      </c>
      <c r="I16" s="24">
        <v>0.01</v>
      </c>
      <c r="J16" s="25">
        <f t="shared" ref="J16:J18" si="2">I16</f>
        <v>0.01</v>
      </c>
      <c r="K16" s="240"/>
      <c r="L16" s="11">
        <f t="shared" si="1"/>
        <v>3000</v>
      </c>
      <c r="M16" s="24"/>
      <c r="N16" s="98"/>
      <c r="O16" s="98">
        <v>1</v>
      </c>
    </row>
    <row r="17" spans="2:17" ht="21.75" customHeight="1" x14ac:dyDescent="0.3">
      <c r="B17" s="250"/>
      <c r="C17" s="244"/>
      <c r="D17" s="24" t="s">
        <v>124</v>
      </c>
      <c r="E17" s="24"/>
      <c r="F17" s="24">
        <v>1082620</v>
      </c>
      <c r="G17" s="24" t="s">
        <v>1069</v>
      </c>
      <c r="H17" s="24">
        <v>1</v>
      </c>
      <c r="I17" s="24">
        <v>8.0000000000000002E-3</v>
      </c>
      <c r="J17" s="25">
        <f t="shared" si="2"/>
        <v>8.0000000000000002E-3</v>
      </c>
      <c r="K17" s="240"/>
      <c r="L17" s="11">
        <f t="shared" si="1"/>
        <v>3750</v>
      </c>
      <c r="M17" s="24"/>
      <c r="N17" s="98"/>
      <c r="O17" s="98">
        <v>1</v>
      </c>
    </row>
    <row r="18" spans="2:17" ht="21.75" customHeight="1" x14ac:dyDescent="0.3">
      <c r="B18" s="250"/>
      <c r="C18" s="244"/>
      <c r="D18" s="24" t="s">
        <v>100</v>
      </c>
      <c r="E18" s="24"/>
      <c r="F18" s="24">
        <v>1053035</v>
      </c>
      <c r="G18" s="24" t="s">
        <v>1070</v>
      </c>
      <c r="H18" s="24">
        <v>1</v>
      </c>
      <c r="I18" s="24">
        <v>8.0000000000000002E-3</v>
      </c>
      <c r="J18" s="25">
        <f t="shared" si="2"/>
        <v>8.0000000000000002E-3</v>
      </c>
      <c r="K18" s="240"/>
      <c r="L18" s="11">
        <f t="shared" si="1"/>
        <v>3750</v>
      </c>
      <c r="M18" s="24"/>
      <c r="N18" s="98"/>
      <c r="O18" s="98">
        <v>1</v>
      </c>
    </row>
    <row r="19" spans="2:17" ht="21.75" customHeight="1" x14ac:dyDescent="0.3">
      <c r="B19" s="250"/>
      <c r="C19" s="244"/>
      <c r="D19" s="24" t="s">
        <v>114</v>
      </c>
      <c r="E19" s="24"/>
      <c r="F19" s="24">
        <v>1012625</v>
      </c>
      <c r="G19" s="24" t="s">
        <v>1071</v>
      </c>
      <c r="H19" s="24">
        <v>1</v>
      </c>
      <c r="I19" s="24">
        <v>0.01</v>
      </c>
      <c r="J19" s="25">
        <f t="shared" si="0"/>
        <v>0.01</v>
      </c>
      <c r="K19" s="240"/>
      <c r="L19" s="11">
        <f t="shared" si="1"/>
        <v>3000</v>
      </c>
      <c r="M19" s="24"/>
      <c r="N19" s="98"/>
      <c r="O19" s="98">
        <v>1</v>
      </c>
    </row>
    <row r="20" spans="2:17" x14ac:dyDescent="0.3">
      <c r="B20" s="251" t="s">
        <v>42</v>
      </c>
      <c r="C20" s="243" t="s">
        <v>59</v>
      </c>
      <c r="D20" s="24"/>
      <c r="E20" s="24"/>
      <c r="F20" s="24">
        <v>1002186</v>
      </c>
      <c r="G20" s="24" t="s">
        <v>52</v>
      </c>
      <c r="H20" s="24">
        <v>1</v>
      </c>
      <c r="I20" s="24">
        <f t="shared" ref="I20:I44" si="3">$K$20*P20</f>
        <v>4.4050000000000001E-3</v>
      </c>
      <c r="J20" s="25">
        <f t="shared" si="0"/>
        <v>4.4050000000000001E-3</v>
      </c>
      <c r="K20" s="239">
        <f>K45-K6</f>
        <v>0.88100000000000001</v>
      </c>
      <c r="L20" s="23">
        <f t="shared" si="1"/>
        <v>6810.4426787741204</v>
      </c>
      <c r="M20" s="24"/>
      <c r="N20" s="98">
        <v>60</v>
      </c>
      <c r="O20" s="98"/>
      <c r="P20" s="93">
        <v>5.0000000000000001E-3</v>
      </c>
      <c r="Q20" s="92"/>
    </row>
    <row r="21" spans="2:17" x14ac:dyDescent="0.3">
      <c r="B21" s="252"/>
      <c r="C21" s="244"/>
      <c r="D21" s="24"/>
      <c r="E21" s="24"/>
      <c r="F21" s="24">
        <v>1012057</v>
      </c>
      <c r="G21" s="24" t="s">
        <v>53</v>
      </c>
      <c r="H21" s="24">
        <v>1</v>
      </c>
      <c r="I21" s="24">
        <f t="shared" si="3"/>
        <v>4.4050000000000001E-3</v>
      </c>
      <c r="J21" s="25">
        <f t="shared" si="0"/>
        <v>4.4050000000000001E-3</v>
      </c>
      <c r="K21" s="240"/>
      <c r="L21" s="23">
        <f t="shared" si="1"/>
        <v>6810.4426787741204</v>
      </c>
      <c r="M21" s="24"/>
      <c r="N21" s="98">
        <v>60</v>
      </c>
      <c r="O21" s="98"/>
      <c r="P21" s="93">
        <v>5.0000000000000001E-3</v>
      </c>
    </row>
    <row r="22" spans="2:17" x14ac:dyDescent="0.3">
      <c r="B22" s="252"/>
      <c r="C22" s="244"/>
      <c r="D22" s="24"/>
      <c r="E22" s="24"/>
      <c r="F22" s="24">
        <v>1022048</v>
      </c>
      <c r="G22" s="24" t="s">
        <v>54</v>
      </c>
      <c r="H22" s="24">
        <v>1</v>
      </c>
      <c r="I22" s="24">
        <f t="shared" si="3"/>
        <v>4.4050000000000001E-3</v>
      </c>
      <c r="J22" s="25">
        <f t="shared" si="0"/>
        <v>4.4050000000000001E-3</v>
      </c>
      <c r="K22" s="240"/>
      <c r="L22" s="23">
        <f t="shared" si="1"/>
        <v>6810.4426787741204</v>
      </c>
      <c r="M22" s="24"/>
      <c r="N22" s="98">
        <v>60</v>
      </c>
      <c r="O22" s="98"/>
      <c r="P22" s="93">
        <v>5.0000000000000001E-3</v>
      </c>
    </row>
    <row r="23" spans="2:17" x14ac:dyDescent="0.3">
      <c r="B23" s="252"/>
      <c r="C23" s="244"/>
      <c r="D23" s="24"/>
      <c r="E23" s="24"/>
      <c r="F23" s="24">
        <v>1102039</v>
      </c>
      <c r="G23" s="24" t="s">
        <v>55</v>
      </c>
      <c r="H23" s="24">
        <v>1</v>
      </c>
      <c r="I23" s="24">
        <f t="shared" si="3"/>
        <v>4.4050000000000001E-3</v>
      </c>
      <c r="J23" s="25">
        <f t="shared" si="0"/>
        <v>4.4050000000000001E-3</v>
      </c>
      <c r="K23" s="240"/>
      <c r="L23" s="23">
        <f t="shared" si="1"/>
        <v>6810.4426787741204</v>
      </c>
      <c r="M23" s="24"/>
      <c r="N23" s="98">
        <v>60</v>
      </c>
      <c r="O23" s="98"/>
      <c r="P23" s="93">
        <v>5.0000000000000001E-3</v>
      </c>
    </row>
    <row r="24" spans="2:17" x14ac:dyDescent="0.3">
      <c r="B24" s="252"/>
      <c r="C24" s="244"/>
      <c r="D24" s="24"/>
      <c r="E24" s="24"/>
      <c r="F24" s="24">
        <v>1082102</v>
      </c>
      <c r="G24" s="24" t="s">
        <v>56</v>
      </c>
      <c r="H24" s="24">
        <v>1</v>
      </c>
      <c r="I24" s="24">
        <f t="shared" si="3"/>
        <v>4.4050000000000001E-3</v>
      </c>
      <c r="J24" s="25">
        <f t="shared" si="0"/>
        <v>4.4050000000000001E-3</v>
      </c>
      <c r="K24" s="240"/>
      <c r="L24" s="23">
        <f t="shared" si="1"/>
        <v>6810.4426787741204</v>
      </c>
      <c r="M24" s="24"/>
      <c r="N24" s="98">
        <v>30</v>
      </c>
      <c r="O24" s="98"/>
      <c r="P24" s="93">
        <v>5.0000000000000001E-3</v>
      </c>
    </row>
    <row r="25" spans="2:17" x14ac:dyDescent="0.3">
      <c r="B25" s="252"/>
      <c r="C25" s="244"/>
      <c r="D25" s="24"/>
      <c r="E25" s="24"/>
      <c r="F25" s="24">
        <v>1072153</v>
      </c>
      <c r="G25" s="24" t="s">
        <v>57</v>
      </c>
      <c r="H25" s="24">
        <v>1</v>
      </c>
      <c r="I25" s="24">
        <f t="shared" si="3"/>
        <v>4.4050000000000001E-3</v>
      </c>
      <c r="J25" s="25">
        <f t="shared" si="0"/>
        <v>4.4050000000000001E-3</v>
      </c>
      <c r="K25" s="240"/>
      <c r="L25" s="23">
        <f t="shared" si="1"/>
        <v>6810.4426787741204</v>
      </c>
      <c r="M25" s="24"/>
      <c r="N25" s="98">
        <v>30</v>
      </c>
      <c r="O25" s="98"/>
      <c r="P25" s="93">
        <v>5.0000000000000001E-3</v>
      </c>
    </row>
    <row r="26" spans="2:17" x14ac:dyDescent="0.3">
      <c r="B26" s="252"/>
      <c r="C26" s="245"/>
      <c r="D26" s="24"/>
      <c r="E26" s="24"/>
      <c r="F26" s="24">
        <v>1032024</v>
      </c>
      <c r="G26" s="24" t="s">
        <v>58</v>
      </c>
      <c r="H26" s="24">
        <v>1</v>
      </c>
      <c r="I26" s="24">
        <f t="shared" si="3"/>
        <v>4.4050000000000001E-3</v>
      </c>
      <c r="J26" s="25">
        <f t="shared" si="0"/>
        <v>4.4050000000000001E-3</v>
      </c>
      <c r="K26" s="240"/>
      <c r="L26" s="23">
        <f t="shared" si="1"/>
        <v>6810.4426787741204</v>
      </c>
      <c r="M26" s="24"/>
      <c r="N26" s="98">
        <v>40</v>
      </c>
      <c r="O26" s="98"/>
      <c r="P26" s="93">
        <v>5.0000000000000001E-3</v>
      </c>
    </row>
    <row r="27" spans="2:17" x14ac:dyDescent="0.3">
      <c r="B27" s="252"/>
      <c r="C27" s="253" t="s">
        <v>25</v>
      </c>
      <c r="D27" s="24"/>
      <c r="E27" s="24"/>
      <c r="F27" s="24">
        <v>5150042</v>
      </c>
      <c r="G27" s="24" t="s">
        <v>9</v>
      </c>
      <c r="H27" s="24">
        <v>1</v>
      </c>
      <c r="I27" s="24">
        <f t="shared" si="3"/>
        <v>1.3214999999999999E-2</v>
      </c>
      <c r="J27" s="25">
        <f t="shared" si="0"/>
        <v>1.3214999999999999E-2</v>
      </c>
      <c r="K27" s="240"/>
      <c r="L27" s="23">
        <f t="shared" si="1"/>
        <v>2270.1475595913735</v>
      </c>
      <c r="M27" s="24"/>
      <c r="N27" s="98">
        <v>30</v>
      </c>
      <c r="O27" s="98"/>
      <c r="P27" s="93">
        <v>1.4999999999999999E-2</v>
      </c>
      <c r="Q27" s="92"/>
    </row>
    <row r="28" spans="2:17" x14ac:dyDescent="0.3">
      <c r="B28" s="252"/>
      <c r="C28" s="253"/>
      <c r="D28" s="24"/>
      <c r="E28" s="24"/>
      <c r="F28" s="24">
        <v>5150043</v>
      </c>
      <c r="G28" s="24" t="s">
        <v>10</v>
      </c>
      <c r="H28" s="24">
        <v>1</v>
      </c>
      <c r="I28" s="24">
        <f t="shared" si="3"/>
        <v>1.3214999999999999E-2</v>
      </c>
      <c r="J28" s="25">
        <f t="shared" si="0"/>
        <v>1.3214999999999999E-2</v>
      </c>
      <c r="K28" s="240"/>
      <c r="L28" s="23">
        <f t="shared" si="1"/>
        <v>2270.1475595913735</v>
      </c>
      <c r="M28" s="24"/>
      <c r="N28" s="98">
        <v>75</v>
      </c>
      <c r="O28" s="6"/>
      <c r="P28" s="93">
        <v>1.4999999999999999E-2</v>
      </c>
    </row>
    <row r="29" spans="2:17" x14ac:dyDescent="0.3">
      <c r="B29" s="252"/>
      <c r="C29" s="253"/>
      <c r="D29" s="24"/>
      <c r="E29" s="24"/>
      <c r="F29" s="24">
        <v>5152049</v>
      </c>
      <c r="G29" s="24" t="s">
        <v>11</v>
      </c>
      <c r="H29" s="24">
        <v>1</v>
      </c>
      <c r="I29" s="24">
        <f t="shared" si="3"/>
        <v>1.3214999999999999E-2</v>
      </c>
      <c r="J29" s="25">
        <f t="shared" si="0"/>
        <v>1.3214999999999999E-2</v>
      </c>
      <c r="K29" s="240"/>
      <c r="L29" s="23">
        <f t="shared" si="1"/>
        <v>2270.1475595913735</v>
      </c>
      <c r="M29" s="24"/>
      <c r="N29" s="6">
        <v>30</v>
      </c>
      <c r="O29" s="6"/>
      <c r="P29" s="93">
        <v>1.4999999999999999E-2</v>
      </c>
    </row>
    <row r="30" spans="2:17" x14ac:dyDescent="0.3">
      <c r="B30" s="252"/>
      <c r="C30" s="253"/>
      <c r="D30" s="24"/>
      <c r="E30" s="24"/>
      <c r="F30" s="24">
        <v>5152050</v>
      </c>
      <c r="G30" s="24" t="s">
        <v>12</v>
      </c>
      <c r="H30" s="24">
        <v>1</v>
      </c>
      <c r="I30" s="24">
        <f t="shared" si="3"/>
        <v>1.3214999999999999E-2</v>
      </c>
      <c r="J30" s="25">
        <f t="shared" si="0"/>
        <v>1.3214999999999999E-2</v>
      </c>
      <c r="K30" s="240"/>
      <c r="L30" s="23">
        <f t="shared" si="1"/>
        <v>2270.1475595913735</v>
      </c>
      <c r="M30" s="24"/>
      <c r="N30" s="6">
        <v>75</v>
      </c>
      <c r="O30" s="98"/>
      <c r="P30" s="93">
        <v>1.4999999999999999E-2</v>
      </c>
    </row>
    <row r="31" spans="2:17" x14ac:dyDescent="0.3">
      <c r="B31" s="252"/>
      <c r="C31" s="253"/>
      <c r="D31" s="24"/>
      <c r="E31" s="24"/>
      <c r="F31" s="24">
        <v>5153013</v>
      </c>
      <c r="G31" s="24" t="s">
        <v>23</v>
      </c>
      <c r="H31" s="24">
        <v>1</v>
      </c>
      <c r="I31" s="24">
        <f t="shared" si="3"/>
        <v>2.6429999999999999E-2</v>
      </c>
      <c r="J31" s="25">
        <f t="shared" si="0"/>
        <v>2.6429999999999999E-2</v>
      </c>
      <c r="K31" s="240"/>
      <c r="L31" s="23">
        <f t="shared" si="1"/>
        <v>1135.0737797956867</v>
      </c>
      <c r="M31" s="24"/>
      <c r="N31" s="98">
        <v>65</v>
      </c>
      <c r="O31" s="98"/>
      <c r="P31" s="93">
        <v>0.03</v>
      </c>
    </row>
    <row r="32" spans="2:17" x14ac:dyDescent="0.3">
      <c r="B32" s="252"/>
      <c r="C32" s="253"/>
      <c r="D32" s="24"/>
      <c r="E32" s="24"/>
      <c r="F32" s="24">
        <v>5151033</v>
      </c>
      <c r="G32" s="24" t="s">
        <v>41</v>
      </c>
      <c r="H32" s="24">
        <v>1</v>
      </c>
      <c r="I32" s="24">
        <f t="shared" si="3"/>
        <v>2.6429999999999999E-2</v>
      </c>
      <c r="J32" s="25">
        <f t="shared" si="0"/>
        <v>2.6429999999999999E-2</v>
      </c>
      <c r="K32" s="240"/>
      <c r="L32" s="23">
        <f t="shared" si="1"/>
        <v>1135.0737797956867</v>
      </c>
      <c r="M32" s="24"/>
      <c r="N32" s="98">
        <v>70</v>
      </c>
      <c r="O32" s="98"/>
      <c r="P32" s="93">
        <v>0.03</v>
      </c>
    </row>
    <row r="33" spans="2:16" x14ac:dyDescent="0.3">
      <c r="B33" s="252"/>
      <c r="C33" s="253"/>
      <c r="D33" s="24"/>
      <c r="E33" s="24"/>
      <c r="F33" s="24">
        <v>5152100</v>
      </c>
      <c r="G33" s="24" t="s">
        <v>13</v>
      </c>
      <c r="H33" s="24">
        <v>1</v>
      </c>
      <c r="I33" s="24">
        <f t="shared" si="3"/>
        <v>2.6429999999999999E-2</v>
      </c>
      <c r="J33" s="25">
        <f t="shared" si="0"/>
        <v>2.6429999999999999E-2</v>
      </c>
      <c r="K33" s="240"/>
      <c r="L33" s="23">
        <f t="shared" si="1"/>
        <v>1135.0737797956867</v>
      </c>
      <c r="M33" s="24"/>
      <c r="N33" s="98">
        <v>35</v>
      </c>
      <c r="O33" s="6"/>
      <c r="P33" s="93">
        <v>0.03</v>
      </c>
    </row>
    <row r="34" spans="2:16" x14ac:dyDescent="0.3">
      <c r="B34" s="252"/>
      <c r="C34" s="253"/>
      <c r="D34" s="24"/>
      <c r="E34" s="24"/>
      <c r="F34" s="24">
        <v>5152101</v>
      </c>
      <c r="G34" s="24" t="s">
        <v>14</v>
      </c>
      <c r="H34" s="24">
        <v>1</v>
      </c>
      <c r="I34" s="24">
        <f t="shared" si="3"/>
        <v>2.6429999999999999E-2</v>
      </c>
      <c r="J34" s="25">
        <f t="shared" si="0"/>
        <v>2.6429999999999999E-2</v>
      </c>
      <c r="K34" s="240"/>
      <c r="L34" s="23">
        <f t="shared" si="1"/>
        <v>1135.0737797956867</v>
      </c>
      <c r="M34" s="24"/>
      <c r="N34" s="6">
        <v>35</v>
      </c>
      <c r="O34" s="6"/>
      <c r="P34" s="93">
        <v>0.03</v>
      </c>
    </row>
    <row r="35" spans="2:16" x14ac:dyDescent="0.3">
      <c r="B35" s="252"/>
      <c r="C35" s="253"/>
      <c r="D35" s="24"/>
      <c r="E35" s="24"/>
      <c r="F35" s="24">
        <v>5152102</v>
      </c>
      <c r="G35" s="24" t="s">
        <v>15</v>
      </c>
      <c r="H35" s="24">
        <v>1</v>
      </c>
      <c r="I35" s="24">
        <f t="shared" si="3"/>
        <v>2.6429999999999999E-2</v>
      </c>
      <c r="J35" s="25">
        <f t="shared" si="0"/>
        <v>2.6429999999999999E-2</v>
      </c>
      <c r="K35" s="240"/>
      <c r="L35" s="23">
        <f t="shared" si="1"/>
        <v>1135.0737797956867</v>
      </c>
      <c r="M35" s="24"/>
      <c r="N35" s="6">
        <v>35</v>
      </c>
      <c r="O35" s="6"/>
      <c r="P35" s="93">
        <v>0.03</v>
      </c>
    </row>
    <row r="36" spans="2:16" x14ac:dyDescent="0.3">
      <c r="B36" s="252"/>
      <c r="C36" s="253"/>
      <c r="D36" s="24"/>
      <c r="E36" s="24"/>
      <c r="F36" s="24">
        <v>5152103</v>
      </c>
      <c r="G36" s="24" t="s">
        <v>16</v>
      </c>
      <c r="H36" s="24">
        <v>1</v>
      </c>
      <c r="I36" s="24">
        <f t="shared" si="3"/>
        <v>2.6429999999999999E-2</v>
      </c>
      <c r="J36" s="25">
        <f t="shared" si="0"/>
        <v>2.6429999999999999E-2</v>
      </c>
      <c r="K36" s="240"/>
      <c r="L36" s="23">
        <f t="shared" si="1"/>
        <v>1135.0737797956867</v>
      </c>
      <c r="M36" s="24"/>
      <c r="N36" s="6">
        <v>35</v>
      </c>
      <c r="O36" s="6"/>
      <c r="P36" s="93">
        <v>0.03</v>
      </c>
    </row>
    <row r="37" spans="2:16" x14ac:dyDescent="0.3">
      <c r="B37" s="252"/>
      <c r="C37" s="253"/>
      <c r="D37" s="24"/>
      <c r="E37" s="24"/>
      <c r="F37" s="24">
        <v>5152104</v>
      </c>
      <c r="G37" s="24" t="s">
        <v>17</v>
      </c>
      <c r="H37" s="24">
        <v>1</v>
      </c>
      <c r="I37" s="24">
        <f t="shared" si="3"/>
        <v>2.6429999999999999E-2</v>
      </c>
      <c r="J37" s="25">
        <f t="shared" si="0"/>
        <v>2.6429999999999999E-2</v>
      </c>
      <c r="K37" s="240"/>
      <c r="L37" s="23">
        <f t="shared" si="1"/>
        <v>1135.0737797956867</v>
      </c>
      <c r="M37" s="24"/>
      <c r="N37" s="6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24">
        <v>5152105</v>
      </c>
      <c r="G38" s="24" t="s">
        <v>18</v>
      </c>
      <c r="H38" s="11">
        <v>1</v>
      </c>
      <c r="I38" s="24">
        <f t="shared" si="3"/>
        <v>2.6429999999999999E-2</v>
      </c>
      <c r="J38" s="25">
        <f t="shared" si="0"/>
        <v>2.6429999999999999E-2</v>
      </c>
      <c r="K38" s="240"/>
      <c r="L38" s="23">
        <f t="shared" si="1"/>
        <v>1135.0737797956867</v>
      </c>
      <c r="M38" s="24"/>
      <c r="N38" s="6">
        <v>35</v>
      </c>
      <c r="O38" s="6"/>
      <c r="P38" s="93">
        <v>0.03</v>
      </c>
    </row>
    <row r="39" spans="2:16" x14ac:dyDescent="0.3">
      <c r="B39" s="252"/>
      <c r="C39" s="253"/>
      <c r="D39" s="24"/>
      <c r="E39" s="24"/>
      <c r="F39" s="43">
        <v>5152106</v>
      </c>
      <c r="G39" s="43" t="s">
        <v>19</v>
      </c>
      <c r="H39" s="11">
        <v>1</v>
      </c>
      <c r="I39" s="24">
        <f t="shared" si="3"/>
        <v>2.6429999999999999E-2</v>
      </c>
      <c r="J39" s="25">
        <f t="shared" si="0"/>
        <v>2.6429999999999999E-2</v>
      </c>
      <c r="K39" s="240"/>
      <c r="L39" s="23">
        <f t="shared" si="1"/>
        <v>1135.0737797956867</v>
      </c>
      <c r="M39" s="24"/>
      <c r="N39" s="6">
        <v>35</v>
      </c>
      <c r="O39" s="6"/>
      <c r="P39" s="93">
        <v>0.03</v>
      </c>
    </row>
    <row r="40" spans="2:16" x14ac:dyDescent="0.3">
      <c r="B40" s="252"/>
      <c r="C40" s="253"/>
      <c r="D40" s="24"/>
      <c r="E40" s="24"/>
      <c r="F40" s="43">
        <v>5152107</v>
      </c>
      <c r="G40" s="43" t="s">
        <v>20</v>
      </c>
      <c r="H40" s="11">
        <v>1</v>
      </c>
      <c r="I40" s="24">
        <f t="shared" si="3"/>
        <v>2.6429999999999999E-2</v>
      </c>
      <c r="J40" s="25">
        <f t="shared" si="0"/>
        <v>2.6429999999999999E-2</v>
      </c>
      <c r="K40" s="240"/>
      <c r="L40" s="23">
        <f t="shared" si="1"/>
        <v>1135.0737797956867</v>
      </c>
      <c r="M40" s="24"/>
      <c r="N40" s="6">
        <v>35</v>
      </c>
      <c r="O40" s="98"/>
      <c r="P40" s="93">
        <v>0.03</v>
      </c>
    </row>
    <row r="41" spans="2:16" x14ac:dyDescent="0.3">
      <c r="B41" s="252"/>
      <c r="C41" s="253" t="s">
        <v>8</v>
      </c>
      <c r="D41" s="24"/>
      <c r="E41" s="24"/>
      <c r="F41" s="43">
        <v>5680505</v>
      </c>
      <c r="G41" s="43" t="s">
        <v>986</v>
      </c>
      <c r="H41" s="24">
        <v>1</v>
      </c>
      <c r="I41" s="24">
        <f t="shared" si="3"/>
        <v>0.14536499999999999</v>
      </c>
      <c r="J41" s="25">
        <f t="shared" si="0"/>
        <v>0.14536499999999999</v>
      </c>
      <c r="K41" s="240"/>
      <c r="L41" s="23">
        <f t="shared" si="1"/>
        <v>206.37705087194303</v>
      </c>
      <c r="M41" s="24"/>
      <c r="N41" s="98"/>
      <c r="O41" s="98"/>
      <c r="P41" s="93">
        <v>0.16500000000000001</v>
      </c>
    </row>
    <row r="42" spans="2:16" x14ac:dyDescent="0.3">
      <c r="B42" s="252"/>
      <c r="C42" s="253"/>
      <c r="D42" s="24"/>
      <c r="E42" s="24"/>
      <c r="F42" s="43">
        <v>5076000</v>
      </c>
      <c r="G42" s="43" t="s">
        <v>445</v>
      </c>
      <c r="H42" s="24">
        <v>1</v>
      </c>
      <c r="I42" s="24">
        <f t="shared" si="3"/>
        <v>0.13214999999999999</v>
      </c>
      <c r="J42" s="25">
        <f t="shared" si="0"/>
        <v>0.13214999999999999</v>
      </c>
      <c r="K42" s="240"/>
      <c r="L42" s="23">
        <f t="shared" si="1"/>
        <v>227.01475595913737</v>
      </c>
      <c r="M42" s="24"/>
      <c r="N42" s="98">
        <v>30</v>
      </c>
      <c r="O42" s="98"/>
      <c r="P42" s="93">
        <v>0.15</v>
      </c>
    </row>
    <row r="43" spans="2:16" x14ac:dyDescent="0.3">
      <c r="B43" s="252"/>
      <c r="C43" s="253"/>
      <c r="D43" s="24"/>
      <c r="E43" s="24"/>
      <c r="F43" s="24">
        <v>5078001</v>
      </c>
      <c r="G43" s="11" t="s">
        <v>21</v>
      </c>
      <c r="H43" s="24">
        <v>1</v>
      </c>
      <c r="I43" s="24">
        <f t="shared" si="3"/>
        <v>0.13214999999999999</v>
      </c>
      <c r="J43" s="25">
        <f t="shared" si="0"/>
        <v>0.13214999999999999</v>
      </c>
      <c r="K43" s="240"/>
      <c r="L43" s="23">
        <f t="shared" si="1"/>
        <v>227.01475595913737</v>
      </c>
      <c r="M43" s="24"/>
      <c r="N43" s="98">
        <v>40</v>
      </c>
      <c r="O43" s="98"/>
      <c r="P43" s="93">
        <v>0.15</v>
      </c>
    </row>
    <row r="44" spans="2:16" x14ac:dyDescent="0.3">
      <c r="B44" s="252"/>
      <c r="C44" s="253"/>
      <c r="D44" s="24"/>
      <c r="E44" s="24"/>
      <c r="F44" s="24">
        <v>5072000</v>
      </c>
      <c r="G44" s="11" t="s">
        <v>22</v>
      </c>
      <c r="H44" s="24">
        <v>3</v>
      </c>
      <c r="I44" s="24">
        <f t="shared" si="3"/>
        <v>0.12334000000000002</v>
      </c>
      <c r="J44" s="25">
        <f t="shared" si="0"/>
        <v>0.12334000000000002</v>
      </c>
      <c r="K44" s="240"/>
      <c r="L44" s="23">
        <f t="shared" si="1"/>
        <v>243.23009567050428</v>
      </c>
      <c r="M44" s="24"/>
      <c r="N44" s="98">
        <v>50</v>
      </c>
      <c r="O44" s="98"/>
      <c r="P44" s="93">
        <v>0.14000000000000001</v>
      </c>
    </row>
    <row r="45" spans="2:16" x14ac:dyDescent="0.3">
      <c r="B45" s="246"/>
      <c r="C45" s="247"/>
      <c r="D45" s="247"/>
      <c r="E45" s="247"/>
      <c r="F45" s="247"/>
      <c r="G45" s="247"/>
      <c r="H45" s="248"/>
      <c r="I45" s="24">
        <f>SUM(I6:I44)</f>
        <v>1</v>
      </c>
      <c r="J45" s="25">
        <f>SUM(J6:J44)</f>
        <v>1</v>
      </c>
      <c r="K45" s="25">
        <v>1</v>
      </c>
      <c r="L45" s="24"/>
      <c r="M45" s="24"/>
      <c r="N45" s="98"/>
      <c r="O45" s="98"/>
      <c r="P45" s="96"/>
    </row>
  </sheetData>
  <mergeCells count="10">
    <mergeCell ref="B45:H45"/>
    <mergeCell ref="B5:C5"/>
    <mergeCell ref="B6:B19"/>
    <mergeCell ref="C6:C19"/>
    <mergeCell ref="K6:K19"/>
    <mergeCell ref="B20:B44"/>
    <mergeCell ref="C20:C26"/>
    <mergeCell ref="K20:K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1"/>
  <dimension ref="B2:Q48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1024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98" t="s">
        <v>6</v>
      </c>
      <c r="C4" s="98">
        <v>30</v>
      </c>
    </row>
    <row r="5" spans="2:15" x14ac:dyDescent="0.3">
      <c r="B5" s="249" t="s">
        <v>0</v>
      </c>
      <c r="C5" s="249"/>
      <c r="D5" s="97" t="s">
        <v>45</v>
      </c>
      <c r="E5" s="97" t="s">
        <v>29</v>
      </c>
      <c r="F5" s="97" t="s">
        <v>1</v>
      </c>
      <c r="G5" s="97" t="s">
        <v>62</v>
      </c>
      <c r="H5" s="13" t="s">
        <v>26</v>
      </c>
      <c r="I5" s="97" t="s">
        <v>27</v>
      </c>
      <c r="J5" s="97" t="s">
        <v>28</v>
      </c>
      <c r="K5" s="97" t="s">
        <v>43</v>
      </c>
      <c r="L5" s="97" t="s">
        <v>2</v>
      </c>
      <c r="M5" s="97" t="s">
        <v>3</v>
      </c>
      <c r="N5" s="97" t="s">
        <v>44</v>
      </c>
      <c r="O5" s="97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1004898</v>
      </c>
      <c r="G6" s="24" t="s">
        <v>1041</v>
      </c>
      <c r="H6" s="24">
        <v>1</v>
      </c>
      <c r="I6" s="24">
        <v>5.0000000000000001E-3</v>
      </c>
      <c r="J6" s="25">
        <f>I6</f>
        <v>5.0000000000000001E-3</v>
      </c>
      <c r="K6" s="239">
        <f>SUM(J6:J22)</f>
        <v>0.11700000000000002</v>
      </c>
      <c r="L6" s="11">
        <f>1/I6*$C$4</f>
        <v>6000</v>
      </c>
      <c r="M6" s="24"/>
      <c r="N6" s="98"/>
      <c r="O6" s="98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1004897</v>
      </c>
      <c r="G7" s="24" t="s">
        <v>1042</v>
      </c>
      <c r="H7" s="24">
        <v>1</v>
      </c>
      <c r="I7" s="24">
        <v>5.0000000000000001E-3</v>
      </c>
      <c r="J7" s="25">
        <f t="shared" ref="J7:J47" si="0">I7</f>
        <v>5.0000000000000001E-3</v>
      </c>
      <c r="K7" s="240"/>
      <c r="L7" s="11">
        <f t="shared" ref="L7:L47" si="1">1/I7*$C$4</f>
        <v>6000</v>
      </c>
      <c r="M7" s="24"/>
      <c r="N7" s="98"/>
      <c r="O7" s="98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1050445</v>
      </c>
      <c r="G8" s="24" t="s">
        <v>1043</v>
      </c>
      <c r="H8" s="24">
        <v>1</v>
      </c>
      <c r="I8" s="24">
        <v>5.0000000000000001E-3</v>
      </c>
      <c r="J8" s="25">
        <f t="shared" si="0"/>
        <v>5.0000000000000001E-3</v>
      </c>
      <c r="K8" s="240"/>
      <c r="L8" s="11">
        <f t="shared" si="1"/>
        <v>6000</v>
      </c>
      <c r="M8" s="24"/>
      <c r="N8" s="98"/>
      <c r="O8" s="98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1051513</v>
      </c>
      <c r="G9" s="24" t="s">
        <v>1044</v>
      </c>
      <c r="H9" s="24">
        <v>1</v>
      </c>
      <c r="I9" s="24">
        <v>4.0000000000000001E-3</v>
      </c>
      <c r="J9" s="25">
        <f t="shared" si="0"/>
        <v>4.0000000000000001E-3</v>
      </c>
      <c r="K9" s="240"/>
      <c r="L9" s="11">
        <f t="shared" si="1"/>
        <v>7500</v>
      </c>
      <c r="M9" s="24"/>
      <c r="N9" s="98"/>
      <c r="O9" s="98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1102988</v>
      </c>
      <c r="G10" s="24" t="s">
        <v>1045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11">
        <f t="shared" si="1"/>
        <v>6000</v>
      </c>
      <c r="M10" s="24"/>
      <c r="N10" s="98"/>
      <c r="O10" s="98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1070086</v>
      </c>
      <c r="G11" s="24" t="s">
        <v>1046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98"/>
      <c r="O11" s="98">
        <v>1</v>
      </c>
    </row>
    <row r="12" spans="2:15" ht="21.75" customHeight="1" x14ac:dyDescent="0.3">
      <c r="B12" s="250"/>
      <c r="C12" s="244"/>
      <c r="D12" s="24" t="s">
        <v>107</v>
      </c>
      <c r="E12" s="24"/>
      <c r="F12" s="24">
        <v>1071103</v>
      </c>
      <c r="G12" s="24" t="s">
        <v>1047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98"/>
      <c r="O12" s="98">
        <v>1</v>
      </c>
    </row>
    <row r="13" spans="2:15" ht="21.75" customHeight="1" x14ac:dyDescent="0.3">
      <c r="B13" s="250"/>
      <c r="C13" s="244"/>
      <c r="D13" s="24" t="s">
        <v>109</v>
      </c>
      <c r="E13" s="24"/>
      <c r="F13" s="24">
        <v>1702736</v>
      </c>
      <c r="G13" s="24" t="s">
        <v>1048</v>
      </c>
      <c r="H13" s="24">
        <v>1</v>
      </c>
      <c r="I13" s="24">
        <v>3.0000000000000001E-3</v>
      </c>
      <c r="J13" s="25">
        <f t="shared" si="0"/>
        <v>3.0000000000000001E-3</v>
      </c>
      <c r="K13" s="240"/>
      <c r="L13" s="11">
        <f t="shared" si="1"/>
        <v>10000</v>
      </c>
      <c r="M13" s="24"/>
      <c r="N13" s="98"/>
      <c r="O13" s="98">
        <v>1</v>
      </c>
    </row>
    <row r="14" spans="2:15" ht="21.75" customHeight="1" x14ac:dyDescent="0.3">
      <c r="B14" s="250"/>
      <c r="C14" s="244"/>
      <c r="D14" s="24" t="s">
        <v>114</v>
      </c>
      <c r="E14" s="24"/>
      <c r="F14" s="24">
        <v>1012612</v>
      </c>
      <c r="G14" s="24" t="s">
        <v>1049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98"/>
      <c r="O14" s="98">
        <v>1</v>
      </c>
    </row>
    <row r="15" spans="2:15" ht="21.75" customHeight="1" x14ac:dyDescent="0.3">
      <c r="B15" s="250"/>
      <c r="C15" s="244"/>
      <c r="D15" s="24" t="s">
        <v>114</v>
      </c>
      <c r="E15" s="24"/>
      <c r="F15" s="24">
        <v>1012611</v>
      </c>
      <c r="G15" s="24" t="s">
        <v>1050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11">
        <f t="shared" si="1"/>
        <v>3750</v>
      </c>
      <c r="M15" s="24"/>
      <c r="N15" s="98"/>
      <c r="O15" s="98">
        <v>1</v>
      </c>
    </row>
    <row r="16" spans="2:15" ht="21.75" customHeight="1" x14ac:dyDescent="0.3">
      <c r="B16" s="250"/>
      <c r="C16" s="244"/>
      <c r="D16" s="24" t="s">
        <v>119</v>
      </c>
      <c r="E16" s="24"/>
      <c r="F16" s="24">
        <v>1004590</v>
      </c>
      <c r="G16" s="24" t="s">
        <v>1051</v>
      </c>
      <c r="H16" s="24">
        <v>1</v>
      </c>
      <c r="I16" s="24">
        <v>8.9999999999999993E-3</v>
      </c>
      <c r="J16" s="25">
        <f t="shared" ref="J16:J20" si="2">I16</f>
        <v>8.9999999999999993E-3</v>
      </c>
      <c r="K16" s="240"/>
      <c r="L16" s="11">
        <f t="shared" si="1"/>
        <v>3333.3333333333335</v>
      </c>
      <c r="M16" s="24"/>
      <c r="N16" s="98"/>
      <c r="O16" s="98">
        <v>1</v>
      </c>
    </row>
    <row r="17" spans="2:17" ht="21.75" customHeight="1" x14ac:dyDescent="0.3">
      <c r="B17" s="250"/>
      <c r="C17" s="244"/>
      <c r="D17" s="24" t="s">
        <v>100</v>
      </c>
      <c r="E17" s="24"/>
      <c r="F17" s="24">
        <v>1050386</v>
      </c>
      <c r="G17" s="24" t="s">
        <v>1052</v>
      </c>
      <c r="H17" s="24">
        <v>1</v>
      </c>
      <c r="I17" s="24">
        <v>8.0000000000000002E-3</v>
      </c>
      <c r="J17" s="25">
        <f t="shared" si="2"/>
        <v>8.0000000000000002E-3</v>
      </c>
      <c r="K17" s="240"/>
      <c r="L17" s="11">
        <f t="shared" si="1"/>
        <v>3750</v>
      </c>
      <c r="M17" s="24"/>
      <c r="N17" s="98"/>
      <c r="O17" s="98">
        <v>1</v>
      </c>
    </row>
    <row r="18" spans="2:17" ht="21.75" customHeight="1" x14ac:dyDescent="0.3">
      <c r="B18" s="250"/>
      <c r="C18" s="244"/>
      <c r="D18" s="24" t="s">
        <v>100</v>
      </c>
      <c r="E18" s="24"/>
      <c r="F18" s="24">
        <v>1051456</v>
      </c>
      <c r="G18" s="24" t="s">
        <v>1053</v>
      </c>
      <c r="H18" s="24">
        <v>1</v>
      </c>
      <c r="I18" s="24">
        <v>7.0000000000000001E-3</v>
      </c>
      <c r="J18" s="25">
        <f t="shared" si="2"/>
        <v>7.0000000000000001E-3</v>
      </c>
      <c r="K18" s="240"/>
      <c r="L18" s="11">
        <f t="shared" si="1"/>
        <v>4285.7142857142862</v>
      </c>
      <c r="M18" s="24"/>
      <c r="N18" s="98"/>
      <c r="O18" s="98">
        <v>1</v>
      </c>
    </row>
    <row r="19" spans="2:17" ht="21.75" customHeight="1" x14ac:dyDescent="0.3">
      <c r="B19" s="250"/>
      <c r="C19" s="244"/>
      <c r="D19" s="24" t="s">
        <v>109</v>
      </c>
      <c r="E19" s="24"/>
      <c r="F19" s="24">
        <v>1073088</v>
      </c>
      <c r="G19" s="24" t="s">
        <v>1054</v>
      </c>
      <c r="H19" s="24">
        <v>1</v>
      </c>
      <c r="I19" s="24">
        <v>1.0999999999999999E-2</v>
      </c>
      <c r="J19" s="25">
        <f t="shared" si="2"/>
        <v>1.0999999999999999E-2</v>
      </c>
      <c r="K19" s="240"/>
      <c r="L19" s="11">
        <f t="shared" si="1"/>
        <v>2727.2727272727275</v>
      </c>
      <c r="M19" s="24"/>
      <c r="N19" s="98"/>
      <c r="O19" s="98">
        <v>1</v>
      </c>
    </row>
    <row r="20" spans="2:17" ht="21.75" customHeight="1" x14ac:dyDescent="0.3">
      <c r="B20" s="250"/>
      <c r="C20" s="244"/>
      <c r="D20" s="24" t="s">
        <v>105</v>
      </c>
      <c r="E20" s="24"/>
      <c r="F20" s="24">
        <v>1102859</v>
      </c>
      <c r="G20" s="24" t="s">
        <v>1055</v>
      </c>
      <c r="H20" s="24">
        <v>1</v>
      </c>
      <c r="I20" s="24">
        <v>8.9999999999999993E-3</v>
      </c>
      <c r="J20" s="25">
        <f t="shared" si="2"/>
        <v>8.9999999999999993E-3</v>
      </c>
      <c r="K20" s="240"/>
      <c r="L20" s="11">
        <f t="shared" si="1"/>
        <v>3333.3333333333335</v>
      </c>
      <c r="M20" s="24"/>
      <c r="N20" s="98"/>
      <c r="O20" s="98">
        <v>1</v>
      </c>
    </row>
    <row r="21" spans="2:17" ht="21.75" customHeight="1" x14ac:dyDescent="0.3">
      <c r="B21" s="250"/>
      <c r="C21" s="244"/>
      <c r="D21" s="24" t="s">
        <v>107</v>
      </c>
      <c r="E21" s="24"/>
      <c r="F21" s="24">
        <v>1702625</v>
      </c>
      <c r="G21" s="24" t="s">
        <v>1056</v>
      </c>
      <c r="H21" s="24">
        <v>1</v>
      </c>
      <c r="I21" s="24">
        <v>8.0000000000000002E-3</v>
      </c>
      <c r="J21" s="25">
        <f t="shared" si="0"/>
        <v>8.0000000000000002E-3</v>
      </c>
      <c r="K21" s="240"/>
      <c r="L21" s="11">
        <f t="shared" si="1"/>
        <v>3750</v>
      </c>
      <c r="M21" s="24"/>
      <c r="N21" s="98"/>
      <c r="O21" s="98">
        <v>1</v>
      </c>
    </row>
    <row r="22" spans="2:17" ht="21.75" customHeight="1" x14ac:dyDescent="0.3">
      <c r="B22" s="250"/>
      <c r="C22" s="244"/>
      <c r="D22" s="24" t="s">
        <v>105</v>
      </c>
      <c r="E22" s="24"/>
      <c r="F22" s="24">
        <v>1102947</v>
      </c>
      <c r="G22" s="24" t="s">
        <v>1057</v>
      </c>
      <c r="H22" s="24">
        <v>1</v>
      </c>
      <c r="I22" s="24">
        <v>8.0000000000000002E-3</v>
      </c>
      <c r="J22" s="25">
        <f t="shared" si="0"/>
        <v>8.0000000000000002E-3</v>
      </c>
      <c r="K22" s="240"/>
      <c r="L22" s="11">
        <f t="shared" si="1"/>
        <v>3750</v>
      </c>
      <c r="M22" s="24"/>
      <c r="N22" s="98"/>
      <c r="O22" s="98">
        <v>1</v>
      </c>
    </row>
    <row r="23" spans="2:17" x14ac:dyDescent="0.3">
      <c r="B23" s="251" t="s">
        <v>42</v>
      </c>
      <c r="C23" s="243" t="s">
        <v>59</v>
      </c>
      <c r="D23" s="24"/>
      <c r="E23" s="24"/>
      <c r="F23" s="24">
        <v>1002186</v>
      </c>
      <c r="G23" s="24" t="s">
        <v>52</v>
      </c>
      <c r="H23" s="24">
        <v>1</v>
      </c>
      <c r="I23" s="24">
        <f t="shared" ref="I23:I47" si="3">$K$23*P23</f>
        <v>4.4150000000000005E-3</v>
      </c>
      <c r="J23" s="25">
        <f t="shared" si="0"/>
        <v>4.4150000000000005E-3</v>
      </c>
      <c r="K23" s="239">
        <f>K48-K6</f>
        <v>0.88300000000000001</v>
      </c>
      <c r="L23" s="23">
        <f t="shared" si="1"/>
        <v>6795.0169875424681</v>
      </c>
      <c r="M23" s="24"/>
      <c r="N23" s="98">
        <v>60</v>
      </c>
      <c r="O23" s="98"/>
      <c r="P23" s="93">
        <v>5.0000000000000001E-3</v>
      </c>
      <c r="Q23" s="92"/>
    </row>
    <row r="24" spans="2:17" x14ac:dyDescent="0.3">
      <c r="B24" s="252"/>
      <c r="C24" s="244"/>
      <c r="D24" s="24"/>
      <c r="E24" s="24"/>
      <c r="F24" s="24">
        <v>1012057</v>
      </c>
      <c r="G24" s="24" t="s">
        <v>53</v>
      </c>
      <c r="H24" s="24">
        <v>1</v>
      </c>
      <c r="I24" s="24">
        <f t="shared" si="3"/>
        <v>4.4150000000000005E-3</v>
      </c>
      <c r="J24" s="25">
        <f t="shared" si="0"/>
        <v>4.4150000000000005E-3</v>
      </c>
      <c r="K24" s="240"/>
      <c r="L24" s="23">
        <f t="shared" si="1"/>
        <v>6795.0169875424681</v>
      </c>
      <c r="M24" s="24"/>
      <c r="N24" s="98">
        <v>60</v>
      </c>
      <c r="O24" s="98"/>
      <c r="P24" s="93">
        <v>5.0000000000000001E-3</v>
      </c>
    </row>
    <row r="25" spans="2:17" x14ac:dyDescent="0.3">
      <c r="B25" s="252"/>
      <c r="C25" s="244"/>
      <c r="D25" s="24"/>
      <c r="E25" s="24"/>
      <c r="F25" s="24">
        <v>1022048</v>
      </c>
      <c r="G25" s="24" t="s">
        <v>54</v>
      </c>
      <c r="H25" s="24">
        <v>1</v>
      </c>
      <c r="I25" s="24">
        <f t="shared" si="3"/>
        <v>4.4150000000000005E-3</v>
      </c>
      <c r="J25" s="25">
        <f t="shared" si="0"/>
        <v>4.4150000000000005E-3</v>
      </c>
      <c r="K25" s="240"/>
      <c r="L25" s="23">
        <f t="shared" si="1"/>
        <v>6795.0169875424681</v>
      </c>
      <c r="M25" s="24"/>
      <c r="N25" s="98">
        <v>60</v>
      </c>
      <c r="O25" s="98"/>
      <c r="P25" s="93">
        <v>5.0000000000000001E-3</v>
      </c>
    </row>
    <row r="26" spans="2:17" x14ac:dyDescent="0.3">
      <c r="B26" s="252"/>
      <c r="C26" s="244"/>
      <c r="D26" s="24"/>
      <c r="E26" s="24"/>
      <c r="F26" s="24">
        <v>1102039</v>
      </c>
      <c r="G26" s="24" t="s">
        <v>55</v>
      </c>
      <c r="H26" s="24">
        <v>1</v>
      </c>
      <c r="I26" s="24">
        <f t="shared" si="3"/>
        <v>4.4150000000000005E-3</v>
      </c>
      <c r="J26" s="25">
        <f t="shared" si="0"/>
        <v>4.4150000000000005E-3</v>
      </c>
      <c r="K26" s="240"/>
      <c r="L26" s="23">
        <f t="shared" si="1"/>
        <v>6795.0169875424681</v>
      </c>
      <c r="M26" s="24"/>
      <c r="N26" s="98">
        <v>60</v>
      </c>
      <c r="O26" s="98"/>
      <c r="P26" s="93">
        <v>5.0000000000000001E-3</v>
      </c>
    </row>
    <row r="27" spans="2:17" x14ac:dyDescent="0.3">
      <c r="B27" s="252"/>
      <c r="C27" s="244"/>
      <c r="D27" s="24"/>
      <c r="E27" s="24"/>
      <c r="F27" s="24">
        <v>1082102</v>
      </c>
      <c r="G27" s="24" t="s">
        <v>56</v>
      </c>
      <c r="H27" s="24">
        <v>1</v>
      </c>
      <c r="I27" s="24">
        <f t="shared" si="3"/>
        <v>4.4150000000000005E-3</v>
      </c>
      <c r="J27" s="25">
        <f t="shared" si="0"/>
        <v>4.4150000000000005E-3</v>
      </c>
      <c r="K27" s="240"/>
      <c r="L27" s="23">
        <f t="shared" si="1"/>
        <v>6795.0169875424681</v>
      </c>
      <c r="M27" s="24"/>
      <c r="N27" s="98">
        <v>30</v>
      </c>
      <c r="O27" s="98"/>
      <c r="P27" s="93">
        <v>5.0000000000000001E-3</v>
      </c>
    </row>
    <row r="28" spans="2:17" x14ac:dyDescent="0.3">
      <c r="B28" s="252"/>
      <c r="C28" s="244"/>
      <c r="D28" s="24"/>
      <c r="E28" s="24"/>
      <c r="F28" s="24">
        <v>1072153</v>
      </c>
      <c r="G28" s="24" t="s">
        <v>57</v>
      </c>
      <c r="H28" s="24">
        <v>1</v>
      </c>
      <c r="I28" s="24">
        <f t="shared" si="3"/>
        <v>4.4150000000000005E-3</v>
      </c>
      <c r="J28" s="25">
        <f t="shared" si="0"/>
        <v>4.4150000000000005E-3</v>
      </c>
      <c r="K28" s="240"/>
      <c r="L28" s="23">
        <f t="shared" si="1"/>
        <v>6795.0169875424681</v>
      </c>
      <c r="M28" s="24"/>
      <c r="N28" s="98">
        <v>30</v>
      </c>
      <c r="O28" s="98"/>
      <c r="P28" s="93">
        <v>5.0000000000000001E-3</v>
      </c>
    </row>
    <row r="29" spans="2:17" x14ac:dyDescent="0.3">
      <c r="B29" s="252"/>
      <c r="C29" s="245"/>
      <c r="D29" s="24"/>
      <c r="E29" s="24"/>
      <c r="F29" s="24">
        <v>1032024</v>
      </c>
      <c r="G29" s="24" t="s">
        <v>58</v>
      </c>
      <c r="H29" s="24">
        <v>1</v>
      </c>
      <c r="I29" s="24">
        <f t="shared" si="3"/>
        <v>4.4150000000000005E-3</v>
      </c>
      <c r="J29" s="25">
        <f t="shared" si="0"/>
        <v>4.4150000000000005E-3</v>
      </c>
      <c r="K29" s="240"/>
      <c r="L29" s="23">
        <f t="shared" si="1"/>
        <v>6795.0169875424681</v>
      </c>
      <c r="M29" s="24"/>
      <c r="N29" s="98">
        <v>40</v>
      </c>
      <c r="O29" s="98"/>
      <c r="P29" s="93">
        <v>5.0000000000000001E-3</v>
      </c>
    </row>
    <row r="30" spans="2:17" x14ac:dyDescent="0.3">
      <c r="B30" s="252"/>
      <c r="C30" s="253" t="s">
        <v>25</v>
      </c>
      <c r="D30" s="24"/>
      <c r="E30" s="24"/>
      <c r="F30" s="24">
        <v>5150042</v>
      </c>
      <c r="G30" s="24" t="s">
        <v>9</v>
      </c>
      <c r="H30" s="24">
        <v>1</v>
      </c>
      <c r="I30" s="24">
        <f t="shared" si="3"/>
        <v>1.3245E-2</v>
      </c>
      <c r="J30" s="25">
        <f t="shared" si="0"/>
        <v>1.3245E-2</v>
      </c>
      <c r="K30" s="240"/>
      <c r="L30" s="23">
        <f t="shared" si="1"/>
        <v>2265.0056625141565</v>
      </c>
      <c r="M30" s="24"/>
      <c r="N30" s="98">
        <v>30</v>
      </c>
      <c r="O30" s="98"/>
      <c r="P30" s="93">
        <v>1.4999999999999999E-2</v>
      </c>
      <c r="Q30" s="92"/>
    </row>
    <row r="31" spans="2:17" x14ac:dyDescent="0.3">
      <c r="B31" s="252"/>
      <c r="C31" s="253"/>
      <c r="D31" s="24"/>
      <c r="E31" s="24"/>
      <c r="F31" s="24">
        <v>5150043</v>
      </c>
      <c r="G31" s="24" t="s">
        <v>10</v>
      </c>
      <c r="H31" s="24">
        <v>1</v>
      </c>
      <c r="I31" s="24">
        <f t="shared" si="3"/>
        <v>1.3245E-2</v>
      </c>
      <c r="J31" s="25">
        <f t="shared" si="0"/>
        <v>1.3245E-2</v>
      </c>
      <c r="K31" s="240"/>
      <c r="L31" s="23">
        <f t="shared" si="1"/>
        <v>2265.0056625141565</v>
      </c>
      <c r="M31" s="24"/>
      <c r="N31" s="98">
        <v>75</v>
      </c>
      <c r="O31" s="6"/>
      <c r="P31" s="93">
        <v>1.4999999999999999E-2</v>
      </c>
    </row>
    <row r="32" spans="2:17" x14ac:dyDescent="0.3">
      <c r="B32" s="252"/>
      <c r="C32" s="253"/>
      <c r="D32" s="24"/>
      <c r="E32" s="24"/>
      <c r="F32" s="24">
        <v>5152049</v>
      </c>
      <c r="G32" s="24" t="s">
        <v>11</v>
      </c>
      <c r="H32" s="24">
        <v>1</v>
      </c>
      <c r="I32" s="24">
        <f t="shared" si="3"/>
        <v>1.3245E-2</v>
      </c>
      <c r="J32" s="25">
        <f t="shared" si="0"/>
        <v>1.3245E-2</v>
      </c>
      <c r="K32" s="240"/>
      <c r="L32" s="23">
        <f t="shared" si="1"/>
        <v>2265.0056625141565</v>
      </c>
      <c r="M32" s="24"/>
      <c r="N32" s="6">
        <v>30</v>
      </c>
      <c r="O32" s="6"/>
      <c r="P32" s="93">
        <v>1.4999999999999999E-2</v>
      </c>
    </row>
    <row r="33" spans="2:16" x14ac:dyDescent="0.3">
      <c r="B33" s="252"/>
      <c r="C33" s="253"/>
      <c r="D33" s="24"/>
      <c r="E33" s="24"/>
      <c r="F33" s="24">
        <v>5152050</v>
      </c>
      <c r="G33" s="24" t="s">
        <v>12</v>
      </c>
      <c r="H33" s="24">
        <v>1</v>
      </c>
      <c r="I33" s="24">
        <f t="shared" si="3"/>
        <v>1.3245E-2</v>
      </c>
      <c r="J33" s="25">
        <f t="shared" si="0"/>
        <v>1.3245E-2</v>
      </c>
      <c r="K33" s="240"/>
      <c r="L33" s="23">
        <f t="shared" si="1"/>
        <v>2265.0056625141565</v>
      </c>
      <c r="M33" s="24"/>
      <c r="N33" s="6">
        <v>75</v>
      </c>
      <c r="O33" s="98"/>
      <c r="P33" s="93">
        <v>1.4999999999999999E-2</v>
      </c>
    </row>
    <row r="34" spans="2:16" x14ac:dyDescent="0.3">
      <c r="B34" s="252"/>
      <c r="C34" s="253"/>
      <c r="D34" s="24"/>
      <c r="E34" s="24"/>
      <c r="F34" s="24">
        <v>5153013</v>
      </c>
      <c r="G34" s="24" t="s">
        <v>23</v>
      </c>
      <c r="H34" s="24">
        <v>1</v>
      </c>
      <c r="I34" s="24">
        <f t="shared" si="3"/>
        <v>2.649E-2</v>
      </c>
      <c r="J34" s="25">
        <f t="shared" si="0"/>
        <v>2.649E-2</v>
      </c>
      <c r="K34" s="240"/>
      <c r="L34" s="23">
        <f t="shared" si="1"/>
        <v>1132.5028312570782</v>
      </c>
      <c r="M34" s="24"/>
      <c r="N34" s="98">
        <v>65</v>
      </c>
      <c r="O34" s="98"/>
      <c r="P34" s="93">
        <v>0.03</v>
      </c>
    </row>
    <row r="35" spans="2:16" x14ac:dyDescent="0.3">
      <c r="B35" s="252"/>
      <c r="C35" s="253"/>
      <c r="D35" s="24"/>
      <c r="E35" s="24"/>
      <c r="F35" s="24">
        <v>5151033</v>
      </c>
      <c r="G35" s="24" t="s">
        <v>41</v>
      </c>
      <c r="H35" s="24">
        <v>1</v>
      </c>
      <c r="I35" s="24">
        <f t="shared" si="3"/>
        <v>2.649E-2</v>
      </c>
      <c r="J35" s="25">
        <f t="shared" si="0"/>
        <v>2.649E-2</v>
      </c>
      <c r="K35" s="240"/>
      <c r="L35" s="23">
        <f t="shared" si="1"/>
        <v>1132.5028312570782</v>
      </c>
      <c r="M35" s="24"/>
      <c r="N35" s="98">
        <v>70</v>
      </c>
      <c r="O35" s="98"/>
      <c r="P35" s="93">
        <v>0.03</v>
      </c>
    </row>
    <row r="36" spans="2:16" x14ac:dyDescent="0.3">
      <c r="B36" s="252"/>
      <c r="C36" s="253"/>
      <c r="D36" s="24"/>
      <c r="E36" s="24"/>
      <c r="F36" s="24">
        <v>5152100</v>
      </c>
      <c r="G36" s="24" t="s">
        <v>13</v>
      </c>
      <c r="H36" s="24">
        <v>1</v>
      </c>
      <c r="I36" s="24">
        <f t="shared" si="3"/>
        <v>2.649E-2</v>
      </c>
      <c r="J36" s="25">
        <f t="shared" si="0"/>
        <v>2.649E-2</v>
      </c>
      <c r="K36" s="240"/>
      <c r="L36" s="23">
        <f t="shared" si="1"/>
        <v>1132.5028312570782</v>
      </c>
      <c r="M36" s="24"/>
      <c r="N36" s="98">
        <v>35</v>
      </c>
      <c r="O36" s="6"/>
      <c r="P36" s="93">
        <v>0.03</v>
      </c>
    </row>
    <row r="37" spans="2:16" x14ac:dyDescent="0.3">
      <c r="B37" s="252"/>
      <c r="C37" s="253"/>
      <c r="D37" s="24"/>
      <c r="E37" s="24"/>
      <c r="F37" s="24">
        <v>5152101</v>
      </c>
      <c r="G37" s="24" t="s">
        <v>14</v>
      </c>
      <c r="H37" s="24">
        <v>1</v>
      </c>
      <c r="I37" s="24">
        <f t="shared" si="3"/>
        <v>2.649E-2</v>
      </c>
      <c r="J37" s="25">
        <f t="shared" si="0"/>
        <v>2.649E-2</v>
      </c>
      <c r="K37" s="240"/>
      <c r="L37" s="23">
        <f t="shared" si="1"/>
        <v>1132.5028312570782</v>
      </c>
      <c r="M37" s="24"/>
      <c r="N37" s="6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24">
        <v>5152102</v>
      </c>
      <c r="G38" s="24" t="s">
        <v>15</v>
      </c>
      <c r="H38" s="24">
        <v>1</v>
      </c>
      <c r="I38" s="24">
        <f t="shared" si="3"/>
        <v>2.649E-2</v>
      </c>
      <c r="J38" s="25">
        <f t="shared" si="0"/>
        <v>2.649E-2</v>
      </c>
      <c r="K38" s="240"/>
      <c r="L38" s="23">
        <f t="shared" si="1"/>
        <v>1132.5028312570782</v>
      </c>
      <c r="M38" s="24"/>
      <c r="N38" s="6">
        <v>35</v>
      </c>
      <c r="O38" s="6"/>
      <c r="P38" s="93">
        <v>0.03</v>
      </c>
    </row>
    <row r="39" spans="2:16" x14ac:dyDescent="0.3">
      <c r="B39" s="252"/>
      <c r="C39" s="253"/>
      <c r="D39" s="24"/>
      <c r="E39" s="24"/>
      <c r="F39" s="24">
        <v>5152103</v>
      </c>
      <c r="G39" s="24" t="s">
        <v>16</v>
      </c>
      <c r="H39" s="24">
        <v>1</v>
      </c>
      <c r="I39" s="24">
        <f t="shared" si="3"/>
        <v>2.649E-2</v>
      </c>
      <c r="J39" s="25">
        <f t="shared" si="0"/>
        <v>2.649E-2</v>
      </c>
      <c r="K39" s="240"/>
      <c r="L39" s="23">
        <f t="shared" si="1"/>
        <v>1132.5028312570782</v>
      </c>
      <c r="M39" s="24"/>
      <c r="N39" s="6">
        <v>35</v>
      </c>
      <c r="O39" s="6"/>
      <c r="P39" s="93">
        <v>0.03</v>
      </c>
    </row>
    <row r="40" spans="2:16" x14ac:dyDescent="0.3">
      <c r="B40" s="252"/>
      <c r="C40" s="253"/>
      <c r="D40" s="24"/>
      <c r="E40" s="24"/>
      <c r="F40" s="24">
        <v>5152104</v>
      </c>
      <c r="G40" s="24" t="s">
        <v>17</v>
      </c>
      <c r="H40" s="24">
        <v>1</v>
      </c>
      <c r="I40" s="24">
        <f t="shared" si="3"/>
        <v>2.649E-2</v>
      </c>
      <c r="J40" s="25">
        <f t="shared" si="0"/>
        <v>2.649E-2</v>
      </c>
      <c r="K40" s="240"/>
      <c r="L40" s="23">
        <f t="shared" si="1"/>
        <v>1132.5028312570782</v>
      </c>
      <c r="M40" s="24"/>
      <c r="N40" s="6">
        <v>35</v>
      </c>
      <c r="O40" s="6"/>
      <c r="P40" s="93">
        <v>0.03</v>
      </c>
    </row>
    <row r="41" spans="2:16" x14ac:dyDescent="0.3">
      <c r="B41" s="252"/>
      <c r="C41" s="253"/>
      <c r="D41" s="24"/>
      <c r="E41" s="24"/>
      <c r="F41" s="24">
        <v>5152105</v>
      </c>
      <c r="G41" s="24" t="s">
        <v>18</v>
      </c>
      <c r="H41" s="11">
        <v>1</v>
      </c>
      <c r="I41" s="24">
        <f t="shared" si="3"/>
        <v>2.649E-2</v>
      </c>
      <c r="J41" s="25">
        <f t="shared" si="0"/>
        <v>2.649E-2</v>
      </c>
      <c r="K41" s="240"/>
      <c r="L41" s="23">
        <f t="shared" si="1"/>
        <v>1132.5028312570782</v>
      </c>
      <c r="M41" s="24"/>
      <c r="N41" s="6">
        <v>35</v>
      </c>
      <c r="O41" s="6"/>
      <c r="P41" s="93">
        <v>0.03</v>
      </c>
    </row>
    <row r="42" spans="2:16" x14ac:dyDescent="0.3">
      <c r="B42" s="252"/>
      <c r="C42" s="253"/>
      <c r="D42" s="24"/>
      <c r="E42" s="24"/>
      <c r="F42" s="43">
        <v>5152106</v>
      </c>
      <c r="G42" s="43" t="s">
        <v>19</v>
      </c>
      <c r="H42" s="11">
        <v>1</v>
      </c>
      <c r="I42" s="24">
        <f t="shared" si="3"/>
        <v>2.649E-2</v>
      </c>
      <c r="J42" s="25">
        <f t="shared" si="0"/>
        <v>2.649E-2</v>
      </c>
      <c r="K42" s="240"/>
      <c r="L42" s="23">
        <f t="shared" si="1"/>
        <v>1132.5028312570782</v>
      </c>
      <c r="M42" s="24"/>
      <c r="N42" s="6">
        <v>35</v>
      </c>
      <c r="O42" s="6"/>
      <c r="P42" s="93">
        <v>0.03</v>
      </c>
    </row>
    <row r="43" spans="2:16" x14ac:dyDescent="0.3">
      <c r="B43" s="252"/>
      <c r="C43" s="253"/>
      <c r="D43" s="24"/>
      <c r="E43" s="24"/>
      <c r="F43" s="43">
        <v>5152107</v>
      </c>
      <c r="G43" s="43" t="s">
        <v>20</v>
      </c>
      <c r="H43" s="11">
        <v>1</v>
      </c>
      <c r="I43" s="24">
        <f t="shared" si="3"/>
        <v>2.649E-2</v>
      </c>
      <c r="J43" s="25">
        <f t="shared" si="0"/>
        <v>2.649E-2</v>
      </c>
      <c r="K43" s="240"/>
      <c r="L43" s="23">
        <f t="shared" si="1"/>
        <v>1132.5028312570782</v>
      </c>
      <c r="M43" s="24"/>
      <c r="N43" s="6">
        <v>35</v>
      </c>
      <c r="O43" s="98"/>
      <c r="P43" s="93">
        <v>0.03</v>
      </c>
    </row>
    <row r="44" spans="2:16" x14ac:dyDescent="0.3">
      <c r="B44" s="252"/>
      <c r="C44" s="253" t="s">
        <v>8</v>
      </c>
      <c r="D44" s="24"/>
      <c r="E44" s="24"/>
      <c r="F44" s="43">
        <v>5680505</v>
      </c>
      <c r="G44" s="43" t="s">
        <v>986</v>
      </c>
      <c r="H44" s="24">
        <v>1</v>
      </c>
      <c r="I44" s="24">
        <f t="shared" si="3"/>
        <v>0.14569500000000002</v>
      </c>
      <c r="J44" s="25">
        <f t="shared" si="0"/>
        <v>0.14569500000000002</v>
      </c>
      <c r="K44" s="240"/>
      <c r="L44" s="23">
        <f t="shared" si="1"/>
        <v>205.9096056831051</v>
      </c>
      <c r="M44" s="24"/>
      <c r="N44" s="98"/>
      <c r="O44" s="98"/>
      <c r="P44" s="93">
        <v>0.16500000000000001</v>
      </c>
    </row>
    <row r="45" spans="2:16" x14ac:dyDescent="0.3">
      <c r="B45" s="252"/>
      <c r="C45" s="253"/>
      <c r="D45" s="24"/>
      <c r="E45" s="24"/>
      <c r="F45" s="43">
        <v>5076000</v>
      </c>
      <c r="G45" s="43" t="s">
        <v>445</v>
      </c>
      <c r="H45" s="24">
        <v>1</v>
      </c>
      <c r="I45" s="24">
        <f t="shared" si="3"/>
        <v>0.13244999999999998</v>
      </c>
      <c r="J45" s="25">
        <f t="shared" si="0"/>
        <v>0.13244999999999998</v>
      </c>
      <c r="K45" s="240"/>
      <c r="L45" s="23">
        <f t="shared" si="1"/>
        <v>226.50056625141565</v>
      </c>
      <c r="M45" s="24"/>
      <c r="N45" s="98">
        <v>30</v>
      </c>
      <c r="O45" s="98"/>
      <c r="P45" s="93">
        <v>0.15</v>
      </c>
    </row>
    <row r="46" spans="2:16" x14ac:dyDescent="0.3">
      <c r="B46" s="252"/>
      <c r="C46" s="253"/>
      <c r="D46" s="24"/>
      <c r="E46" s="24"/>
      <c r="F46" s="24">
        <v>5078001</v>
      </c>
      <c r="G46" s="11" t="s">
        <v>21</v>
      </c>
      <c r="H46" s="24">
        <v>1</v>
      </c>
      <c r="I46" s="24">
        <f t="shared" si="3"/>
        <v>0.13244999999999998</v>
      </c>
      <c r="J46" s="25">
        <f t="shared" si="0"/>
        <v>0.13244999999999998</v>
      </c>
      <c r="K46" s="240"/>
      <c r="L46" s="23">
        <f t="shared" si="1"/>
        <v>226.50056625141565</v>
      </c>
      <c r="M46" s="24"/>
      <c r="N46" s="98">
        <v>40</v>
      </c>
      <c r="O46" s="98"/>
      <c r="P46" s="93">
        <v>0.15</v>
      </c>
    </row>
    <row r="47" spans="2:16" x14ac:dyDescent="0.3">
      <c r="B47" s="252"/>
      <c r="C47" s="253"/>
      <c r="D47" s="24"/>
      <c r="E47" s="24"/>
      <c r="F47" s="24">
        <v>5072000</v>
      </c>
      <c r="G47" s="11" t="s">
        <v>22</v>
      </c>
      <c r="H47" s="24">
        <v>3</v>
      </c>
      <c r="I47" s="24">
        <f t="shared" si="3"/>
        <v>0.12362000000000001</v>
      </c>
      <c r="J47" s="25">
        <f t="shared" si="0"/>
        <v>0.12362000000000001</v>
      </c>
      <c r="K47" s="240"/>
      <c r="L47" s="23">
        <f t="shared" si="1"/>
        <v>242.67917812651672</v>
      </c>
      <c r="M47" s="24"/>
      <c r="N47" s="98">
        <v>50</v>
      </c>
      <c r="O47" s="98"/>
      <c r="P47" s="93">
        <v>0.14000000000000001</v>
      </c>
    </row>
    <row r="48" spans="2:16" x14ac:dyDescent="0.3">
      <c r="B48" s="246"/>
      <c r="C48" s="247"/>
      <c r="D48" s="247"/>
      <c r="E48" s="247"/>
      <c r="F48" s="247"/>
      <c r="G48" s="247"/>
      <c r="H48" s="248"/>
      <c r="I48" s="24">
        <f>SUM(I6:I47)</f>
        <v>1.0000000000000002</v>
      </c>
      <c r="J48" s="25">
        <f>SUM(J6:J47)</f>
        <v>1.0000000000000002</v>
      </c>
      <c r="K48" s="25">
        <v>1</v>
      </c>
      <c r="L48" s="24"/>
      <c r="M48" s="24"/>
      <c r="N48" s="98"/>
      <c r="O48" s="98"/>
      <c r="P48" s="96"/>
    </row>
  </sheetData>
  <mergeCells count="10">
    <mergeCell ref="B48:H48"/>
    <mergeCell ref="B5:C5"/>
    <mergeCell ref="B6:B22"/>
    <mergeCell ref="C6:C22"/>
    <mergeCell ref="K6:K22"/>
    <mergeCell ref="B23:B47"/>
    <mergeCell ref="C23:C29"/>
    <mergeCell ref="K23:K47"/>
    <mergeCell ref="C30:C43"/>
    <mergeCell ref="C44:C47"/>
  </mergeCells>
  <phoneticPr fontId="1" type="noConversion"/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2"/>
  <dimension ref="B2:Q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1023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98" t="s">
        <v>6</v>
      </c>
      <c r="C4" s="98">
        <v>30</v>
      </c>
    </row>
    <row r="5" spans="2:15" x14ac:dyDescent="0.3">
      <c r="B5" s="249" t="s">
        <v>0</v>
      </c>
      <c r="C5" s="249"/>
      <c r="D5" s="97" t="s">
        <v>45</v>
      </c>
      <c r="E5" s="97" t="s">
        <v>29</v>
      </c>
      <c r="F5" s="97" t="s">
        <v>1</v>
      </c>
      <c r="G5" s="97" t="s">
        <v>62</v>
      </c>
      <c r="H5" s="13" t="s">
        <v>26</v>
      </c>
      <c r="I5" s="97" t="s">
        <v>27</v>
      </c>
      <c r="J5" s="97" t="s">
        <v>28</v>
      </c>
      <c r="K5" s="97" t="s">
        <v>43</v>
      </c>
      <c r="L5" s="97" t="s">
        <v>2</v>
      </c>
      <c r="M5" s="97" t="s">
        <v>3</v>
      </c>
      <c r="N5" s="97" t="s">
        <v>44</v>
      </c>
      <c r="O5" s="97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1005062</v>
      </c>
      <c r="G6" s="24" t="s">
        <v>1026</v>
      </c>
      <c r="H6" s="24">
        <v>1</v>
      </c>
      <c r="I6" s="24">
        <v>8.0000000000000002E-3</v>
      </c>
      <c r="J6" s="25">
        <f>I6</f>
        <v>8.0000000000000002E-3</v>
      </c>
      <c r="K6" s="239">
        <f>SUM(J6:J20)</f>
        <v>0.15</v>
      </c>
      <c r="L6" s="11">
        <f>1/I6*$C$4</f>
        <v>3750</v>
      </c>
      <c r="M6" s="24"/>
      <c r="N6" s="98"/>
      <c r="O6" s="98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1005063</v>
      </c>
      <c r="G7" s="24" t="s">
        <v>1027</v>
      </c>
      <c r="H7" s="24">
        <v>1</v>
      </c>
      <c r="I7" s="24">
        <v>8.9999999999999993E-3</v>
      </c>
      <c r="J7" s="25">
        <f t="shared" ref="J7:J45" si="0">I7</f>
        <v>8.9999999999999993E-3</v>
      </c>
      <c r="K7" s="240"/>
      <c r="L7" s="11">
        <f t="shared" ref="L7:L45" si="1">1/I7*$C$4</f>
        <v>3333.3333333333335</v>
      </c>
      <c r="M7" s="24"/>
      <c r="N7" s="98"/>
      <c r="O7" s="98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1053253</v>
      </c>
      <c r="G8" s="24" t="s">
        <v>1028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98"/>
      <c r="O8" s="98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1053254</v>
      </c>
      <c r="G9" s="24" t="s">
        <v>1029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98"/>
      <c r="O9" s="98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1103065</v>
      </c>
      <c r="G10" s="24" t="s">
        <v>1030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11">
        <f t="shared" si="1"/>
        <v>6000</v>
      </c>
      <c r="M10" s="24"/>
      <c r="N10" s="98"/>
      <c r="O10" s="98">
        <v>1</v>
      </c>
    </row>
    <row r="11" spans="2:15" ht="21.75" customHeight="1" x14ac:dyDescent="0.3">
      <c r="B11" s="250"/>
      <c r="C11" s="244"/>
      <c r="D11" s="24" t="s">
        <v>109</v>
      </c>
      <c r="E11" s="24"/>
      <c r="F11" s="24">
        <v>1702802</v>
      </c>
      <c r="G11" s="24" t="s">
        <v>1031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11">
        <f t="shared" si="1"/>
        <v>5000</v>
      </c>
      <c r="M11" s="24"/>
      <c r="N11" s="98"/>
      <c r="O11" s="98">
        <v>1</v>
      </c>
    </row>
    <row r="12" spans="2:15" ht="21.75" customHeight="1" x14ac:dyDescent="0.3">
      <c r="B12" s="250"/>
      <c r="C12" s="244"/>
      <c r="D12" s="24" t="s">
        <v>107</v>
      </c>
      <c r="E12" s="24"/>
      <c r="F12" s="24">
        <v>1073253</v>
      </c>
      <c r="G12" s="24" t="s">
        <v>1032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98"/>
      <c r="O12" s="98">
        <v>1</v>
      </c>
    </row>
    <row r="13" spans="2:15" ht="21.75" customHeight="1" x14ac:dyDescent="0.3">
      <c r="B13" s="250"/>
      <c r="C13" s="244"/>
      <c r="D13" s="24" t="s">
        <v>119</v>
      </c>
      <c r="E13" s="24"/>
      <c r="F13" s="24">
        <v>1004851</v>
      </c>
      <c r="G13" s="24" t="s">
        <v>1033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11">
        <f t="shared" si="1"/>
        <v>3333.3333333333335</v>
      </c>
      <c r="M13" s="24"/>
      <c r="N13" s="98"/>
      <c r="O13" s="98">
        <v>1</v>
      </c>
    </row>
    <row r="14" spans="2:15" ht="21.75" customHeight="1" x14ac:dyDescent="0.3">
      <c r="B14" s="250"/>
      <c r="C14" s="244"/>
      <c r="D14" s="24" t="s">
        <v>100</v>
      </c>
      <c r="E14" s="24"/>
      <c r="F14" s="24">
        <v>1053158</v>
      </c>
      <c r="G14" s="24" t="s">
        <v>1034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98"/>
      <c r="O14" s="98">
        <v>1</v>
      </c>
    </row>
    <row r="15" spans="2:15" ht="21.75" customHeight="1" x14ac:dyDescent="0.3">
      <c r="B15" s="250"/>
      <c r="C15" s="244"/>
      <c r="D15" s="24" t="s">
        <v>119</v>
      </c>
      <c r="E15" s="24"/>
      <c r="F15" s="24">
        <v>1004931</v>
      </c>
      <c r="G15" s="24" t="s">
        <v>1035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/>
      <c r="N15" s="98"/>
      <c r="O15" s="98">
        <v>1</v>
      </c>
    </row>
    <row r="16" spans="2:15" ht="21.75" customHeight="1" x14ac:dyDescent="0.3">
      <c r="B16" s="250"/>
      <c r="C16" s="244"/>
      <c r="D16" s="24" t="s">
        <v>100</v>
      </c>
      <c r="E16" s="24"/>
      <c r="F16" s="24">
        <v>1053141</v>
      </c>
      <c r="G16" s="24" t="s">
        <v>1036</v>
      </c>
      <c r="H16" s="24">
        <v>1</v>
      </c>
      <c r="I16" s="24">
        <v>7.0000000000000001E-3</v>
      </c>
      <c r="J16" s="25">
        <f t="shared" ref="J16:J18" si="2">I16</f>
        <v>7.0000000000000001E-3</v>
      </c>
      <c r="K16" s="240"/>
      <c r="L16" s="11">
        <f t="shared" si="1"/>
        <v>4285.7142857142862</v>
      </c>
      <c r="M16" s="24"/>
      <c r="N16" s="98"/>
      <c r="O16" s="98">
        <v>1</v>
      </c>
    </row>
    <row r="17" spans="2:17" ht="21.75" customHeight="1" x14ac:dyDescent="0.3">
      <c r="B17" s="250"/>
      <c r="C17" s="244"/>
      <c r="D17" s="24" t="s">
        <v>109</v>
      </c>
      <c r="E17" s="24"/>
      <c r="F17" s="24">
        <v>1702745</v>
      </c>
      <c r="G17" s="24" t="s">
        <v>1037</v>
      </c>
      <c r="H17" s="24">
        <v>1</v>
      </c>
      <c r="I17" s="24">
        <v>7.0000000000000001E-3</v>
      </c>
      <c r="J17" s="25">
        <f t="shared" si="2"/>
        <v>7.0000000000000001E-3</v>
      </c>
      <c r="K17" s="240"/>
      <c r="L17" s="11">
        <f t="shared" si="1"/>
        <v>4285.7142857142862</v>
      </c>
      <c r="M17" s="24"/>
      <c r="N17" s="98"/>
      <c r="O17" s="98">
        <v>1</v>
      </c>
    </row>
    <row r="18" spans="2:17" ht="21.75" customHeight="1" x14ac:dyDescent="0.3">
      <c r="B18" s="250"/>
      <c r="C18" s="244"/>
      <c r="D18" s="24" t="s">
        <v>109</v>
      </c>
      <c r="E18" s="24"/>
      <c r="F18" s="24">
        <v>1702789</v>
      </c>
      <c r="G18" s="24" t="s">
        <v>1038</v>
      </c>
      <c r="H18" s="24">
        <v>1</v>
      </c>
      <c r="I18" s="24">
        <v>1.4999999999999999E-2</v>
      </c>
      <c r="J18" s="25">
        <f t="shared" si="2"/>
        <v>1.4999999999999999E-2</v>
      </c>
      <c r="K18" s="240"/>
      <c r="L18" s="11">
        <f t="shared" si="1"/>
        <v>2000.0000000000002</v>
      </c>
      <c r="M18" s="24"/>
      <c r="N18" s="98"/>
      <c r="O18" s="98">
        <v>1</v>
      </c>
    </row>
    <row r="19" spans="2:17" ht="21.75" customHeight="1" x14ac:dyDescent="0.3">
      <c r="B19" s="250"/>
      <c r="C19" s="244"/>
      <c r="D19" s="24" t="s">
        <v>119</v>
      </c>
      <c r="E19" s="24"/>
      <c r="F19" s="24">
        <v>1005064</v>
      </c>
      <c r="G19" s="24" t="s">
        <v>1039</v>
      </c>
      <c r="H19" s="24">
        <v>1</v>
      </c>
      <c r="I19" s="24">
        <v>2.1999999999999999E-2</v>
      </c>
      <c r="J19" s="25">
        <f t="shared" si="0"/>
        <v>2.1999999999999999E-2</v>
      </c>
      <c r="K19" s="240"/>
      <c r="L19" s="11">
        <f t="shared" si="1"/>
        <v>1363.6363636363637</v>
      </c>
      <c r="M19" s="24"/>
      <c r="N19" s="98"/>
      <c r="O19" s="98">
        <v>1</v>
      </c>
    </row>
    <row r="20" spans="2:17" ht="21.75" customHeight="1" x14ac:dyDescent="0.3">
      <c r="B20" s="250"/>
      <c r="C20" s="244"/>
      <c r="D20" s="24" t="s">
        <v>100</v>
      </c>
      <c r="E20" s="24"/>
      <c r="F20" s="24">
        <v>1053256</v>
      </c>
      <c r="G20" s="24" t="s">
        <v>1040</v>
      </c>
      <c r="H20" s="24">
        <v>1</v>
      </c>
      <c r="I20" s="24">
        <v>0.02</v>
      </c>
      <c r="J20" s="25">
        <f t="shared" si="0"/>
        <v>0.02</v>
      </c>
      <c r="K20" s="240"/>
      <c r="L20" s="11">
        <f t="shared" si="1"/>
        <v>1500</v>
      </c>
      <c r="M20" s="24"/>
      <c r="N20" s="98"/>
      <c r="O20" s="98">
        <v>1</v>
      </c>
    </row>
    <row r="21" spans="2:17" x14ac:dyDescent="0.3">
      <c r="B21" s="251" t="s">
        <v>42</v>
      </c>
      <c r="C21" s="243" t="s">
        <v>59</v>
      </c>
      <c r="D21" s="24"/>
      <c r="E21" s="24"/>
      <c r="F21" s="24">
        <v>1002186</v>
      </c>
      <c r="G21" s="24" t="s">
        <v>52</v>
      </c>
      <c r="H21" s="24">
        <v>1</v>
      </c>
      <c r="I21" s="24">
        <f t="shared" ref="I21:I45" si="3">$K$21*P21</f>
        <v>4.2500000000000003E-3</v>
      </c>
      <c r="J21" s="25">
        <f t="shared" si="0"/>
        <v>4.2500000000000003E-3</v>
      </c>
      <c r="K21" s="239">
        <f>K46-K6</f>
        <v>0.85</v>
      </c>
      <c r="L21" s="23">
        <f t="shared" si="1"/>
        <v>7058.823529411764</v>
      </c>
      <c r="M21" s="24"/>
      <c r="N21" s="98">
        <v>60</v>
      </c>
      <c r="O21" s="98"/>
      <c r="P21" s="93">
        <v>5.0000000000000001E-3</v>
      </c>
      <c r="Q21" s="92"/>
    </row>
    <row r="22" spans="2:17" x14ac:dyDescent="0.3">
      <c r="B22" s="252"/>
      <c r="C22" s="244"/>
      <c r="D22" s="24"/>
      <c r="E22" s="24"/>
      <c r="F22" s="24">
        <v>1012057</v>
      </c>
      <c r="G22" s="24" t="s">
        <v>53</v>
      </c>
      <c r="H22" s="24">
        <v>1</v>
      </c>
      <c r="I22" s="24">
        <f t="shared" si="3"/>
        <v>4.2500000000000003E-3</v>
      </c>
      <c r="J22" s="25">
        <f t="shared" si="0"/>
        <v>4.2500000000000003E-3</v>
      </c>
      <c r="K22" s="240"/>
      <c r="L22" s="23">
        <f t="shared" si="1"/>
        <v>7058.823529411764</v>
      </c>
      <c r="M22" s="24"/>
      <c r="N22" s="98">
        <v>60</v>
      </c>
      <c r="O22" s="98"/>
      <c r="P22" s="93">
        <v>5.0000000000000001E-3</v>
      </c>
    </row>
    <row r="23" spans="2:17" x14ac:dyDescent="0.3">
      <c r="B23" s="252"/>
      <c r="C23" s="244"/>
      <c r="D23" s="24"/>
      <c r="E23" s="24"/>
      <c r="F23" s="24">
        <v>1022048</v>
      </c>
      <c r="G23" s="24" t="s">
        <v>54</v>
      </c>
      <c r="H23" s="24">
        <v>1</v>
      </c>
      <c r="I23" s="24">
        <f t="shared" si="3"/>
        <v>4.2500000000000003E-3</v>
      </c>
      <c r="J23" s="25">
        <f t="shared" si="0"/>
        <v>4.2500000000000003E-3</v>
      </c>
      <c r="K23" s="240"/>
      <c r="L23" s="23">
        <f t="shared" si="1"/>
        <v>7058.823529411764</v>
      </c>
      <c r="M23" s="24"/>
      <c r="N23" s="98">
        <v>60</v>
      </c>
      <c r="O23" s="98"/>
      <c r="P23" s="93">
        <v>5.0000000000000001E-3</v>
      </c>
    </row>
    <row r="24" spans="2:17" x14ac:dyDescent="0.3">
      <c r="B24" s="252"/>
      <c r="C24" s="244"/>
      <c r="D24" s="24"/>
      <c r="E24" s="24"/>
      <c r="F24" s="24">
        <v>1102039</v>
      </c>
      <c r="G24" s="24" t="s">
        <v>55</v>
      </c>
      <c r="H24" s="24">
        <v>1</v>
      </c>
      <c r="I24" s="24">
        <f t="shared" si="3"/>
        <v>4.2500000000000003E-3</v>
      </c>
      <c r="J24" s="25">
        <f t="shared" si="0"/>
        <v>4.2500000000000003E-3</v>
      </c>
      <c r="K24" s="240"/>
      <c r="L24" s="23">
        <f t="shared" si="1"/>
        <v>7058.823529411764</v>
      </c>
      <c r="M24" s="24"/>
      <c r="N24" s="98">
        <v>60</v>
      </c>
      <c r="O24" s="98"/>
      <c r="P24" s="93">
        <v>5.0000000000000001E-3</v>
      </c>
    </row>
    <row r="25" spans="2:17" x14ac:dyDescent="0.3">
      <c r="B25" s="252"/>
      <c r="C25" s="244"/>
      <c r="D25" s="24"/>
      <c r="E25" s="24"/>
      <c r="F25" s="24">
        <v>1082102</v>
      </c>
      <c r="G25" s="24" t="s">
        <v>56</v>
      </c>
      <c r="H25" s="24">
        <v>1</v>
      </c>
      <c r="I25" s="24">
        <f t="shared" si="3"/>
        <v>4.2500000000000003E-3</v>
      </c>
      <c r="J25" s="25">
        <f t="shared" si="0"/>
        <v>4.2500000000000003E-3</v>
      </c>
      <c r="K25" s="240"/>
      <c r="L25" s="23">
        <f t="shared" si="1"/>
        <v>7058.823529411764</v>
      </c>
      <c r="M25" s="24"/>
      <c r="N25" s="98">
        <v>30</v>
      </c>
      <c r="O25" s="98"/>
      <c r="P25" s="93">
        <v>5.0000000000000001E-3</v>
      </c>
    </row>
    <row r="26" spans="2:17" x14ac:dyDescent="0.3">
      <c r="B26" s="252"/>
      <c r="C26" s="244"/>
      <c r="D26" s="24"/>
      <c r="E26" s="24"/>
      <c r="F26" s="24">
        <v>1072153</v>
      </c>
      <c r="G26" s="24" t="s">
        <v>57</v>
      </c>
      <c r="H26" s="24">
        <v>1</v>
      </c>
      <c r="I26" s="24">
        <f t="shared" si="3"/>
        <v>4.2500000000000003E-3</v>
      </c>
      <c r="J26" s="25">
        <f t="shared" si="0"/>
        <v>4.2500000000000003E-3</v>
      </c>
      <c r="K26" s="240"/>
      <c r="L26" s="23">
        <f t="shared" si="1"/>
        <v>7058.823529411764</v>
      </c>
      <c r="M26" s="24"/>
      <c r="N26" s="98">
        <v>30</v>
      </c>
      <c r="O26" s="98"/>
      <c r="P26" s="93">
        <v>5.0000000000000001E-3</v>
      </c>
    </row>
    <row r="27" spans="2:17" x14ac:dyDescent="0.3">
      <c r="B27" s="252"/>
      <c r="C27" s="245"/>
      <c r="D27" s="24"/>
      <c r="E27" s="24"/>
      <c r="F27" s="24">
        <v>1032024</v>
      </c>
      <c r="G27" s="24" t="s">
        <v>58</v>
      </c>
      <c r="H27" s="24">
        <v>1</v>
      </c>
      <c r="I27" s="24">
        <f t="shared" si="3"/>
        <v>4.2500000000000003E-3</v>
      </c>
      <c r="J27" s="25">
        <f t="shared" si="0"/>
        <v>4.2500000000000003E-3</v>
      </c>
      <c r="K27" s="240"/>
      <c r="L27" s="23">
        <f t="shared" si="1"/>
        <v>7058.823529411764</v>
      </c>
      <c r="M27" s="24"/>
      <c r="N27" s="98">
        <v>40</v>
      </c>
      <c r="O27" s="98"/>
      <c r="P27" s="93">
        <v>5.0000000000000001E-3</v>
      </c>
    </row>
    <row r="28" spans="2:17" x14ac:dyDescent="0.3">
      <c r="B28" s="252"/>
      <c r="C28" s="253" t="s">
        <v>25</v>
      </c>
      <c r="D28" s="24"/>
      <c r="E28" s="24"/>
      <c r="F28" s="24">
        <v>5150042</v>
      </c>
      <c r="G28" s="24" t="s">
        <v>9</v>
      </c>
      <c r="H28" s="24">
        <v>1</v>
      </c>
      <c r="I28" s="24">
        <f t="shared" si="3"/>
        <v>1.2749999999999999E-2</v>
      </c>
      <c r="J28" s="25">
        <f t="shared" si="0"/>
        <v>1.2749999999999999E-2</v>
      </c>
      <c r="K28" s="240"/>
      <c r="L28" s="23">
        <f t="shared" si="1"/>
        <v>2352.9411764705883</v>
      </c>
      <c r="M28" s="24"/>
      <c r="N28" s="98">
        <v>30</v>
      </c>
      <c r="O28" s="98"/>
      <c r="P28" s="93">
        <v>1.4999999999999999E-2</v>
      </c>
      <c r="Q28" s="92"/>
    </row>
    <row r="29" spans="2:17" x14ac:dyDescent="0.3">
      <c r="B29" s="252"/>
      <c r="C29" s="253"/>
      <c r="D29" s="24"/>
      <c r="E29" s="24"/>
      <c r="F29" s="24">
        <v>5150043</v>
      </c>
      <c r="G29" s="24" t="s">
        <v>10</v>
      </c>
      <c r="H29" s="24">
        <v>1</v>
      </c>
      <c r="I29" s="24">
        <f t="shared" si="3"/>
        <v>1.2749999999999999E-2</v>
      </c>
      <c r="J29" s="25">
        <f t="shared" si="0"/>
        <v>1.2749999999999999E-2</v>
      </c>
      <c r="K29" s="240"/>
      <c r="L29" s="23">
        <f t="shared" si="1"/>
        <v>2352.9411764705883</v>
      </c>
      <c r="M29" s="24"/>
      <c r="N29" s="98">
        <v>75</v>
      </c>
      <c r="O29" s="6"/>
      <c r="P29" s="93">
        <v>1.4999999999999999E-2</v>
      </c>
    </row>
    <row r="30" spans="2:17" x14ac:dyDescent="0.3">
      <c r="B30" s="252"/>
      <c r="C30" s="253"/>
      <c r="D30" s="24"/>
      <c r="E30" s="24"/>
      <c r="F30" s="24">
        <v>5152049</v>
      </c>
      <c r="G30" s="24" t="s">
        <v>11</v>
      </c>
      <c r="H30" s="24">
        <v>1</v>
      </c>
      <c r="I30" s="24">
        <f t="shared" si="3"/>
        <v>1.2749999999999999E-2</v>
      </c>
      <c r="J30" s="25">
        <f t="shared" si="0"/>
        <v>1.2749999999999999E-2</v>
      </c>
      <c r="K30" s="240"/>
      <c r="L30" s="23">
        <f t="shared" si="1"/>
        <v>2352.9411764705883</v>
      </c>
      <c r="M30" s="24"/>
      <c r="N30" s="6">
        <v>30</v>
      </c>
      <c r="O30" s="6"/>
      <c r="P30" s="93">
        <v>1.4999999999999999E-2</v>
      </c>
    </row>
    <row r="31" spans="2:17" x14ac:dyDescent="0.3">
      <c r="B31" s="252"/>
      <c r="C31" s="253"/>
      <c r="D31" s="24"/>
      <c r="E31" s="24"/>
      <c r="F31" s="24">
        <v>5152050</v>
      </c>
      <c r="G31" s="24" t="s">
        <v>12</v>
      </c>
      <c r="H31" s="24">
        <v>1</v>
      </c>
      <c r="I31" s="24">
        <f t="shared" si="3"/>
        <v>1.2749999999999999E-2</v>
      </c>
      <c r="J31" s="25">
        <f t="shared" si="0"/>
        <v>1.2749999999999999E-2</v>
      </c>
      <c r="K31" s="240"/>
      <c r="L31" s="23">
        <f t="shared" si="1"/>
        <v>2352.9411764705883</v>
      </c>
      <c r="M31" s="24"/>
      <c r="N31" s="6">
        <v>75</v>
      </c>
      <c r="O31" s="98"/>
      <c r="P31" s="93">
        <v>1.4999999999999999E-2</v>
      </c>
    </row>
    <row r="32" spans="2:17" x14ac:dyDescent="0.3">
      <c r="B32" s="252"/>
      <c r="C32" s="253"/>
      <c r="D32" s="24"/>
      <c r="E32" s="24"/>
      <c r="F32" s="24">
        <v>5153013</v>
      </c>
      <c r="G32" s="24" t="s">
        <v>23</v>
      </c>
      <c r="H32" s="24">
        <v>1</v>
      </c>
      <c r="I32" s="24">
        <f t="shared" si="3"/>
        <v>2.5499999999999998E-2</v>
      </c>
      <c r="J32" s="25">
        <f t="shared" si="0"/>
        <v>2.5499999999999998E-2</v>
      </c>
      <c r="K32" s="240"/>
      <c r="L32" s="23">
        <f t="shared" si="1"/>
        <v>1176.4705882352941</v>
      </c>
      <c r="M32" s="24"/>
      <c r="N32" s="98">
        <v>65</v>
      </c>
      <c r="O32" s="98"/>
      <c r="P32" s="93">
        <v>0.03</v>
      </c>
    </row>
    <row r="33" spans="2:16" x14ac:dyDescent="0.3">
      <c r="B33" s="252"/>
      <c r="C33" s="253"/>
      <c r="D33" s="24"/>
      <c r="E33" s="24"/>
      <c r="F33" s="24">
        <v>5151033</v>
      </c>
      <c r="G33" s="24" t="s">
        <v>41</v>
      </c>
      <c r="H33" s="24">
        <v>1</v>
      </c>
      <c r="I33" s="24">
        <f t="shared" si="3"/>
        <v>2.5499999999999998E-2</v>
      </c>
      <c r="J33" s="25">
        <f t="shared" si="0"/>
        <v>2.5499999999999998E-2</v>
      </c>
      <c r="K33" s="240"/>
      <c r="L33" s="23">
        <f t="shared" si="1"/>
        <v>1176.4705882352941</v>
      </c>
      <c r="M33" s="24"/>
      <c r="N33" s="98">
        <v>70</v>
      </c>
      <c r="O33" s="98"/>
      <c r="P33" s="93">
        <v>0.03</v>
      </c>
    </row>
    <row r="34" spans="2:16" x14ac:dyDescent="0.3">
      <c r="B34" s="252"/>
      <c r="C34" s="253"/>
      <c r="D34" s="24"/>
      <c r="E34" s="24"/>
      <c r="F34" s="24">
        <v>5152100</v>
      </c>
      <c r="G34" s="24" t="s">
        <v>13</v>
      </c>
      <c r="H34" s="24">
        <v>1</v>
      </c>
      <c r="I34" s="24">
        <f t="shared" si="3"/>
        <v>2.5499999999999998E-2</v>
      </c>
      <c r="J34" s="25">
        <f t="shared" si="0"/>
        <v>2.5499999999999998E-2</v>
      </c>
      <c r="K34" s="240"/>
      <c r="L34" s="23">
        <f t="shared" si="1"/>
        <v>1176.4705882352941</v>
      </c>
      <c r="M34" s="24"/>
      <c r="N34" s="98">
        <v>35</v>
      </c>
      <c r="O34" s="6"/>
      <c r="P34" s="93">
        <v>0.03</v>
      </c>
    </row>
    <row r="35" spans="2:16" x14ac:dyDescent="0.3">
      <c r="B35" s="252"/>
      <c r="C35" s="253"/>
      <c r="D35" s="24"/>
      <c r="E35" s="24"/>
      <c r="F35" s="24">
        <v>5152101</v>
      </c>
      <c r="G35" s="24" t="s">
        <v>14</v>
      </c>
      <c r="H35" s="24">
        <v>1</v>
      </c>
      <c r="I35" s="24">
        <f t="shared" si="3"/>
        <v>2.5499999999999998E-2</v>
      </c>
      <c r="J35" s="25">
        <f t="shared" si="0"/>
        <v>2.5499999999999998E-2</v>
      </c>
      <c r="K35" s="240"/>
      <c r="L35" s="23">
        <f t="shared" si="1"/>
        <v>1176.4705882352941</v>
      </c>
      <c r="M35" s="24"/>
      <c r="N35" s="6">
        <v>35</v>
      </c>
      <c r="O35" s="6"/>
      <c r="P35" s="93">
        <v>0.03</v>
      </c>
    </row>
    <row r="36" spans="2:16" x14ac:dyDescent="0.3">
      <c r="B36" s="252"/>
      <c r="C36" s="253"/>
      <c r="D36" s="24"/>
      <c r="E36" s="24"/>
      <c r="F36" s="24">
        <v>5152102</v>
      </c>
      <c r="G36" s="24" t="s">
        <v>15</v>
      </c>
      <c r="H36" s="24">
        <v>1</v>
      </c>
      <c r="I36" s="24">
        <f t="shared" si="3"/>
        <v>2.5499999999999998E-2</v>
      </c>
      <c r="J36" s="25">
        <f t="shared" si="0"/>
        <v>2.5499999999999998E-2</v>
      </c>
      <c r="K36" s="240"/>
      <c r="L36" s="23">
        <f t="shared" si="1"/>
        <v>1176.4705882352941</v>
      </c>
      <c r="M36" s="24"/>
      <c r="N36" s="6">
        <v>35</v>
      </c>
      <c r="O36" s="6"/>
      <c r="P36" s="93">
        <v>0.03</v>
      </c>
    </row>
    <row r="37" spans="2:16" x14ac:dyDescent="0.3">
      <c r="B37" s="252"/>
      <c r="C37" s="253"/>
      <c r="D37" s="24"/>
      <c r="E37" s="24"/>
      <c r="F37" s="24">
        <v>5152103</v>
      </c>
      <c r="G37" s="24" t="s">
        <v>16</v>
      </c>
      <c r="H37" s="24">
        <v>1</v>
      </c>
      <c r="I37" s="24">
        <f t="shared" si="3"/>
        <v>2.5499999999999998E-2</v>
      </c>
      <c r="J37" s="25">
        <f t="shared" si="0"/>
        <v>2.5499999999999998E-2</v>
      </c>
      <c r="K37" s="240"/>
      <c r="L37" s="23">
        <f t="shared" si="1"/>
        <v>1176.4705882352941</v>
      </c>
      <c r="M37" s="24"/>
      <c r="N37" s="6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24">
        <v>5152104</v>
      </c>
      <c r="G38" s="24" t="s">
        <v>17</v>
      </c>
      <c r="H38" s="24">
        <v>1</v>
      </c>
      <c r="I38" s="24">
        <f t="shared" si="3"/>
        <v>2.5499999999999998E-2</v>
      </c>
      <c r="J38" s="25">
        <f t="shared" si="0"/>
        <v>2.5499999999999998E-2</v>
      </c>
      <c r="K38" s="240"/>
      <c r="L38" s="23">
        <f t="shared" si="1"/>
        <v>1176.4705882352941</v>
      </c>
      <c r="M38" s="24"/>
      <c r="N38" s="6">
        <v>35</v>
      </c>
      <c r="O38" s="6"/>
      <c r="P38" s="93">
        <v>0.03</v>
      </c>
    </row>
    <row r="39" spans="2:16" x14ac:dyDescent="0.3">
      <c r="B39" s="252"/>
      <c r="C39" s="253"/>
      <c r="D39" s="24"/>
      <c r="E39" s="24"/>
      <c r="F39" s="24">
        <v>5152105</v>
      </c>
      <c r="G39" s="24" t="s">
        <v>18</v>
      </c>
      <c r="H39" s="11">
        <v>1</v>
      </c>
      <c r="I39" s="24">
        <f t="shared" si="3"/>
        <v>2.5499999999999998E-2</v>
      </c>
      <c r="J39" s="25">
        <f t="shared" si="0"/>
        <v>2.5499999999999998E-2</v>
      </c>
      <c r="K39" s="240"/>
      <c r="L39" s="23">
        <f t="shared" si="1"/>
        <v>1176.4705882352941</v>
      </c>
      <c r="M39" s="24"/>
      <c r="N39" s="6">
        <v>35</v>
      </c>
      <c r="O39" s="6"/>
      <c r="P39" s="93">
        <v>0.03</v>
      </c>
    </row>
    <row r="40" spans="2:16" x14ac:dyDescent="0.3">
      <c r="B40" s="252"/>
      <c r="C40" s="253"/>
      <c r="D40" s="24"/>
      <c r="E40" s="24"/>
      <c r="F40" s="43">
        <v>5152106</v>
      </c>
      <c r="G40" s="43" t="s">
        <v>19</v>
      </c>
      <c r="H40" s="11">
        <v>1</v>
      </c>
      <c r="I40" s="24">
        <f t="shared" si="3"/>
        <v>2.5499999999999998E-2</v>
      </c>
      <c r="J40" s="25">
        <f t="shared" si="0"/>
        <v>2.5499999999999998E-2</v>
      </c>
      <c r="K40" s="240"/>
      <c r="L40" s="23">
        <f t="shared" si="1"/>
        <v>1176.4705882352941</v>
      </c>
      <c r="M40" s="24"/>
      <c r="N40" s="6">
        <v>35</v>
      </c>
      <c r="O40" s="6"/>
      <c r="P40" s="93">
        <v>0.03</v>
      </c>
    </row>
    <row r="41" spans="2:16" x14ac:dyDescent="0.3">
      <c r="B41" s="252"/>
      <c r="C41" s="253"/>
      <c r="D41" s="24"/>
      <c r="E41" s="24"/>
      <c r="F41" s="43">
        <v>5152107</v>
      </c>
      <c r="G41" s="43" t="s">
        <v>20</v>
      </c>
      <c r="H41" s="11">
        <v>1</v>
      </c>
      <c r="I41" s="24">
        <f t="shared" si="3"/>
        <v>2.5499999999999998E-2</v>
      </c>
      <c r="J41" s="25">
        <f t="shared" si="0"/>
        <v>2.5499999999999998E-2</v>
      </c>
      <c r="K41" s="240"/>
      <c r="L41" s="23">
        <f t="shared" si="1"/>
        <v>1176.4705882352941</v>
      </c>
      <c r="M41" s="24"/>
      <c r="N41" s="6">
        <v>35</v>
      </c>
      <c r="O41" s="98"/>
      <c r="P41" s="93">
        <v>0.03</v>
      </c>
    </row>
    <row r="42" spans="2:16" x14ac:dyDescent="0.3">
      <c r="B42" s="252"/>
      <c r="C42" s="253" t="s">
        <v>8</v>
      </c>
      <c r="D42" s="24"/>
      <c r="E42" s="24"/>
      <c r="F42" s="43">
        <v>5680505</v>
      </c>
      <c r="G42" s="43" t="s">
        <v>986</v>
      </c>
      <c r="H42" s="24">
        <v>1</v>
      </c>
      <c r="I42" s="24">
        <f t="shared" si="3"/>
        <v>0.14025000000000001</v>
      </c>
      <c r="J42" s="25">
        <f t="shared" si="0"/>
        <v>0.14025000000000001</v>
      </c>
      <c r="K42" s="240"/>
      <c r="L42" s="23">
        <f t="shared" si="1"/>
        <v>213.903743315508</v>
      </c>
      <c r="M42" s="24"/>
      <c r="N42" s="98"/>
      <c r="O42" s="98"/>
      <c r="P42" s="93">
        <v>0.16500000000000001</v>
      </c>
    </row>
    <row r="43" spans="2:16" x14ac:dyDescent="0.3">
      <c r="B43" s="252"/>
      <c r="C43" s="253"/>
      <c r="D43" s="24"/>
      <c r="E43" s="24"/>
      <c r="F43" s="43">
        <v>5076000</v>
      </c>
      <c r="G43" s="43" t="s">
        <v>445</v>
      </c>
      <c r="H43" s="24">
        <v>1</v>
      </c>
      <c r="I43" s="24">
        <f t="shared" si="3"/>
        <v>0.1275</v>
      </c>
      <c r="J43" s="25">
        <f t="shared" si="0"/>
        <v>0.1275</v>
      </c>
      <c r="K43" s="240"/>
      <c r="L43" s="23">
        <f t="shared" si="1"/>
        <v>235.29411764705881</v>
      </c>
      <c r="M43" s="24"/>
      <c r="N43" s="98">
        <v>30</v>
      </c>
      <c r="O43" s="98"/>
      <c r="P43" s="93">
        <v>0.15</v>
      </c>
    </row>
    <row r="44" spans="2:16" x14ac:dyDescent="0.3">
      <c r="B44" s="252"/>
      <c r="C44" s="253"/>
      <c r="D44" s="24"/>
      <c r="E44" s="24"/>
      <c r="F44" s="24">
        <v>5078001</v>
      </c>
      <c r="G44" s="11" t="s">
        <v>21</v>
      </c>
      <c r="H44" s="24">
        <v>1</v>
      </c>
      <c r="I44" s="24">
        <f t="shared" si="3"/>
        <v>0.1275</v>
      </c>
      <c r="J44" s="25">
        <f t="shared" si="0"/>
        <v>0.1275</v>
      </c>
      <c r="K44" s="240"/>
      <c r="L44" s="23">
        <f t="shared" si="1"/>
        <v>235.29411764705881</v>
      </c>
      <c r="M44" s="24"/>
      <c r="N44" s="98">
        <v>40</v>
      </c>
      <c r="O44" s="98"/>
      <c r="P44" s="93">
        <v>0.15</v>
      </c>
    </row>
    <row r="45" spans="2:16" x14ac:dyDescent="0.3">
      <c r="B45" s="252"/>
      <c r="C45" s="253"/>
      <c r="D45" s="24"/>
      <c r="E45" s="24"/>
      <c r="F45" s="24">
        <v>5072000</v>
      </c>
      <c r="G45" s="11" t="s">
        <v>22</v>
      </c>
      <c r="H45" s="24">
        <v>3</v>
      </c>
      <c r="I45" s="24">
        <f t="shared" si="3"/>
        <v>0.11900000000000001</v>
      </c>
      <c r="J45" s="25">
        <f t="shared" si="0"/>
        <v>0.11900000000000001</v>
      </c>
      <c r="K45" s="240"/>
      <c r="L45" s="23">
        <f t="shared" si="1"/>
        <v>252.10084033613441</v>
      </c>
      <c r="M45" s="24"/>
      <c r="N45" s="98">
        <v>50</v>
      </c>
      <c r="O45" s="98"/>
      <c r="P45" s="93">
        <v>0.14000000000000001</v>
      </c>
    </row>
    <row r="46" spans="2:16" x14ac:dyDescent="0.3">
      <c r="B46" s="246"/>
      <c r="C46" s="247"/>
      <c r="D46" s="247"/>
      <c r="E46" s="247"/>
      <c r="F46" s="247"/>
      <c r="G46" s="247"/>
      <c r="H46" s="248"/>
      <c r="I46" s="24">
        <f>SUM(I6:I45)</f>
        <v>1.0000000000000002</v>
      </c>
      <c r="J46" s="25">
        <f>SUM(J6:J45)</f>
        <v>1.0000000000000002</v>
      </c>
      <c r="K46" s="25">
        <v>1</v>
      </c>
      <c r="L46" s="24"/>
      <c r="M46" s="24"/>
      <c r="N46" s="98"/>
      <c r="O46" s="98"/>
      <c r="P46" s="96"/>
    </row>
  </sheetData>
  <mergeCells count="10">
    <mergeCell ref="B46:H46"/>
    <mergeCell ref="B5:C5"/>
    <mergeCell ref="B6:B20"/>
    <mergeCell ref="C6:C20"/>
    <mergeCell ref="K6:K20"/>
    <mergeCell ref="B21:B45"/>
    <mergeCell ref="C21:C27"/>
    <mergeCell ref="K21:K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3"/>
  <dimension ref="B2:Q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998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91" t="s">
        <v>6</v>
      </c>
      <c r="C4" s="91">
        <v>30</v>
      </c>
    </row>
    <row r="5" spans="2:15" x14ac:dyDescent="0.3">
      <c r="B5" s="249" t="s">
        <v>0</v>
      </c>
      <c r="C5" s="249"/>
      <c r="D5" s="90" t="s">
        <v>45</v>
      </c>
      <c r="E5" s="90" t="s">
        <v>29</v>
      </c>
      <c r="F5" s="90" t="s">
        <v>1</v>
      </c>
      <c r="G5" s="90" t="s">
        <v>62</v>
      </c>
      <c r="H5" s="13" t="s">
        <v>26</v>
      </c>
      <c r="I5" s="90" t="s">
        <v>27</v>
      </c>
      <c r="J5" s="90" t="s">
        <v>28</v>
      </c>
      <c r="K5" s="90" t="s">
        <v>43</v>
      </c>
      <c r="L5" s="90" t="s">
        <v>2</v>
      </c>
      <c r="M5" s="90" t="s">
        <v>3</v>
      </c>
      <c r="N5" s="90" t="s">
        <v>44</v>
      </c>
      <c r="O5" s="90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1004923</v>
      </c>
      <c r="G6" s="24" t="s">
        <v>1009</v>
      </c>
      <c r="H6" s="24">
        <v>1</v>
      </c>
      <c r="I6" s="24">
        <v>6.0000000000000001E-3</v>
      </c>
      <c r="J6" s="25">
        <f>I6</f>
        <v>6.0000000000000001E-3</v>
      </c>
      <c r="K6" s="239">
        <f>SUM(J6:J17)</f>
        <v>9.9999999999999978E-2</v>
      </c>
      <c r="L6" s="11">
        <f>1/I6*$C$4</f>
        <v>5000</v>
      </c>
      <c r="M6" s="24"/>
      <c r="N6" s="91"/>
      <c r="O6" s="91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1050452</v>
      </c>
      <c r="G7" s="24" t="s">
        <v>1010</v>
      </c>
      <c r="H7" s="24">
        <v>1</v>
      </c>
      <c r="I7" s="24">
        <v>5.0000000000000001E-3</v>
      </c>
      <c r="J7" s="25">
        <f t="shared" ref="J7:J42" si="0">I7</f>
        <v>5.0000000000000001E-3</v>
      </c>
      <c r="K7" s="240"/>
      <c r="L7" s="11">
        <f t="shared" ref="L7:L42" si="1">1/I7*$C$4</f>
        <v>6000</v>
      </c>
      <c r="M7" s="24"/>
      <c r="N7" s="91"/>
      <c r="O7" s="91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1051519</v>
      </c>
      <c r="G8" s="24" t="s">
        <v>1011</v>
      </c>
      <c r="H8" s="24">
        <v>1</v>
      </c>
      <c r="I8" s="24">
        <v>5.0000000000000001E-3</v>
      </c>
      <c r="J8" s="25">
        <f t="shared" si="0"/>
        <v>5.0000000000000001E-3</v>
      </c>
      <c r="K8" s="240"/>
      <c r="L8" s="11">
        <f t="shared" si="1"/>
        <v>6000</v>
      </c>
      <c r="M8" s="24"/>
      <c r="N8" s="91"/>
      <c r="O8" s="91">
        <v>1</v>
      </c>
    </row>
    <row r="9" spans="2:15" ht="21.75" customHeight="1" x14ac:dyDescent="0.3">
      <c r="B9" s="250"/>
      <c r="C9" s="244"/>
      <c r="D9" s="24" t="s">
        <v>107</v>
      </c>
      <c r="E9" s="24"/>
      <c r="F9" s="24">
        <v>1073200</v>
      </c>
      <c r="G9" s="24" t="s">
        <v>1012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91"/>
      <c r="O9" s="91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1102998</v>
      </c>
      <c r="G10" s="24" t="s">
        <v>1013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91"/>
      <c r="O10" s="91">
        <v>1</v>
      </c>
    </row>
    <row r="11" spans="2:15" ht="21.75" customHeight="1" x14ac:dyDescent="0.3">
      <c r="B11" s="250"/>
      <c r="C11" s="244"/>
      <c r="D11" s="24" t="s">
        <v>109</v>
      </c>
      <c r="E11" s="24"/>
      <c r="F11" s="24">
        <v>1702744</v>
      </c>
      <c r="G11" s="24" t="s">
        <v>1014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11">
        <f t="shared" si="1"/>
        <v>5000</v>
      </c>
      <c r="M11" s="24"/>
      <c r="N11" s="91"/>
      <c r="O11" s="91">
        <v>1</v>
      </c>
    </row>
    <row r="12" spans="2:15" ht="21.75" customHeight="1" x14ac:dyDescent="0.3">
      <c r="B12" s="250"/>
      <c r="C12" s="244"/>
      <c r="D12" s="24" t="s">
        <v>119</v>
      </c>
      <c r="E12" s="24"/>
      <c r="F12" s="24">
        <v>1004891</v>
      </c>
      <c r="G12" s="24" t="s">
        <v>1015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91"/>
      <c r="O12" s="91">
        <v>1</v>
      </c>
    </row>
    <row r="13" spans="2:15" ht="21.75" customHeight="1" x14ac:dyDescent="0.3">
      <c r="B13" s="250"/>
      <c r="C13" s="244"/>
      <c r="D13" s="24" t="s">
        <v>119</v>
      </c>
      <c r="E13" s="24"/>
      <c r="F13" s="24">
        <v>1005050</v>
      </c>
      <c r="G13" s="24" t="s">
        <v>1016</v>
      </c>
      <c r="H13" s="24">
        <v>1</v>
      </c>
      <c r="I13" s="24">
        <v>1.2E-2</v>
      </c>
      <c r="J13" s="25">
        <f t="shared" si="0"/>
        <v>1.2E-2</v>
      </c>
      <c r="K13" s="240"/>
      <c r="L13" s="11">
        <f t="shared" si="1"/>
        <v>2500</v>
      </c>
      <c r="M13" s="24"/>
      <c r="N13" s="91"/>
      <c r="O13" s="91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1005049</v>
      </c>
      <c r="G14" s="24" t="s">
        <v>1017</v>
      </c>
      <c r="H14" s="24">
        <v>1</v>
      </c>
      <c r="I14" s="24">
        <v>1.0999999999999999E-2</v>
      </c>
      <c r="J14" s="25">
        <f t="shared" ref="J14:J16" si="2">I14</f>
        <v>1.0999999999999999E-2</v>
      </c>
      <c r="K14" s="240"/>
      <c r="L14" s="11">
        <f t="shared" si="1"/>
        <v>2727.2727272727275</v>
      </c>
      <c r="M14" s="24"/>
      <c r="N14" s="91"/>
      <c r="O14" s="91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1053255</v>
      </c>
      <c r="G15" s="24" t="s">
        <v>1018</v>
      </c>
      <c r="H15" s="24">
        <v>1</v>
      </c>
      <c r="I15" s="24">
        <v>8.9999999999999993E-3</v>
      </c>
      <c r="J15" s="25">
        <f t="shared" si="2"/>
        <v>8.9999999999999993E-3</v>
      </c>
      <c r="K15" s="240"/>
      <c r="L15" s="11">
        <f t="shared" si="1"/>
        <v>3333.3333333333335</v>
      </c>
      <c r="M15" s="24"/>
      <c r="N15" s="91"/>
      <c r="O15" s="91">
        <v>1</v>
      </c>
    </row>
    <row r="16" spans="2:15" ht="21.75" customHeight="1" x14ac:dyDescent="0.3">
      <c r="B16" s="250"/>
      <c r="C16" s="244"/>
      <c r="D16" s="24" t="s">
        <v>116</v>
      </c>
      <c r="E16" s="24"/>
      <c r="F16" s="24">
        <v>1115141</v>
      </c>
      <c r="G16" s="24" t="s">
        <v>1019</v>
      </c>
      <c r="H16" s="24">
        <v>1</v>
      </c>
      <c r="I16" s="24">
        <v>0.01</v>
      </c>
      <c r="J16" s="25">
        <f t="shared" si="2"/>
        <v>0.01</v>
      </c>
      <c r="K16" s="240"/>
      <c r="L16" s="11">
        <f t="shared" si="1"/>
        <v>3000</v>
      </c>
      <c r="M16" s="24"/>
      <c r="N16" s="91"/>
      <c r="O16" s="91">
        <v>1</v>
      </c>
    </row>
    <row r="17" spans="2:17" ht="21.75" customHeight="1" x14ac:dyDescent="0.3">
      <c r="B17" s="250"/>
      <c r="C17" s="244"/>
      <c r="D17" s="24" t="s">
        <v>116</v>
      </c>
      <c r="E17" s="24"/>
      <c r="F17" s="24">
        <v>1115052</v>
      </c>
      <c r="G17" s="24" t="s">
        <v>1020</v>
      </c>
      <c r="H17" s="24">
        <v>1</v>
      </c>
      <c r="I17" s="24">
        <v>0.01</v>
      </c>
      <c r="J17" s="25">
        <f t="shared" si="0"/>
        <v>0.01</v>
      </c>
      <c r="K17" s="240"/>
      <c r="L17" s="11">
        <f t="shared" si="1"/>
        <v>3000</v>
      </c>
      <c r="M17" s="24"/>
      <c r="N17" s="91"/>
      <c r="O17" s="91">
        <v>1</v>
      </c>
    </row>
    <row r="18" spans="2:17" x14ac:dyDescent="0.3">
      <c r="B18" s="251" t="s">
        <v>42</v>
      </c>
      <c r="C18" s="243" t="s">
        <v>59</v>
      </c>
      <c r="D18" s="24"/>
      <c r="E18" s="24"/>
      <c r="F18" s="24">
        <v>1002186</v>
      </c>
      <c r="G18" s="24" t="s">
        <v>52</v>
      </c>
      <c r="H18" s="24">
        <v>1</v>
      </c>
      <c r="I18" s="24">
        <f t="shared" ref="I18:I42" si="3">$K$18*P18</f>
        <v>4.5000000000000005E-3</v>
      </c>
      <c r="J18" s="25">
        <f t="shared" si="0"/>
        <v>4.5000000000000005E-3</v>
      </c>
      <c r="K18" s="239">
        <f>K43-K6</f>
        <v>0.9</v>
      </c>
      <c r="L18" s="23">
        <f t="shared" si="1"/>
        <v>6666.6666666666661</v>
      </c>
      <c r="M18" s="24"/>
      <c r="N18" s="91">
        <v>60</v>
      </c>
      <c r="O18" s="91"/>
      <c r="P18" s="93">
        <v>5.0000000000000001E-3</v>
      </c>
      <c r="Q18" s="92"/>
    </row>
    <row r="19" spans="2:17" x14ac:dyDescent="0.3">
      <c r="B19" s="252"/>
      <c r="C19" s="244"/>
      <c r="D19" s="24"/>
      <c r="E19" s="24"/>
      <c r="F19" s="24">
        <v>1012057</v>
      </c>
      <c r="G19" s="24" t="s">
        <v>53</v>
      </c>
      <c r="H19" s="24">
        <v>1</v>
      </c>
      <c r="I19" s="24">
        <f t="shared" si="3"/>
        <v>4.5000000000000005E-3</v>
      </c>
      <c r="J19" s="25">
        <f t="shared" si="0"/>
        <v>4.5000000000000005E-3</v>
      </c>
      <c r="K19" s="240"/>
      <c r="L19" s="23">
        <f t="shared" si="1"/>
        <v>6666.6666666666661</v>
      </c>
      <c r="M19" s="24"/>
      <c r="N19" s="91">
        <v>60</v>
      </c>
      <c r="O19" s="91"/>
      <c r="P19" s="93">
        <v>5.0000000000000001E-3</v>
      </c>
    </row>
    <row r="20" spans="2:17" x14ac:dyDescent="0.3">
      <c r="B20" s="252"/>
      <c r="C20" s="244"/>
      <c r="D20" s="24"/>
      <c r="E20" s="24"/>
      <c r="F20" s="24">
        <v>1022048</v>
      </c>
      <c r="G20" s="24" t="s">
        <v>54</v>
      </c>
      <c r="H20" s="24">
        <v>1</v>
      </c>
      <c r="I20" s="24">
        <f t="shared" si="3"/>
        <v>4.5000000000000005E-3</v>
      </c>
      <c r="J20" s="25">
        <f t="shared" si="0"/>
        <v>4.5000000000000005E-3</v>
      </c>
      <c r="K20" s="240"/>
      <c r="L20" s="23">
        <f t="shared" si="1"/>
        <v>6666.6666666666661</v>
      </c>
      <c r="M20" s="24"/>
      <c r="N20" s="91">
        <v>60</v>
      </c>
      <c r="O20" s="91"/>
      <c r="P20" s="93">
        <v>5.0000000000000001E-3</v>
      </c>
    </row>
    <row r="21" spans="2:17" x14ac:dyDescent="0.3">
      <c r="B21" s="252"/>
      <c r="C21" s="244"/>
      <c r="D21" s="24"/>
      <c r="E21" s="24"/>
      <c r="F21" s="24">
        <v>1102039</v>
      </c>
      <c r="G21" s="24" t="s">
        <v>55</v>
      </c>
      <c r="H21" s="24">
        <v>1</v>
      </c>
      <c r="I21" s="24">
        <f t="shared" si="3"/>
        <v>4.5000000000000005E-3</v>
      </c>
      <c r="J21" s="25">
        <f t="shared" si="0"/>
        <v>4.5000000000000005E-3</v>
      </c>
      <c r="K21" s="240"/>
      <c r="L21" s="23">
        <f t="shared" si="1"/>
        <v>6666.6666666666661</v>
      </c>
      <c r="M21" s="24"/>
      <c r="N21" s="91">
        <v>60</v>
      </c>
      <c r="O21" s="91"/>
      <c r="P21" s="93">
        <v>5.0000000000000001E-3</v>
      </c>
    </row>
    <row r="22" spans="2:17" x14ac:dyDescent="0.3">
      <c r="B22" s="252"/>
      <c r="C22" s="244"/>
      <c r="D22" s="24"/>
      <c r="E22" s="24"/>
      <c r="F22" s="24">
        <v>1082102</v>
      </c>
      <c r="G22" s="24" t="s">
        <v>56</v>
      </c>
      <c r="H22" s="24">
        <v>1</v>
      </c>
      <c r="I22" s="24">
        <f t="shared" si="3"/>
        <v>4.5000000000000005E-3</v>
      </c>
      <c r="J22" s="25">
        <f t="shared" si="0"/>
        <v>4.5000000000000005E-3</v>
      </c>
      <c r="K22" s="240"/>
      <c r="L22" s="23">
        <f t="shared" si="1"/>
        <v>6666.6666666666661</v>
      </c>
      <c r="M22" s="24"/>
      <c r="N22" s="91">
        <v>30</v>
      </c>
      <c r="O22" s="91"/>
      <c r="P22" s="93">
        <v>5.0000000000000001E-3</v>
      </c>
    </row>
    <row r="23" spans="2:17" x14ac:dyDescent="0.3">
      <c r="B23" s="252"/>
      <c r="C23" s="244"/>
      <c r="D23" s="24"/>
      <c r="E23" s="24"/>
      <c r="F23" s="24">
        <v>1072153</v>
      </c>
      <c r="G23" s="24" t="s">
        <v>57</v>
      </c>
      <c r="H23" s="24">
        <v>1</v>
      </c>
      <c r="I23" s="24">
        <f t="shared" si="3"/>
        <v>4.5000000000000005E-3</v>
      </c>
      <c r="J23" s="25">
        <f t="shared" si="0"/>
        <v>4.5000000000000005E-3</v>
      </c>
      <c r="K23" s="240"/>
      <c r="L23" s="23">
        <f t="shared" si="1"/>
        <v>6666.6666666666661</v>
      </c>
      <c r="M23" s="24"/>
      <c r="N23" s="91">
        <v>30</v>
      </c>
      <c r="O23" s="91"/>
      <c r="P23" s="93">
        <v>5.0000000000000001E-3</v>
      </c>
    </row>
    <row r="24" spans="2:17" x14ac:dyDescent="0.3">
      <c r="B24" s="252"/>
      <c r="C24" s="245"/>
      <c r="D24" s="24"/>
      <c r="E24" s="24"/>
      <c r="F24" s="24">
        <v>1032024</v>
      </c>
      <c r="G24" s="24" t="s">
        <v>58</v>
      </c>
      <c r="H24" s="24">
        <v>1</v>
      </c>
      <c r="I24" s="24">
        <f t="shared" si="3"/>
        <v>4.5000000000000005E-3</v>
      </c>
      <c r="J24" s="25">
        <f t="shared" si="0"/>
        <v>4.5000000000000005E-3</v>
      </c>
      <c r="K24" s="240"/>
      <c r="L24" s="23">
        <f t="shared" si="1"/>
        <v>6666.6666666666661</v>
      </c>
      <c r="M24" s="24"/>
      <c r="N24" s="91">
        <v>40</v>
      </c>
      <c r="O24" s="91"/>
      <c r="P24" s="93">
        <v>5.0000000000000001E-3</v>
      </c>
    </row>
    <row r="25" spans="2:17" x14ac:dyDescent="0.3">
      <c r="B25" s="252"/>
      <c r="C25" s="253" t="s">
        <v>25</v>
      </c>
      <c r="D25" s="24"/>
      <c r="E25" s="24"/>
      <c r="F25" s="24">
        <v>5150042</v>
      </c>
      <c r="G25" s="24" t="s">
        <v>9</v>
      </c>
      <c r="H25" s="24">
        <v>1</v>
      </c>
      <c r="I25" s="24">
        <f t="shared" si="3"/>
        <v>1.35E-2</v>
      </c>
      <c r="J25" s="25">
        <f t="shared" si="0"/>
        <v>1.35E-2</v>
      </c>
      <c r="K25" s="240"/>
      <c r="L25" s="23">
        <f t="shared" si="1"/>
        <v>2222.2222222222222</v>
      </c>
      <c r="M25" s="24"/>
      <c r="N25" s="91">
        <v>30</v>
      </c>
      <c r="O25" s="91"/>
      <c r="P25" s="93">
        <v>1.4999999999999999E-2</v>
      </c>
      <c r="Q25" s="92"/>
    </row>
    <row r="26" spans="2:17" x14ac:dyDescent="0.3">
      <c r="B26" s="252"/>
      <c r="C26" s="253"/>
      <c r="D26" s="24"/>
      <c r="E26" s="24"/>
      <c r="F26" s="24">
        <v>5150043</v>
      </c>
      <c r="G26" s="24" t="s">
        <v>10</v>
      </c>
      <c r="H26" s="24">
        <v>1</v>
      </c>
      <c r="I26" s="24">
        <f t="shared" si="3"/>
        <v>1.35E-2</v>
      </c>
      <c r="J26" s="25">
        <f t="shared" si="0"/>
        <v>1.35E-2</v>
      </c>
      <c r="K26" s="240"/>
      <c r="L26" s="23">
        <f t="shared" si="1"/>
        <v>2222.2222222222222</v>
      </c>
      <c r="M26" s="24"/>
      <c r="N26" s="91">
        <v>75</v>
      </c>
      <c r="O26" s="6"/>
      <c r="P26" s="93">
        <v>1.4999999999999999E-2</v>
      </c>
    </row>
    <row r="27" spans="2:17" x14ac:dyDescent="0.3">
      <c r="B27" s="252"/>
      <c r="C27" s="253"/>
      <c r="D27" s="24"/>
      <c r="E27" s="24"/>
      <c r="F27" s="24">
        <v>5152049</v>
      </c>
      <c r="G27" s="24" t="s">
        <v>11</v>
      </c>
      <c r="H27" s="24">
        <v>1</v>
      </c>
      <c r="I27" s="24">
        <f t="shared" si="3"/>
        <v>1.35E-2</v>
      </c>
      <c r="J27" s="25">
        <f t="shared" si="0"/>
        <v>1.35E-2</v>
      </c>
      <c r="K27" s="240"/>
      <c r="L27" s="23">
        <f t="shared" si="1"/>
        <v>2222.2222222222222</v>
      </c>
      <c r="M27" s="24"/>
      <c r="N27" s="6">
        <v>30</v>
      </c>
      <c r="O27" s="6"/>
      <c r="P27" s="93">
        <v>1.4999999999999999E-2</v>
      </c>
    </row>
    <row r="28" spans="2:17" x14ac:dyDescent="0.3">
      <c r="B28" s="252"/>
      <c r="C28" s="253"/>
      <c r="D28" s="24"/>
      <c r="E28" s="24"/>
      <c r="F28" s="24">
        <v>5152050</v>
      </c>
      <c r="G28" s="24" t="s">
        <v>12</v>
      </c>
      <c r="H28" s="24">
        <v>1</v>
      </c>
      <c r="I28" s="24">
        <f t="shared" si="3"/>
        <v>1.35E-2</v>
      </c>
      <c r="J28" s="25">
        <f t="shared" si="0"/>
        <v>1.35E-2</v>
      </c>
      <c r="K28" s="240"/>
      <c r="L28" s="23">
        <f t="shared" si="1"/>
        <v>2222.2222222222222</v>
      </c>
      <c r="M28" s="24"/>
      <c r="N28" s="6">
        <v>75</v>
      </c>
      <c r="O28" s="91"/>
      <c r="P28" s="93">
        <v>1.4999999999999999E-2</v>
      </c>
    </row>
    <row r="29" spans="2:17" x14ac:dyDescent="0.3">
      <c r="B29" s="252"/>
      <c r="C29" s="253"/>
      <c r="D29" s="24"/>
      <c r="E29" s="24"/>
      <c r="F29" s="24">
        <v>5153013</v>
      </c>
      <c r="G29" s="24" t="s">
        <v>23</v>
      </c>
      <c r="H29" s="24">
        <v>1</v>
      </c>
      <c r="I29" s="24">
        <f t="shared" si="3"/>
        <v>2.7E-2</v>
      </c>
      <c r="J29" s="25">
        <f t="shared" si="0"/>
        <v>2.7E-2</v>
      </c>
      <c r="K29" s="240"/>
      <c r="L29" s="23">
        <f t="shared" si="1"/>
        <v>1111.1111111111111</v>
      </c>
      <c r="M29" s="24"/>
      <c r="N29" s="91">
        <v>65</v>
      </c>
      <c r="O29" s="91"/>
      <c r="P29" s="93">
        <v>0.03</v>
      </c>
    </row>
    <row r="30" spans="2:17" x14ac:dyDescent="0.3">
      <c r="B30" s="252"/>
      <c r="C30" s="253"/>
      <c r="D30" s="24"/>
      <c r="E30" s="24"/>
      <c r="F30" s="24">
        <v>5151033</v>
      </c>
      <c r="G30" s="24" t="s">
        <v>41</v>
      </c>
      <c r="H30" s="24">
        <v>1</v>
      </c>
      <c r="I30" s="24">
        <f t="shared" si="3"/>
        <v>2.7E-2</v>
      </c>
      <c r="J30" s="25">
        <f t="shared" si="0"/>
        <v>2.7E-2</v>
      </c>
      <c r="K30" s="240"/>
      <c r="L30" s="23">
        <f t="shared" si="1"/>
        <v>1111.1111111111111</v>
      </c>
      <c r="M30" s="24"/>
      <c r="N30" s="91">
        <v>70</v>
      </c>
      <c r="O30" s="91"/>
      <c r="P30" s="93">
        <v>0.03</v>
      </c>
    </row>
    <row r="31" spans="2:17" x14ac:dyDescent="0.3">
      <c r="B31" s="252"/>
      <c r="C31" s="253"/>
      <c r="D31" s="24"/>
      <c r="E31" s="24"/>
      <c r="F31" s="24">
        <v>5152100</v>
      </c>
      <c r="G31" s="24" t="s">
        <v>13</v>
      </c>
      <c r="H31" s="24">
        <v>1</v>
      </c>
      <c r="I31" s="24">
        <f t="shared" si="3"/>
        <v>2.7E-2</v>
      </c>
      <c r="J31" s="25">
        <f t="shared" si="0"/>
        <v>2.7E-2</v>
      </c>
      <c r="K31" s="240"/>
      <c r="L31" s="23">
        <f t="shared" si="1"/>
        <v>1111.1111111111111</v>
      </c>
      <c r="M31" s="24"/>
      <c r="N31" s="91">
        <v>35</v>
      </c>
      <c r="O31" s="6"/>
      <c r="P31" s="93">
        <v>0.03</v>
      </c>
    </row>
    <row r="32" spans="2:17" x14ac:dyDescent="0.3">
      <c r="B32" s="252"/>
      <c r="C32" s="253"/>
      <c r="D32" s="24"/>
      <c r="E32" s="24"/>
      <c r="F32" s="24">
        <v>5152101</v>
      </c>
      <c r="G32" s="24" t="s">
        <v>14</v>
      </c>
      <c r="H32" s="24">
        <v>1</v>
      </c>
      <c r="I32" s="24">
        <f t="shared" si="3"/>
        <v>2.7E-2</v>
      </c>
      <c r="J32" s="25">
        <f t="shared" si="0"/>
        <v>2.7E-2</v>
      </c>
      <c r="K32" s="240"/>
      <c r="L32" s="23">
        <f t="shared" si="1"/>
        <v>1111.1111111111111</v>
      </c>
      <c r="M32" s="24"/>
      <c r="N32" s="6">
        <v>35</v>
      </c>
      <c r="O32" s="6"/>
      <c r="P32" s="93">
        <v>0.03</v>
      </c>
    </row>
    <row r="33" spans="2:16" x14ac:dyDescent="0.3">
      <c r="B33" s="252"/>
      <c r="C33" s="253"/>
      <c r="D33" s="24"/>
      <c r="E33" s="24"/>
      <c r="F33" s="24">
        <v>5152102</v>
      </c>
      <c r="G33" s="24" t="s">
        <v>15</v>
      </c>
      <c r="H33" s="24">
        <v>1</v>
      </c>
      <c r="I33" s="24">
        <f t="shared" si="3"/>
        <v>2.7E-2</v>
      </c>
      <c r="J33" s="25">
        <f t="shared" si="0"/>
        <v>2.7E-2</v>
      </c>
      <c r="K33" s="240"/>
      <c r="L33" s="23">
        <f t="shared" si="1"/>
        <v>1111.1111111111111</v>
      </c>
      <c r="M33" s="24"/>
      <c r="N33" s="6">
        <v>35</v>
      </c>
      <c r="O33" s="6"/>
      <c r="P33" s="93">
        <v>0.03</v>
      </c>
    </row>
    <row r="34" spans="2:16" x14ac:dyDescent="0.3">
      <c r="B34" s="252"/>
      <c r="C34" s="253"/>
      <c r="D34" s="24"/>
      <c r="E34" s="24"/>
      <c r="F34" s="24">
        <v>5152103</v>
      </c>
      <c r="G34" s="24" t="s">
        <v>16</v>
      </c>
      <c r="H34" s="24">
        <v>1</v>
      </c>
      <c r="I34" s="24">
        <f t="shared" si="3"/>
        <v>2.7E-2</v>
      </c>
      <c r="J34" s="25">
        <f t="shared" si="0"/>
        <v>2.7E-2</v>
      </c>
      <c r="K34" s="240"/>
      <c r="L34" s="23">
        <f t="shared" si="1"/>
        <v>1111.1111111111111</v>
      </c>
      <c r="M34" s="24"/>
      <c r="N34" s="6">
        <v>35</v>
      </c>
      <c r="O34" s="6"/>
      <c r="P34" s="93">
        <v>0.03</v>
      </c>
    </row>
    <row r="35" spans="2:16" x14ac:dyDescent="0.3">
      <c r="B35" s="252"/>
      <c r="C35" s="253"/>
      <c r="D35" s="24"/>
      <c r="E35" s="24"/>
      <c r="F35" s="24">
        <v>5152104</v>
      </c>
      <c r="G35" s="24" t="s">
        <v>17</v>
      </c>
      <c r="H35" s="24">
        <v>1</v>
      </c>
      <c r="I35" s="24">
        <f t="shared" si="3"/>
        <v>2.7E-2</v>
      </c>
      <c r="J35" s="25">
        <f t="shared" si="0"/>
        <v>2.7E-2</v>
      </c>
      <c r="K35" s="240"/>
      <c r="L35" s="23">
        <f t="shared" si="1"/>
        <v>1111.1111111111111</v>
      </c>
      <c r="M35" s="24"/>
      <c r="N35" s="6">
        <v>35</v>
      </c>
      <c r="O35" s="6"/>
      <c r="P35" s="93">
        <v>0.03</v>
      </c>
    </row>
    <row r="36" spans="2:16" x14ac:dyDescent="0.3">
      <c r="B36" s="252"/>
      <c r="C36" s="253"/>
      <c r="D36" s="24"/>
      <c r="E36" s="24"/>
      <c r="F36" s="24">
        <v>5152105</v>
      </c>
      <c r="G36" s="24" t="s">
        <v>18</v>
      </c>
      <c r="H36" s="11">
        <v>1</v>
      </c>
      <c r="I36" s="24">
        <f t="shared" si="3"/>
        <v>2.7E-2</v>
      </c>
      <c r="J36" s="25">
        <f t="shared" si="0"/>
        <v>2.7E-2</v>
      </c>
      <c r="K36" s="240"/>
      <c r="L36" s="23">
        <f t="shared" si="1"/>
        <v>1111.1111111111111</v>
      </c>
      <c r="M36" s="24"/>
      <c r="N36" s="6">
        <v>35</v>
      </c>
      <c r="O36" s="6"/>
      <c r="P36" s="93">
        <v>0.03</v>
      </c>
    </row>
    <row r="37" spans="2:16" x14ac:dyDescent="0.3">
      <c r="B37" s="252"/>
      <c r="C37" s="253"/>
      <c r="D37" s="24"/>
      <c r="E37" s="24"/>
      <c r="F37" s="43">
        <v>5152106</v>
      </c>
      <c r="G37" s="43" t="s">
        <v>19</v>
      </c>
      <c r="H37" s="11">
        <v>1</v>
      </c>
      <c r="I37" s="24">
        <f t="shared" si="3"/>
        <v>2.7E-2</v>
      </c>
      <c r="J37" s="25">
        <f t="shared" si="0"/>
        <v>2.7E-2</v>
      </c>
      <c r="K37" s="240"/>
      <c r="L37" s="23">
        <f t="shared" si="1"/>
        <v>1111.1111111111111</v>
      </c>
      <c r="M37" s="24"/>
      <c r="N37" s="6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43">
        <v>5152107</v>
      </c>
      <c r="G38" s="43" t="s">
        <v>20</v>
      </c>
      <c r="H38" s="11">
        <v>1</v>
      </c>
      <c r="I38" s="24">
        <f t="shared" si="3"/>
        <v>2.7E-2</v>
      </c>
      <c r="J38" s="25">
        <f t="shared" si="0"/>
        <v>2.7E-2</v>
      </c>
      <c r="K38" s="240"/>
      <c r="L38" s="23">
        <f t="shared" si="1"/>
        <v>1111.1111111111111</v>
      </c>
      <c r="M38" s="24"/>
      <c r="N38" s="6">
        <v>35</v>
      </c>
      <c r="O38" s="91"/>
      <c r="P38" s="93">
        <v>0.03</v>
      </c>
    </row>
    <row r="39" spans="2:16" x14ac:dyDescent="0.3">
      <c r="B39" s="252"/>
      <c r="C39" s="253" t="s">
        <v>8</v>
      </c>
      <c r="D39" s="24"/>
      <c r="E39" s="24"/>
      <c r="F39" s="43">
        <v>5680505</v>
      </c>
      <c r="G39" s="43" t="s">
        <v>986</v>
      </c>
      <c r="H39" s="24">
        <v>1</v>
      </c>
      <c r="I39" s="24">
        <f t="shared" si="3"/>
        <v>0.14850000000000002</v>
      </c>
      <c r="J39" s="25">
        <f t="shared" si="0"/>
        <v>0.14850000000000002</v>
      </c>
      <c r="K39" s="240"/>
      <c r="L39" s="23">
        <f t="shared" si="1"/>
        <v>202.02020202020199</v>
      </c>
      <c r="M39" s="24"/>
      <c r="N39" s="91"/>
      <c r="O39" s="91"/>
      <c r="P39" s="93">
        <v>0.16500000000000001</v>
      </c>
    </row>
    <row r="40" spans="2:16" x14ac:dyDescent="0.3">
      <c r="B40" s="252"/>
      <c r="C40" s="253"/>
      <c r="D40" s="24"/>
      <c r="E40" s="24"/>
      <c r="F40" s="43">
        <v>5076000</v>
      </c>
      <c r="G40" s="43" t="s">
        <v>445</v>
      </c>
      <c r="H40" s="24">
        <v>1</v>
      </c>
      <c r="I40" s="24">
        <f t="shared" si="3"/>
        <v>0.13500000000000001</v>
      </c>
      <c r="J40" s="25">
        <f t="shared" si="0"/>
        <v>0.13500000000000001</v>
      </c>
      <c r="K40" s="240"/>
      <c r="L40" s="23">
        <f t="shared" si="1"/>
        <v>222.2222222222222</v>
      </c>
      <c r="M40" s="24"/>
      <c r="N40" s="91">
        <v>30</v>
      </c>
      <c r="O40" s="91"/>
      <c r="P40" s="93">
        <v>0.15</v>
      </c>
    </row>
    <row r="41" spans="2:16" x14ac:dyDescent="0.3">
      <c r="B41" s="252"/>
      <c r="C41" s="253"/>
      <c r="D41" s="24"/>
      <c r="E41" s="24"/>
      <c r="F41" s="24">
        <v>5078001</v>
      </c>
      <c r="G41" s="11" t="s">
        <v>21</v>
      </c>
      <c r="H41" s="24">
        <v>1</v>
      </c>
      <c r="I41" s="24">
        <f t="shared" si="3"/>
        <v>0.13500000000000001</v>
      </c>
      <c r="J41" s="25">
        <f t="shared" si="0"/>
        <v>0.13500000000000001</v>
      </c>
      <c r="K41" s="240"/>
      <c r="L41" s="23">
        <f t="shared" si="1"/>
        <v>222.2222222222222</v>
      </c>
      <c r="M41" s="24"/>
      <c r="N41" s="91">
        <v>40</v>
      </c>
      <c r="O41" s="91"/>
      <c r="P41" s="93">
        <v>0.15</v>
      </c>
    </row>
    <row r="42" spans="2:16" x14ac:dyDescent="0.3">
      <c r="B42" s="252"/>
      <c r="C42" s="253"/>
      <c r="D42" s="24"/>
      <c r="E42" s="24"/>
      <c r="F42" s="24">
        <v>5072000</v>
      </c>
      <c r="G42" s="11" t="s">
        <v>22</v>
      </c>
      <c r="H42" s="24">
        <v>3</v>
      </c>
      <c r="I42" s="24">
        <f t="shared" si="3"/>
        <v>0.12600000000000003</v>
      </c>
      <c r="J42" s="25">
        <f t="shared" si="0"/>
        <v>0.12600000000000003</v>
      </c>
      <c r="K42" s="240"/>
      <c r="L42" s="23">
        <f t="shared" si="1"/>
        <v>238.09523809523805</v>
      </c>
      <c r="M42" s="24"/>
      <c r="N42" s="91">
        <v>50</v>
      </c>
      <c r="O42" s="91"/>
      <c r="P42" s="93">
        <v>0.14000000000000001</v>
      </c>
    </row>
    <row r="43" spans="2:16" x14ac:dyDescent="0.3">
      <c r="B43" s="246"/>
      <c r="C43" s="247"/>
      <c r="D43" s="247"/>
      <c r="E43" s="247"/>
      <c r="F43" s="247"/>
      <c r="G43" s="247"/>
      <c r="H43" s="248"/>
      <c r="I43" s="24">
        <f>SUM(I6:I42)</f>
        <v>1.0000000000000004</v>
      </c>
      <c r="J43" s="25">
        <f>SUM(J6:J42)</f>
        <v>1.0000000000000004</v>
      </c>
      <c r="K43" s="25">
        <v>1</v>
      </c>
      <c r="L43" s="24"/>
      <c r="M43" s="24"/>
      <c r="N43" s="91"/>
      <c r="O43" s="91"/>
      <c r="P43" s="96"/>
    </row>
  </sheetData>
  <mergeCells count="10">
    <mergeCell ref="B43:H43"/>
    <mergeCell ref="B5:C5"/>
    <mergeCell ref="B6:B17"/>
    <mergeCell ref="C6:C17"/>
    <mergeCell ref="K6:K17"/>
    <mergeCell ref="B18:B42"/>
    <mergeCell ref="C18:C24"/>
    <mergeCell ref="K18:K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4"/>
  <dimension ref="B2:Q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997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91" t="s">
        <v>6</v>
      </c>
      <c r="C4" s="91">
        <v>30</v>
      </c>
    </row>
    <row r="5" spans="2:15" x14ac:dyDescent="0.3">
      <c r="B5" s="249" t="s">
        <v>0</v>
      </c>
      <c r="C5" s="249"/>
      <c r="D5" s="90" t="s">
        <v>45</v>
      </c>
      <c r="E5" s="90" t="s">
        <v>29</v>
      </c>
      <c r="F5" s="90" t="s">
        <v>1</v>
      </c>
      <c r="G5" s="90" t="s">
        <v>62</v>
      </c>
      <c r="H5" s="13" t="s">
        <v>26</v>
      </c>
      <c r="I5" s="90" t="s">
        <v>27</v>
      </c>
      <c r="J5" s="90" t="s">
        <v>28</v>
      </c>
      <c r="K5" s="90" t="s">
        <v>43</v>
      </c>
      <c r="L5" s="90" t="s">
        <v>2</v>
      </c>
      <c r="M5" s="90" t="s">
        <v>3</v>
      </c>
      <c r="N5" s="90" t="s">
        <v>44</v>
      </c>
      <c r="O5" s="90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1005046</v>
      </c>
      <c r="G6" s="24" t="s">
        <v>999</v>
      </c>
      <c r="H6" s="24">
        <v>1</v>
      </c>
      <c r="I6" s="24">
        <v>5.0000000000000001E-3</v>
      </c>
      <c r="J6" s="25">
        <f>I6</f>
        <v>5.0000000000000001E-3</v>
      </c>
      <c r="K6" s="239">
        <f>SUM(J6:J18)</f>
        <v>0.13</v>
      </c>
      <c r="L6" s="11">
        <f>1/I6*$C$4</f>
        <v>6000</v>
      </c>
      <c r="M6" s="24"/>
      <c r="N6" s="91"/>
      <c r="O6" s="91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1053244</v>
      </c>
      <c r="G7" s="24" t="s">
        <v>1000</v>
      </c>
      <c r="H7" s="24">
        <v>1</v>
      </c>
      <c r="I7" s="24">
        <v>7.0000000000000001E-3</v>
      </c>
      <c r="J7" s="25">
        <f t="shared" ref="J7:J43" si="0">I7</f>
        <v>7.0000000000000001E-3</v>
      </c>
      <c r="K7" s="240"/>
      <c r="L7" s="11">
        <f t="shared" ref="L7:L43" si="1">1/I7*$C$4</f>
        <v>4285.7142857142862</v>
      </c>
      <c r="M7" s="24"/>
      <c r="N7" s="91"/>
      <c r="O7" s="91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1053243</v>
      </c>
      <c r="G8" s="24" t="s">
        <v>1001</v>
      </c>
      <c r="H8" s="24">
        <v>1</v>
      </c>
      <c r="I8" s="24">
        <v>5.0000000000000001E-3</v>
      </c>
      <c r="J8" s="25">
        <f t="shared" si="0"/>
        <v>5.0000000000000001E-3</v>
      </c>
      <c r="K8" s="240"/>
      <c r="L8" s="11">
        <f t="shared" si="1"/>
        <v>6000</v>
      </c>
      <c r="M8" s="24"/>
      <c r="N8" s="91"/>
      <c r="O8" s="91">
        <v>1</v>
      </c>
    </row>
    <row r="9" spans="2:15" ht="21.75" customHeight="1" x14ac:dyDescent="0.3">
      <c r="B9" s="250"/>
      <c r="C9" s="244"/>
      <c r="D9" s="24" t="s">
        <v>105</v>
      </c>
      <c r="E9" s="24"/>
      <c r="F9" s="24">
        <v>1103058</v>
      </c>
      <c r="G9" s="24" t="s">
        <v>1008</v>
      </c>
      <c r="H9" s="24">
        <v>1</v>
      </c>
      <c r="I9" s="24">
        <v>5.0000000000000001E-3</v>
      </c>
      <c r="J9" s="25">
        <f t="shared" si="0"/>
        <v>5.0000000000000001E-3</v>
      </c>
      <c r="K9" s="240"/>
      <c r="L9" s="11">
        <f t="shared" si="1"/>
        <v>6000</v>
      </c>
      <c r="M9" s="24"/>
      <c r="N9" s="91"/>
      <c r="O9" s="91">
        <v>1</v>
      </c>
    </row>
    <row r="10" spans="2:15" ht="21.75" customHeight="1" x14ac:dyDescent="0.3">
      <c r="B10" s="250"/>
      <c r="C10" s="244"/>
      <c r="D10" s="24" t="s">
        <v>109</v>
      </c>
      <c r="E10" s="24"/>
      <c r="F10" s="24">
        <v>1702798</v>
      </c>
      <c r="G10" s="24" t="s">
        <v>1002</v>
      </c>
      <c r="H10" s="24">
        <v>1</v>
      </c>
      <c r="I10" s="24">
        <v>6.0000000000000001E-3</v>
      </c>
      <c r="J10" s="25">
        <f t="shared" ref="J10:J16" si="2">I10</f>
        <v>6.0000000000000001E-3</v>
      </c>
      <c r="K10" s="240"/>
      <c r="L10" s="11">
        <f t="shared" si="1"/>
        <v>5000</v>
      </c>
      <c r="M10" s="24"/>
      <c r="N10" s="91"/>
      <c r="O10" s="91">
        <v>1</v>
      </c>
    </row>
    <row r="11" spans="2:15" ht="21.75" customHeight="1" x14ac:dyDescent="0.3">
      <c r="B11" s="250"/>
      <c r="C11" s="244"/>
      <c r="D11" s="24" t="s">
        <v>119</v>
      </c>
      <c r="E11" s="24"/>
      <c r="F11" s="24">
        <v>1004665</v>
      </c>
      <c r="G11" s="24" t="s">
        <v>1003</v>
      </c>
      <c r="H11" s="24">
        <v>1</v>
      </c>
      <c r="I11" s="24">
        <v>1.2E-2</v>
      </c>
      <c r="J11" s="25">
        <f t="shared" si="2"/>
        <v>1.2E-2</v>
      </c>
      <c r="K11" s="240"/>
      <c r="L11" s="11">
        <f t="shared" si="1"/>
        <v>2500</v>
      </c>
      <c r="M11" s="24"/>
      <c r="N11" s="91"/>
      <c r="O11" s="91">
        <v>1</v>
      </c>
    </row>
    <row r="12" spans="2:15" ht="21.75" customHeight="1" x14ac:dyDescent="0.3">
      <c r="B12" s="250"/>
      <c r="C12" s="244"/>
      <c r="D12" s="24" t="s">
        <v>100</v>
      </c>
      <c r="E12" s="24"/>
      <c r="F12" s="24">
        <v>1050443</v>
      </c>
      <c r="G12" s="24" t="s">
        <v>1004</v>
      </c>
      <c r="H12" s="24">
        <v>1</v>
      </c>
      <c r="I12" s="24">
        <v>0.01</v>
      </c>
      <c r="J12" s="25">
        <f t="shared" si="2"/>
        <v>0.01</v>
      </c>
      <c r="K12" s="240"/>
      <c r="L12" s="11">
        <f t="shared" si="1"/>
        <v>3000</v>
      </c>
      <c r="M12" s="24"/>
      <c r="N12" s="91"/>
      <c r="O12" s="91">
        <v>1</v>
      </c>
    </row>
    <row r="13" spans="2:15" ht="21.75" customHeight="1" x14ac:dyDescent="0.3">
      <c r="B13" s="250"/>
      <c r="C13" s="244"/>
      <c r="D13" s="24" t="s">
        <v>100</v>
      </c>
      <c r="E13" s="24"/>
      <c r="F13" s="24">
        <v>1051511</v>
      </c>
      <c r="G13" s="24" t="s">
        <v>1005</v>
      </c>
      <c r="H13" s="24">
        <v>1</v>
      </c>
      <c r="I13" s="24">
        <v>0.01</v>
      </c>
      <c r="J13" s="25">
        <f t="shared" si="2"/>
        <v>0.01</v>
      </c>
      <c r="K13" s="240"/>
      <c r="L13" s="11">
        <f t="shared" si="1"/>
        <v>3000</v>
      </c>
      <c r="M13" s="24"/>
      <c r="N13" s="91"/>
      <c r="O13" s="91">
        <v>1</v>
      </c>
    </row>
    <row r="14" spans="2:15" ht="21.75" customHeight="1" x14ac:dyDescent="0.3">
      <c r="B14" s="250"/>
      <c r="C14" s="244"/>
      <c r="D14" s="24" t="s">
        <v>109</v>
      </c>
      <c r="E14" s="24"/>
      <c r="F14" s="24">
        <v>1702731</v>
      </c>
      <c r="G14" s="24" t="s">
        <v>1006</v>
      </c>
      <c r="H14" s="24">
        <v>1</v>
      </c>
      <c r="I14" s="24">
        <v>8.0000000000000002E-3</v>
      </c>
      <c r="J14" s="25">
        <f t="shared" si="2"/>
        <v>8.0000000000000002E-3</v>
      </c>
      <c r="K14" s="240"/>
      <c r="L14" s="11">
        <f t="shared" si="1"/>
        <v>3750</v>
      </c>
      <c r="M14" s="24"/>
      <c r="N14" s="91"/>
      <c r="O14" s="91">
        <v>1</v>
      </c>
    </row>
    <row r="15" spans="2:15" ht="21.75" customHeight="1" x14ac:dyDescent="0.3">
      <c r="B15" s="250"/>
      <c r="C15" s="244"/>
      <c r="D15" s="24" t="s">
        <v>109</v>
      </c>
      <c r="E15" s="24"/>
      <c r="F15" s="24">
        <v>1702562</v>
      </c>
      <c r="G15" s="24" t="s">
        <v>350</v>
      </c>
      <c r="H15" s="24">
        <v>1</v>
      </c>
      <c r="I15" s="24">
        <v>1.2E-2</v>
      </c>
      <c r="J15" s="25">
        <f t="shared" si="2"/>
        <v>1.2E-2</v>
      </c>
      <c r="K15" s="240"/>
      <c r="L15" s="11">
        <f t="shared" si="1"/>
        <v>2500</v>
      </c>
      <c r="M15" s="24"/>
      <c r="N15" s="91"/>
      <c r="O15" s="91">
        <v>1</v>
      </c>
    </row>
    <row r="16" spans="2:15" ht="21.75" customHeight="1" x14ac:dyDescent="0.3">
      <c r="B16" s="250"/>
      <c r="C16" s="244"/>
      <c r="D16" s="24" t="s">
        <v>100</v>
      </c>
      <c r="E16" s="24"/>
      <c r="F16" s="24">
        <v>1053117</v>
      </c>
      <c r="G16" s="24" t="s">
        <v>1007</v>
      </c>
      <c r="H16" s="24">
        <v>1</v>
      </c>
      <c r="I16" s="24">
        <v>0.02</v>
      </c>
      <c r="J16" s="25">
        <f t="shared" si="2"/>
        <v>0.02</v>
      </c>
      <c r="K16" s="240"/>
      <c r="L16" s="11">
        <f t="shared" si="1"/>
        <v>1500</v>
      </c>
      <c r="M16" s="24"/>
      <c r="N16" s="91"/>
      <c r="O16" s="91">
        <v>1</v>
      </c>
    </row>
    <row r="17" spans="2:17" ht="21.75" customHeight="1" x14ac:dyDescent="0.3">
      <c r="B17" s="94"/>
      <c r="C17" s="244"/>
      <c r="D17" s="24" t="s">
        <v>100</v>
      </c>
      <c r="E17" s="24"/>
      <c r="F17" s="24">
        <v>1053269</v>
      </c>
      <c r="G17" s="24" t="s">
        <v>1021</v>
      </c>
      <c r="H17" s="24">
        <v>1</v>
      </c>
      <c r="I17" s="24">
        <v>1.4999999999999999E-2</v>
      </c>
      <c r="J17" s="25">
        <f t="shared" ref="J17:J18" si="3">I17</f>
        <v>1.4999999999999999E-2</v>
      </c>
      <c r="K17" s="240"/>
      <c r="L17" s="11">
        <f t="shared" si="1"/>
        <v>2000.0000000000002</v>
      </c>
      <c r="M17" s="24"/>
      <c r="N17" s="95"/>
      <c r="O17" s="95">
        <v>1</v>
      </c>
    </row>
    <row r="18" spans="2:17" ht="21.75" customHeight="1" x14ac:dyDescent="0.3">
      <c r="B18" s="94"/>
      <c r="C18" s="245"/>
      <c r="D18" s="24" t="s">
        <v>100</v>
      </c>
      <c r="E18" s="24"/>
      <c r="F18" s="24">
        <v>1053270</v>
      </c>
      <c r="G18" s="24" t="s">
        <v>1022</v>
      </c>
      <c r="H18" s="24">
        <v>1</v>
      </c>
      <c r="I18" s="24">
        <v>1.4999999999999999E-2</v>
      </c>
      <c r="J18" s="25">
        <f t="shared" si="3"/>
        <v>1.4999999999999999E-2</v>
      </c>
      <c r="K18" s="241"/>
      <c r="L18" s="11">
        <f t="shared" si="1"/>
        <v>2000.0000000000002</v>
      </c>
      <c r="M18" s="24"/>
      <c r="N18" s="95"/>
      <c r="O18" s="95">
        <v>1</v>
      </c>
    </row>
    <row r="19" spans="2:17" x14ac:dyDescent="0.3">
      <c r="B19" s="251" t="s">
        <v>42</v>
      </c>
      <c r="C19" s="243" t="s">
        <v>59</v>
      </c>
      <c r="D19" s="24"/>
      <c r="E19" s="24"/>
      <c r="F19" s="24">
        <v>1002186</v>
      </c>
      <c r="G19" s="24" t="s">
        <v>52</v>
      </c>
      <c r="H19" s="24">
        <v>1</v>
      </c>
      <c r="I19" s="24">
        <f t="shared" ref="I19:I43" si="4">$K$19*P19</f>
        <v>4.3499999999999997E-3</v>
      </c>
      <c r="J19" s="25">
        <f t="shared" si="0"/>
        <v>4.3499999999999997E-3</v>
      </c>
      <c r="K19" s="239">
        <f>K44-K6</f>
        <v>0.87</v>
      </c>
      <c r="L19" s="23">
        <f t="shared" si="1"/>
        <v>6896.5517241379321</v>
      </c>
      <c r="M19" s="24"/>
      <c r="N19" s="91">
        <v>60</v>
      </c>
      <c r="O19" s="91"/>
      <c r="P19" s="93">
        <v>5.0000000000000001E-3</v>
      </c>
      <c r="Q19" s="92"/>
    </row>
    <row r="20" spans="2:17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f t="shared" si="4"/>
        <v>4.3499999999999997E-3</v>
      </c>
      <c r="J20" s="25">
        <f t="shared" si="0"/>
        <v>4.3499999999999997E-3</v>
      </c>
      <c r="K20" s="240"/>
      <c r="L20" s="23">
        <f t="shared" si="1"/>
        <v>6896.5517241379321</v>
      </c>
      <c r="M20" s="24"/>
      <c r="N20" s="91">
        <v>60</v>
      </c>
      <c r="O20" s="91"/>
      <c r="P20" s="93">
        <v>5.0000000000000001E-3</v>
      </c>
    </row>
    <row r="21" spans="2:17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f t="shared" si="4"/>
        <v>4.3499999999999997E-3</v>
      </c>
      <c r="J21" s="25">
        <f t="shared" si="0"/>
        <v>4.3499999999999997E-3</v>
      </c>
      <c r="K21" s="240"/>
      <c r="L21" s="23">
        <f t="shared" si="1"/>
        <v>6896.5517241379321</v>
      </c>
      <c r="M21" s="24"/>
      <c r="N21" s="91">
        <v>60</v>
      </c>
      <c r="O21" s="91"/>
      <c r="P21" s="93">
        <v>5.0000000000000001E-3</v>
      </c>
    </row>
    <row r="22" spans="2:17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f t="shared" si="4"/>
        <v>4.3499999999999997E-3</v>
      </c>
      <c r="J22" s="25">
        <f t="shared" si="0"/>
        <v>4.3499999999999997E-3</v>
      </c>
      <c r="K22" s="240"/>
      <c r="L22" s="23">
        <f t="shared" si="1"/>
        <v>6896.5517241379321</v>
      </c>
      <c r="M22" s="24"/>
      <c r="N22" s="91">
        <v>60</v>
      </c>
      <c r="O22" s="91"/>
      <c r="P22" s="93">
        <v>5.0000000000000001E-3</v>
      </c>
    </row>
    <row r="23" spans="2:17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f t="shared" si="4"/>
        <v>4.3499999999999997E-3</v>
      </c>
      <c r="J23" s="25">
        <f t="shared" si="0"/>
        <v>4.3499999999999997E-3</v>
      </c>
      <c r="K23" s="240"/>
      <c r="L23" s="23">
        <f t="shared" si="1"/>
        <v>6896.5517241379321</v>
      </c>
      <c r="M23" s="24"/>
      <c r="N23" s="91">
        <v>30</v>
      </c>
      <c r="O23" s="91"/>
      <c r="P23" s="93">
        <v>5.0000000000000001E-3</v>
      </c>
    </row>
    <row r="24" spans="2:17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f t="shared" si="4"/>
        <v>4.3499999999999997E-3</v>
      </c>
      <c r="J24" s="25">
        <f t="shared" si="0"/>
        <v>4.3499999999999997E-3</v>
      </c>
      <c r="K24" s="240"/>
      <c r="L24" s="23">
        <f t="shared" si="1"/>
        <v>6896.5517241379321</v>
      </c>
      <c r="M24" s="24"/>
      <c r="N24" s="91">
        <v>30</v>
      </c>
      <c r="O24" s="91"/>
      <c r="P24" s="93">
        <v>5.0000000000000001E-3</v>
      </c>
    </row>
    <row r="25" spans="2:17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f t="shared" si="4"/>
        <v>4.3499999999999997E-3</v>
      </c>
      <c r="J25" s="25">
        <f t="shared" si="0"/>
        <v>4.3499999999999997E-3</v>
      </c>
      <c r="K25" s="240"/>
      <c r="L25" s="23">
        <f t="shared" si="1"/>
        <v>6896.5517241379321</v>
      </c>
      <c r="M25" s="24"/>
      <c r="N25" s="91">
        <v>40</v>
      </c>
      <c r="O25" s="91"/>
      <c r="P25" s="93">
        <v>5.0000000000000001E-3</v>
      </c>
    </row>
    <row r="26" spans="2:17" x14ac:dyDescent="0.3">
      <c r="B26" s="252"/>
      <c r="C26" s="253" t="s">
        <v>25</v>
      </c>
      <c r="D26" s="24"/>
      <c r="E26" s="24"/>
      <c r="F26" s="24">
        <v>5150042</v>
      </c>
      <c r="G26" s="24" t="s">
        <v>9</v>
      </c>
      <c r="H26" s="24">
        <v>1</v>
      </c>
      <c r="I26" s="24">
        <f t="shared" si="4"/>
        <v>1.3049999999999999E-2</v>
      </c>
      <c r="J26" s="25">
        <f t="shared" si="0"/>
        <v>1.3049999999999999E-2</v>
      </c>
      <c r="K26" s="240"/>
      <c r="L26" s="23">
        <f t="shared" si="1"/>
        <v>2298.8505747126437</v>
      </c>
      <c r="M26" s="24"/>
      <c r="N26" s="91">
        <v>30</v>
      </c>
      <c r="O26" s="91"/>
      <c r="P26" s="93">
        <v>1.4999999999999999E-2</v>
      </c>
      <c r="Q26" s="92"/>
    </row>
    <row r="27" spans="2:17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f t="shared" si="4"/>
        <v>1.3049999999999999E-2</v>
      </c>
      <c r="J27" s="25">
        <f t="shared" si="0"/>
        <v>1.3049999999999999E-2</v>
      </c>
      <c r="K27" s="240"/>
      <c r="L27" s="23">
        <f t="shared" si="1"/>
        <v>2298.8505747126437</v>
      </c>
      <c r="M27" s="24"/>
      <c r="N27" s="91">
        <v>75</v>
      </c>
      <c r="O27" s="6"/>
      <c r="P27" s="93">
        <v>1.4999999999999999E-2</v>
      </c>
    </row>
    <row r="28" spans="2:17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f t="shared" si="4"/>
        <v>1.3049999999999999E-2</v>
      </c>
      <c r="J28" s="25">
        <f t="shared" si="0"/>
        <v>1.3049999999999999E-2</v>
      </c>
      <c r="K28" s="240"/>
      <c r="L28" s="23">
        <f t="shared" si="1"/>
        <v>2298.8505747126437</v>
      </c>
      <c r="M28" s="24"/>
      <c r="N28" s="6">
        <v>30</v>
      </c>
      <c r="O28" s="6"/>
      <c r="P28" s="93">
        <v>1.4999999999999999E-2</v>
      </c>
    </row>
    <row r="29" spans="2:17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f t="shared" si="4"/>
        <v>1.3049999999999999E-2</v>
      </c>
      <c r="J29" s="25">
        <f t="shared" si="0"/>
        <v>1.3049999999999999E-2</v>
      </c>
      <c r="K29" s="240"/>
      <c r="L29" s="23">
        <f t="shared" si="1"/>
        <v>2298.8505747126437</v>
      </c>
      <c r="M29" s="24"/>
      <c r="N29" s="6">
        <v>75</v>
      </c>
      <c r="O29" s="91"/>
      <c r="P29" s="93">
        <v>1.4999999999999999E-2</v>
      </c>
    </row>
    <row r="30" spans="2:17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f t="shared" si="4"/>
        <v>2.6099999999999998E-2</v>
      </c>
      <c r="J30" s="25">
        <f t="shared" si="0"/>
        <v>2.6099999999999998E-2</v>
      </c>
      <c r="K30" s="240"/>
      <c r="L30" s="23">
        <f t="shared" si="1"/>
        <v>1149.4252873563219</v>
      </c>
      <c r="M30" s="24"/>
      <c r="N30" s="91">
        <v>65</v>
      </c>
      <c r="O30" s="91"/>
      <c r="P30" s="93">
        <v>0.03</v>
      </c>
    </row>
    <row r="31" spans="2:17" x14ac:dyDescent="0.3">
      <c r="B31" s="252"/>
      <c r="C31" s="253"/>
      <c r="D31" s="24"/>
      <c r="E31" s="24"/>
      <c r="F31" s="24">
        <v>5151033</v>
      </c>
      <c r="G31" s="24" t="s">
        <v>41</v>
      </c>
      <c r="H31" s="24">
        <v>1</v>
      </c>
      <c r="I31" s="24">
        <f t="shared" si="4"/>
        <v>2.6099999999999998E-2</v>
      </c>
      <c r="J31" s="25">
        <f t="shared" si="0"/>
        <v>2.6099999999999998E-2</v>
      </c>
      <c r="K31" s="240"/>
      <c r="L31" s="23">
        <f t="shared" si="1"/>
        <v>1149.4252873563219</v>
      </c>
      <c r="M31" s="24"/>
      <c r="N31" s="91">
        <v>70</v>
      </c>
      <c r="O31" s="91"/>
      <c r="P31" s="93">
        <v>0.03</v>
      </c>
    </row>
    <row r="32" spans="2:17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f t="shared" si="4"/>
        <v>2.6099999999999998E-2</v>
      </c>
      <c r="J32" s="25">
        <f t="shared" si="0"/>
        <v>2.6099999999999998E-2</v>
      </c>
      <c r="K32" s="240"/>
      <c r="L32" s="23">
        <f t="shared" si="1"/>
        <v>1149.4252873563219</v>
      </c>
      <c r="M32" s="24"/>
      <c r="N32" s="91">
        <v>35</v>
      </c>
      <c r="O32" s="6"/>
      <c r="P32" s="93">
        <v>0.03</v>
      </c>
    </row>
    <row r="33" spans="2:16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f t="shared" si="4"/>
        <v>2.6099999999999998E-2</v>
      </c>
      <c r="J33" s="25">
        <f t="shared" si="0"/>
        <v>2.6099999999999998E-2</v>
      </c>
      <c r="K33" s="240"/>
      <c r="L33" s="23">
        <f t="shared" si="1"/>
        <v>1149.4252873563219</v>
      </c>
      <c r="M33" s="24"/>
      <c r="N33" s="6">
        <v>35</v>
      </c>
      <c r="O33" s="6"/>
      <c r="P33" s="93">
        <v>0.03</v>
      </c>
    </row>
    <row r="34" spans="2:16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f t="shared" si="4"/>
        <v>2.6099999999999998E-2</v>
      </c>
      <c r="J34" s="25">
        <f t="shared" si="0"/>
        <v>2.6099999999999998E-2</v>
      </c>
      <c r="K34" s="240"/>
      <c r="L34" s="23">
        <f t="shared" si="1"/>
        <v>1149.4252873563219</v>
      </c>
      <c r="M34" s="24"/>
      <c r="N34" s="6">
        <v>35</v>
      </c>
      <c r="O34" s="6"/>
      <c r="P34" s="93">
        <v>0.03</v>
      </c>
    </row>
    <row r="35" spans="2:16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f t="shared" si="4"/>
        <v>2.6099999999999998E-2</v>
      </c>
      <c r="J35" s="25">
        <f t="shared" si="0"/>
        <v>2.6099999999999998E-2</v>
      </c>
      <c r="K35" s="240"/>
      <c r="L35" s="23">
        <f t="shared" si="1"/>
        <v>1149.4252873563219</v>
      </c>
      <c r="M35" s="24"/>
      <c r="N35" s="6">
        <v>35</v>
      </c>
      <c r="O35" s="6"/>
      <c r="P35" s="93">
        <v>0.03</v>
      </c>
    </row>
    <row r="36" spans="2:16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f t="shared" si="4"/>
        <v>2.6099999999999998E-2</v>
      </c>
      <c r="J36" s="25">
        <f t="shared" si="0"/>
        <v>2.6099999999999998E-2</v>
      </c>
      <c r="K36" s="240"/>
      <c r="L36" s="23">
        <f t="shared" si="1"/>
        <v>1149.4252873563219</v>
      </c>
      <c r="M36" s="24"/>
      <c r="N36" s="6">
        <v>35</v>
      </c>
      <c r="O36" s="6"/>
      <c r="P36" s="93">
        <v>0.03</v>
      </c>
    </row>
    <row r="37" spans="2:16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f t="shared" si="4"/>
        <v>2.6099999999999998E-2</v>
      </c>
      <c r="J37" s="25">
        <f t="shared" si="0"/>
        <v>2.6099999999999998E-2</v>
      </c>
      <c r="K37" s="240"/>
      <c r="L37" s="23">
        <f t="shared" si="1"/>
        <v>1149.4252873563219</v>
      </c>
      <c r="M37" s="24"/>
      <c r="N37" s="6">
        <v>35</v>
      </c>
      <c r="O37" s="6"/>
      <c r="P37" s="93">
        <v>0.03</v>
      </c>
    </row>
    <row r="38" spans="2:16" x14ac:dyDescent="0.3">
      <c r="B38" s="252"/>
      <c r="C38" s="253"/>
      <c r="D38" s="24"/>
      <c r="E38" s="24"/>
      <c r="F38" s="43">
        <v>5152106</v>
      </c>
      <c r="G38" s="43" t="s">
        <v>19</v>
      </c>
      <c r="H38" s="11">
        <v>1</v>
      </c>
      <c r="I38" s="24">
        <f t="shared" si="4"/>
        <v>2.6099999999999998E-2</v>
      </c>
      <c r="J38" s="25">
        <f t="shared" si="0"/>
        <v>2.6099999999999998E-2</v>
      </c>
      <c r="K38" s="240"/>
      <c r="L38" s="23">
        <f t="shared" si="1"/>
        <v>1149.4252873563219</v>
      </c>
      <c r="M38" s="24"/>
      <c r="N38" s="6">
        <v>35</v>
      </c>
      <c r="O38" s="6"/>
      <c r="P38" s="93">
        <v>0.03</v>
      </c>
    </row>
    <row r="39" spans="2:16" x14ac:dyDescent="0.3">
      <c r="B39" s="252"/>
      <c r="C39" s="253"/>
      <c r="D39" s="24"/>
      <c r="E39" s="24"/>
      <c r="F39" s="43">
        <v>5152107</v>
      </c>
      <c r="G39" s="43" t="s">
        <v>20</v>
      </c>
      <c r="H39" s="11">
        <v>1</v>
      </c>
      <c r="I39" s="24">
        <f t="shared" si="4"/>
        <v>2.6099999999999998E-2</v>
      </c>
      <c r="J39" s="25">
        <f t="shared" si="0"/>
        <v>2.6099999999999998E-2</v>
      </c>
      <c r="K39" s="240"/>
      <c r="L39" s="23">
        <f t="shared" si="1"/>
        <v>1149.4252873563219</v>
      </c>
      <c r="M39" s="24"/>
      <c r="N39" s="6">
        <v>35</v>
      </c>
      <c r="O39" s="91"/>
      <c r="P39" s="93">
        <v>0.03</v>
      </c>
    </row>
    <row r="40" spans="2:16" x14ac:dyDescent="0.3">
      <c r="B40" s="252"/>
      <c r="C40" s="253" t="s">
        <v>8</v>
      </c>
      <c r="D40" s="24"/>
      <c r="E40" s="24"/>
      <c r="F40" s="43">
        <v>5680505</v>
      </c>
      <c r="G40" s="43" t="s">
        <v>986</v>
      </c>
      <c r="H40" s="24">
        <v>1</v>
      </c>
      <c r="I40" s="24">
        <f t="shared" si="4"/>
        <v>0.14355000000000001</v>
      </c>
      <c r="J40" s="25">
        <f t="shared" si="0"/>
        <v>0.14355000000000001</v>
      </c>
      <c r="K40" s="240"/>
      <c r="L40" s="23">
        <f t="shared" si="1"/>
        <v>208.98641588296761</v>
      </c>
      <c r="M40" s="24"/>
      <c r="N40" s="91"/>
      <c r="O40" s="91"/>
      <c r="P40" s="93">
        <v>0.16500000000000001</v>
      </c>
    </row>
    <row r="41" spans="2:16" x14ac:dyDescent="0.3">
      <c r="B41" s="252"/>
      <c r="C41" s="253"/>
      <c r="D41" s="24"/>
      <c r="E41" s="24"/>
      <c r="F41" s="43">
        <v>5076000</v>
      </c>
      <c r="G41" s="43" t="s">
        <v>445</v>
      </c>
      <c r="H41" s="24">
        <v>1</v>
      </c>
      <c r="I41" s="24">
        <f t="shared" si="4"/>
        <v>0.1305</v>
      </c>
      <c r="J41" s="25">
        <f t="shared" si="0"/>
        <v>0.1305</v>
      </c>
      <c r="K41" s="240"/>
      <c r="L41" s="23">
        <f t="shared" si="1"/>
        <v>229.88505747126436</v>
      </c>
      <c r="M41" s="24"/>
      <c r="N41" s="91">
        <v>30</v>
      </c>
      <c r="O41" s="91"/>
      <c r="P41" s="93">
        <v>0.15</v>
      </c>
    </row>
    <row r="42" spans="2:16" x14ac:dyDescent="0.3">
      <c r="B42" s="252"/>
      <c r="C42" s="253"/>
      <c r="D42" s="24"/>
      <c r="E42" s="24"/>
      <c r="F42" s="24">
        <v>5078001</v>
      </c>
      <c r="G42" s="11" t="s">
        <v>21</v>
      </c>
      <c r="H42" s="24">
        <v>1</v>
      </c>
      <c r="I42" s="24">
        <f t="shared" si="4"/>
        <v>0.1305</v>
      </c>
      <c r="J42" s="25">
        <f t="shared" si="0"/>
        <v>0.1305</v>
      </c>
      <c r="K42" s="240"/>
      <c r="L42" s="23">
        <f t="shared" si="1"/>
        <v>229.88505747126436</v>
      </c>
      <c r="M42" s="24"/>
      <c r="N42" s="91">
        <v>40</v>
      </c>
      <c r="O42" s="91"/>
      <c r="P42" s="93">
        <v>0.15</v>
      </c>
    </row>
    <row r="43" spans="2:16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f t="shared" si="4"/>
        <v>0.12180000000000001</v>
      </c>
      <c r="J43" s="25">
        <f t="shared" si="0"/>
        <v>0.12180000000000001</v>
      </c>
      <c r="K43" s="240"/>
      <c r="L43" s="23">
        <f t="shared" si="1"/>
        <v>246.30541871921181</v>
      </c>
      <c r="M43" s="24"/>
      <c r="N43" s="91">
        <v>50</v>
      </c>
      <c r="O43" s="91"/>
      <c r="P43" s="93">
        <v>0.14000000000000001</v>
      </c>
    </row>
    <row r="44" spans="2:16" x14ac:dyDescent="0.3">
      <c r="B44" s="246"/>
      <c r="C44" s="247"/>
      <c r="D44" s="247"/>
      <c r="E44" s="247"/>
      <c r="F44" s="247"/>
      <c r="G44" s="247"/>
      <c r="H44" s="248"/>
      <c r="I44" s="24">
        <f>SUM(I6:I43)</f>
        <v>1</v>
      </c>
      <c r="J44" s="25">
        <f>SUM(J6:J43)</f>
        <v>1</v>
      </c>
      <c r="K44" s="25">
        <v>1</v>
      </c>
      <c r="L44" s="24"/>
      <c r="M44" s="24"/>
      <c r="N44" s="91"/>
      <c r="O44" s="91"/>
      <c r="P44" s="96"/>
    </row>
  </sheetData>
  <mergeCells count="10">
    <mergeCell ref="K19:K43"/>
    <mergeCell ref="C26:C39"/>
    <mergeCell ref="C40:C43"/>
    <mergeCell ref="C6:C18"/>
    <mergeCell ref="K6:K18"/>
    <mergeCell ref="B44:H44"/>
    <mergeCell ref="B5:C5"/>
    <mergeCell ref="B6:B16"/>
    <mergeCell ref="B19:B43"/>
    <mergeCell ref="C19:C25"/>
  </mergeCells>
  <phoneticPr fontId="1" type="noConversion"/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5"/>
  <dimension ref="B2:Q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7" ht="20.25" x14ac:dyDescent="0.3">
      <c r="B2" s="5" t="s">
        <v>985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7" x14ac:dyDescent="0.3">
      <c r="B4" s="89" t="s">
        <v>870</v>
      </c>
      <c r="C4" s="89">
        <v>30</v>
      </c>
    </row>
    <row r="5" spans="2:17" x14ac:dyDescent="0.3">
      <c r="B5" s="249" t="s">
        <v>0</v>
      </c>
      <c r="C5" s="249"/>
      <c r="D5" s="88" t="s">
        <v>45</v>
      </c>
      <c r="E5" s="88" t="s">
        <v>29</v>
      </c>
      <c r="F5" s="88" t="s">
        <v>1</v>
      </c>
      <c r="G5" s="88" t="s">
        <v>62</v>
      </c>
      <c r="H5" s="13" t="s">
        <v>26</v>
      </c>
      <c r="I5" s="88" t="s">
        <v>27</v>
      </c>
      <c r="J5" s="88" t="s">
        <v>28</v>
      </c>
      <c r="K5" s="88" t="s">
        <v>43</v>
      </c>
      <c r="L5" s="88" t="s">
        <v>2</v>
      </c>
      <c r="M5" s="88" t="s">
        <v>3</v>
      </c>
      <c r="N5" s="88" t="s">
        <v>44</v>
      </c>
      <c r="O5" s="88" t="s">
        <v>86</v>
      </c>
    </row>
    <row r="6" spans="2:17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1004949</v>
      </c>
      <c r="G6" s="24" t="s">
        <v>987</v>
      </c>
      <c r="H6" s="24">
        <v>1</v>
      </c>
      <c r="I6" s="24">
        <v>5.0000000000000001E-3</v>
      </c>
      <c r="J6" s="25">
        <f>I6</f>
        <v>5.0000000000000001E-3</v>
      </c>
      <c r="K6" s="239">
        <f>SUM(J6:J15)</f>
        <v>0.08</v>
      </c>
      <c r="L6" s="11">
        <f>1/I6*$C$4</f>
        <v>6000</v>
      </c>
      <c r="M6" s="24"/>
      <c r="N6" s="89"/>
      <c r="O6" s="89">
        <v>1</v>
      </c>
    </row>
    <row r="7" spans="2:17" ht="21.75" customHeight="1" x14ac:dyDescent="0.3">
      <c r="B7" s="250"/>
      <c r="C7" s="244"/>
      <c r="D7" s="24" t="s">
        <v>100</v>
      </c>
      <c r="E7" s="24"/>
      <c r="F7" s="24">
        <v>1053159</v>
      </c>
      <c r="G7" s="24" t="s">
        <v>988</v>
      </c>
      <c r="H7" s="24">
        <v>1</v>
      </c>
      <c r="I7" s="24">
        <v>6.0000000000000001E-3</v>
      </c>
      <c r="J7" s="25">
        <f t="shared" ref="J7:J40" si="0">I7</f>
        <v>6.0000000000000001E-3</v>
      </c>
      <c r="K7" s="240"/>
      <c r="L7" s="11">
        <f t="shared" ref="L7:L40" si="1">1/I7*$C$4</f>
        <v>5000</v>
      </c>
      <c r="M7" s="24"/>
      <c r="N7" s="89"/>
      <c r="O7" s="89">
        <v>1</v>
      </c>
    </row>
    <row r="8" spans="2:17" ht="21.75" customHeight="1" x14ac:dyDescent="0.3">
      <c r="B8" s="250"/>
      <c r="C8" s="244"/>
      <c r="D8" s="24" t="s">
        <v>109</v>
      </c>
      <c r="E8" s="24"/>
      <c r="F8" s="24">
        <v>1702756</v>
      </c>
      <c r="G8" s="24" t="s">
        <v>989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89"/>
      <c r="O8" s="89">
        <v>1</v>
      </c>
    </row>
    <row r="9" spans="2:17" ht="21.75" customHeight="1" x14ac:dyDescent="0.3">
      <c r="B9" s="250"/>
      <c r="C9" s="244"/>
      <c r="D9" s="24" t="s">
        <v>119</v>
      </c>
      <c r="E9" s="24"/>
      <c r="F9" s="24">
        <v>1005020</v>
      </c>
      <c r="G9" s="24" t="s">
        <v>990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89"/>
      <c r="O9" s="89">
        <v>1</v>
      </c>
    </row>
    <row r="10" spans="2:17" ht="21.75" customHeight="1" x14ac:dyDescent="0.3">
      <c r="B10" s="250"/>
      <c r="C10" s="244"/>
      <c r="D10" s="24" t="s">
        <v>100</v>
      </c>
      <c r="E10" s="24"/>
      <c r="F10" s="24">
        <v>1053227</v>
      </c>
      <c r="G10" s="24" t="s">
        <v>991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89"/>
      <c r="O10" s="89">
        <v>1</v>
      </c>
    </row>
    <row r="11" spans="2:17" ht="21.75" customHeight="1" x14ac:dyDescent="0.3">
      <c r="B11" s="250"/>
      <c r="C11" s="244"/>
      <c r="D11" s="24" t="s">
        <v>105</v>
      </c>
      <c r="E11" s="24"/>
      <c r="F11" s="24">
        <v>1103046</v>
      </c>
      <c r="G11" s="24" t="s">
        <v>992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89"/>
      <c r="O11" s="89">
        <v>1</v>
      </c>
    </row>
    <row r="12" spans="2:17" ht="21.75" customHeight="1" x14ac:dyDescent="0.3">
      <c r="B12" s="250"/>
      <c r="C12" s="244"/>
      <c r="D12" s="24" t="s">
        <v>107</v>
      </c>
      <c r="E12" s="24"/>
      <c r="F12" s="24">
        <v>1073242</v>
      </c>
      <c r="G12" s="24" t="s">
        <v>993</v>
      </c>
      <c r="H12" s="24">
        <v>1</v>
      </c>
      <c r="I12" s="24">
        <v>1.0999999999999999E-2</v>
      </c>
      <c r="J12" s="25">
        <f t="shared" si="0"/>
        <v>1.0999999999999999E-2</v>
      </c>
      <c r="K12" s="240"/>
      <c r="L12" s="11">
        <f t="shared" si="1"/>
        <v>2727.2727272727275</v>
      </c>
      <c r="M12" s="24"/>
      <c r="N12" s="89"/>
      <c r="O12" s="89">
        <v>1</v>
      </c>
    </row>
    <row r="13" spans="2:17" ht="21.75" customHeight="1" x14ac:dyDescent="0.3">
      <c r="B13" s="250"/>
      <c r="C13" s="244"/>
      <c r="D13" s="24" t="s">
        <v>109</v>
      </c>
      <c r="E13" s="24"/>
      <c r="F13" s="24">
        <v>1702787</v>
      </c>
      <c r="G13" s="24" t="s">
        <v>994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11">
        <f t="shared" si="1"/>
        <v>3750</v>
      </c>
      <c r="M13" s="24"/>
      <c r="N13" s="89"/>
      <c r="O13" s="89">
        <v>1</v>
      </c>
    </row>
    <row r="14" spans="2:17" ht="21.75" customHeight="1" x14ac:dyDescent="0.3">
      <c r="B14" s="250"/>
      <c r="C14" s="244"/>
      <c r="D14" s="24" t="s">
        <v>264</v>
      </c>
      <c r="E14" s="24"/>
      <c r="F14" s="24">
        <v>1115129</v>
      </c>
      <c r="G14" s="24" t="s">
        <v>995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89"/>
      <c r="O14" s="89">
        <v>1</v>
      </c>
    </row>
    <row r="15" spans="2:17" ht="21.75" customHeight="1" x14ac:dyDescent="0.3">
      <c r="B15" s="250"/>
      <c r="C15" s="244"/>
      <c r="D15" s="24" t="s">
        <v>260</v>
      </c>
      <c r="E15" s="24"/>
      <c r="F15" s="24">
        <v>1115040</v>
      </c>
      <c r="G15" s="24" t="s">
        <v>996</v>
      </c>
      <c r="H15" s="24">
        <v>1</v>
      </c>
      <c r="I15" s="24">
        <v>0.01</v>
      </c>
      <c r="J15" s="25">
        <f t="shared" si="0"/>
        <v>0.01</v>
      </c>
      <c r="K15" s="240"/>
      <c r="L15" s="11">
        <f t="shared" si="1"/>
        <v>3000</v>
      </c>
      <c r="M15" s="24"/>
      <c r="N15" s="89"/>
      <c r="O15" s="89">
        <v>1</v>
      </c>
    </row>
    <row r="16" spans="2:17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 t="shared" ref="I16:I40" si="2">$K$16*P16</f>
        <v>4.5999999999999999E-3</v>
      </c>
      <c r="J16" s="25">
        <f t="shared" si="0"/>
        <v>4.5999999999999999E-3</v>
      </c>
      <c r="K16" s="239">
        <f>K41-K6</f>
        <v>0.92</v>
      </c>
      <c r="L16" s="23">
        <f t="shared" si="1"/>
        <v>6521.739130434783</v>
      </c>
      <c r="M16" s="24"/>
      <c r="N16" s="89">
        <v>60</v>
      </c>
      <c r="O16" s="89"/>
      <c r="P16" s="93">
        <v>5.0000000000000001E-3</v>
      </c>
      <c r="Q16" s="92"/>
    </row>
    <row r="17" spans="2:17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si="2"/>
        <v>4.5999999999999999E-3</v>
      </c>
      <c r="J17" s="25">
        <f t="shared" si="0"/>
        <v>4.5999999999999999E-3</v>
      </c>
      <c r="K17" s="240"/>
      <c r="L17" s="23">
        <f t="shared" si="1"/>
        <v>6521.739130434783</v>
      </c>
      <c r="M17" s="24"/>
      <c r="N17" s="89">
        <v>60</v>
      </c>
      <c r="O17" s="89"/>
      <c r="P17" s="93">
        <v>5.0000000000000001E-3</v>
      </c>
    </row>
    <row r="18" spans="2:17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4.5999999999999999E-3</v>
      </c>
      <c r="J18" s="25">
        <f t="shared" si="0"/>
        <v>4.5999999999999999E-3</v>
      </c>
      <c r="K18" s="240"/>
      <c r="L18" s="23">
        <f t="shared" si="1"/>
        <v>6521.739130434783</v>
      </c>
      <c r="M18" s="24"/>
      <c r="N18" s="89">
        <v>60</v>
      </c>
      <c r="O18" s="89"/>
      <c r="P18" s="93">
        <v>5.0000000000000001E-3</v>
      </c>
    </row>
    <row r="19" spans="2:17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4.5999999999999999E-3</v>
      </c>
      <c r="J19" s="25">
        <f t="shared" si="0"/>
        <v>4.5999999999999999E-3</v>
      </c>
      <c r="K19" s="240"/>
      <c r="L19" s="23">
        <f t="shared" si="1"/>
        <v>6521.739130434783</v>
      </c>
      <c r="M19" s="24"/>
      <c r="N19" s="89">
        <v>60</v>
      </c>
      <c r="O19" s="89"/>
      <c r="P19" s="93">
        <v>5.0000000000000001E-3</v>
      </c>
    </row>
    <row r="20" spans="2:17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4.5999999999999999E-3</v>
      </c>
      <c r="J20" s="25">
        <f t="shared" si="0"/>
        <v>4.5999999999999999E-3</v>
      </c>
      <c r="K20" s="240"/>
      <c r="L20" s="23">
        <f t="shared" si="1"/>
        <v>6521.739130434783</v>
      </c>
      <c r="M20" s="24"/>
      <c r="N20" s="89">
        <v>30</v>
      </c>
      <c r="O20" s="89"/>
      <c r="P20" s="93">
        <v>5.0000000000000001E-3</v>
      </c>
    </row>
    <row r="21" spans="2:17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4.5999999999999999E-3</v>
      </c>
      <c r="J21" s="25">
        <f t="shared" si="0"/>
        <v>4.5999999999999999E-3</v>
      </c>
      <c r="K21" s="240"/>
      <c r="L21" s="23">
        <f t="shared" si="1"/>
        <v>6521.739130434783</v>
      </c>
      <c r="M21" s="24"/>
      <c r="N21" s="89">
        <v>30</v>
      </c>
      <c r="O21" s="89"/>
      <c r="P21" s="93">
        <v>5.0000000000000001E-3</v>
      </c>
    </row>
    <row r="22" spans="2:17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4.5999999999999999E-3</v>
      </c>
      <c r="J22" s="25">
        <f t="shared" si="0"/>
        <v>4.5999999999999999E-3</v>
      </c>
      <c r="K22" s="240"/>
      <c r="L22" s="23">
        <f t="shared" si="1"/>
        <v>6521.739130434783</v>
      </c>
      <c r="M22" s="24"/>
      <c r="N22" s="89">
        <v>40</v>
      </c>
      <c r="O22" s="89"/>
      <c r="P22" s="93">
        <v>5.0000000000000001E-3</v>
      </c>
    </row>
    <row r="23" spans="2:17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1.38E-2</v>
      </c>
      <c r="J23" s="25">
        <f t="shared" si="0"/>
        <v>1.38E-2</v>
      </c>
      <c r="K23" s="240"/>
      <c r="L23" s="23">
        <f t="shared" si="1"/>
        <v>2173.913043478261</v>
      </c>
      <c r="M23" s="24"/>
      <c r="N23" s="89">
        <v>30</v>
      </c>
      <c r="O23" s="89"/>
      <c r="P23" s="93">
        <v>1.4999999999999999E-2</v>
      </c>
      <c r="Q23" s="92"/>
    </row>
    <row r="24" spans="2:17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1.38E-2</v>
      </c>
      <c r="J24" s="25">
        <f t="shared" si="0"/>
        <v>1.38E-2</v>
      </c>
      <c r="K24" s="240"/>
      <c r="L24" s="23">
        <f t="shared" si="1"/>
        <v>2173.913043478261</v>
      </c>
      <c r="M24" s="24"/>
      <c r="N24" s="89">
        <v>75</v>
      </c>
      <c r="O24" s="6"/>
      <c r="P24" s="93">
        <v>1.4999999999999999E-2</v>
      </c>
    </row>
    <row r="25" spans="2:17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1.38E-2</v>
      </c>
      <c r="J25" s="25">
        <f t="shared" si="0"/>
        <v>1.38E-2</v>
      </c>
      <c r="K25" s="240"/>
      <c r="L25" s="23">
        <f t="shared" si="1"/>
        <v>2173.913043478261</v>
      </c>
      <c r="M25" s="24"/>
      <c r="N25" s="6">
        <v>30</v>
      </c>
      <c r="O25" s="6"/>
      <c r="P25" s="93">
        <v>1.4999999999999999E-2</v>
      </c>
    </row>
    <row r="26" spans="2:17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1.38E-2</v>
      </c>
      <c r="J26" s="25">
        <f t="shared" si="0"/>
        <v>1.38E-2</v>
      </c>
      <c r="K26" s="240"/>
      <c r="L26" s="23">
        <f t="shared" si="1"/>
        <v>2173.913043478261</v>
      </c>
      <c r="M26" s="24"/>
      <c r="N26" s="6">
        <v>75</v>
      </c>
      <c r="O26" s="89"/>
      <c r="P26" s="93">
        <v>1.4999999999999999E-2</v>
      </c>
    </row>
    <row r="27" spans="2:17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2.76E-2</v>
      </c>
      <c r="J27" s="25">
        <f t="shared" si="0"/>
        <v>2.76E-2</v>
      </c>
      <c r="K27" s="240"/>
      <c r="L27" s="23">
        <f t="shared" si="1"/>
        <v>1086.9565217391305</v>
      </c>
      <c r="M27" s="24"/>
      <c r="N27" s="89">
        <v>65</v>
      </c>
      <c r="O27" s="89"/>
      <c r="P27" s="93">
        <v>0.03</v>
      </c>
    </row>
    <row r="28" spans="2:17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2.76E-2</v>
      </c>
      <c r="J28" s="25">
        <f t="shared" si="0"/>
        <v>2.76E-2</v>
      </c>
      <c r="K28" s="240"/>
      <c r="L28" s="23">
        <f t="shared" si="1"/>
        <v>1086.9565217391305</v>
      </c>
      <c r="M28" s="24"/>
      <c r="N28" s="89">
        <v>70</v>
      </c>
      <c r="O28" s="89"/>
      <c r="P28" s="93">
        <v>0.03</v>
      </c>
    </row>
    <row r="29" spans="2:17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2.76E-2</v>
      </c>
      <c r="J29" s="25">
        <f t="shared" si="0"/>
        <v>2.76E-2</v>
      </c>
      <c r="K29" s="240"/>
      <c r="L29" s="23">
        <f t="shared" si="1"/>
        <v>1086.9565217391305</v>
      </c>
      <c r="M29" s="24"/>
      <c r="N29" s="89">
        <v>35</v>
      </c>
      <c r="O29" s="6"/>
      <c r="P29" s="93">
        <v>0.03</v>
      </c>
    </row>
    <row r="30" spans="2:17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2.76E-2</v>
      </c>
      <c r="J30" s="25">
        <f t="shared" si="0"/>
        <v>2.76E-2</v>
      </c>
      <c r="K30" s="240"/>
      <c r="L30" s="23">
        <f t="shared" si="1"/>
        <v>1086.9565217391305</v>
      </c>
      <c r="M30" s="24"/>
      <c r="N30" s="6">
        <v>35</v>
      </c>
      <c r="O30" s="6"/>
      <c r="P30" s="93">
        <v>0.03</v>
      </c>
    </row>
    <row r="31" spans="2:17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2.76E-2</v>
      </c>
      <c r="J31" s="25">
        <f t="shared" si="0"/>
        <v>2.76E-2</v>
      </c>
      <c r="K31" s="240"/>
      <c r="L31" s="23">
        <f t="shared" si="1"/>
        <v>1086.9565217391305</v>
      </c>
      <c r="M31" s="24"/>
      <c r="N31" s="6">
        <v>35</v>
      </c>
      <c r="O31" s="6"/>
      <c r="P31" s="93">
        <v>0.03</v>
      </c>
    </row>
    <row r="32" spans="2:17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2.76E-2</v>
      </c>
      <c r="J32" s="25">
        <f t="shared" si="0"/>
        <v>2.76E-2</v>
      </c>
      <c r="K32" s="240"/>
      <c r="L32" s="23">
        <f t="shared" si="1"/>
        <v>1086.9565217391305</v>
      </c>
      <c r="M32" s="24"/>
      <c r="N32" s="6">
        <v>35</v>
      </c>
      <c r="O32" s="6"/>
      <c r="P32" s="93">
        <v>0.03</v>
      </c>
    </row>
    <row r="33" spans="2:16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2.76E-2</v>
      </c>
      <c r="J33" s="25">
        <f t="shared" si="0"/>
        <v>2.76E-2</v>
      </c>
      <c r="K33" s="240"/>
      <c r="L33" s="23">
        <f t="shared" si="1"/>
        <v>1086.9565217391305</v>
      </c>
      <c r="M33" s="24"/>
      <c r="N33" s="6">
        <v>35</v>
      </c>
      <c r="O33" s="6"/>
      <c r="P33" s="93">
        <v>0.03</v>
      </c>
    </row>
    <row r="34" spans="2:16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2.76E-2</v>
      </c>
      <c r="J34" s="25">
        <f t="shared" si="0"/>
        <v>2.76E-2</v>
      </c>
      <c r="K34" s="240"/>
      <c r="L34" s="23">
        <f t="shared" si="1"/>
        <v>1086.9565217391305</v>
      </c>
      <c r="M34" s="24"/>
      <c r="N34" s="6">
        <v>35</v>
      </c>
      <c r="O34" s="6"/>
      <c r="P34" s="93">
        <v>0.03</v>
      </c>
    </row>
    <row r="35" spans="2:16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2"/>
        <v>2.76E-2</v>
      </c>
      <c r="J35" s="25">
        <f t="shared" si="0"/>
        <v>2.76E-2</v>
      </c>
      <c r="K35" s="240"/>
      <c r="L35" s="23">
        <f t="shared" si="1"/>
        <v>1086.9565217391305</v>
      </c>
      <c r="M35" s="24"/>
      <c r="N35" s="6">
        <v>35</v>
      </c>
      <c r="O35" s="6"/>
      <c r="P35" s="93">
        <v>0.03</v>
      </c>
    </row>
    <row r="36" spans="2:16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2"/>
        <v>2.76E-2</v>
      </c>
      <c r="J36" s="25">
        <f t="shared" si="0"/>
        <v>2.76E-2</v>
      </c>
      <c r="K36" s="240"/>
      <c r="L36" s="23">
        <f t="shared" si="1"/>
        <v>1086.9565217391305</v>
      </c>
      <c r="M36" s="24"/>
      <c r="N36" s="6">
        <v>35</v>
      </c>
      <c r="O36" s="89"/>
      <c r="P36" s="93">
        <v>0.03</v>
      </c>
    </row>
    <row r="37" spans="2:16" x14ac:dyDescent="0.3">
      <c r="B37" s="252"/>
      <c r="C37" s="253" t="s">
        <v>903</v>
      </c>
      <c r="D37" s="24"/>
      <c r="E37" s="24"/>
      <c r="F37" s="43">
        <v>5680505</v>
      </c>
      <c r="G37" s="43" t="s">
        <v>986</v>
      </c>
      <c r="H37" s="24">
        <v>1</v>
      </c>
      <c r="I37" s="24">
        <f t="shared" si="2"/>
        <v>0.15180000000000002</v>
      </c>
      <c r="J37" s="25">
        <f t="shared" si="0"/>
        <v>0.15180000000000002</v>
      </c>
      <c r="K37" s="240"/>
      <c r="L37" s="23">
        <f t="shared" si="1"/>
        <v>197.62845849802369</v>
      </c>
      <c r="M37" s="24"/>
      <c r="N37" s="89"/>
      <c r="O37" s="89"/>
      <c r="P37" s="93">
        <v>0.16500000000000001</v>
      </c>
    </row>
    <row r="38" spans="2:16" x14ac:dyDescent="0.3">
      <c r="B38" s="252"/>
      <c r="C38" s="253"/>
      <c r="D38" s="24"/>
      <c r="E38" s="24"/>
      <c r="F38" s="43">
        <v>5076000</v>
      </c>
      <c r="G38" s="43" t="s">
        <v>445</v>
      </c>
      <c r="H38" s="24">
        <v>1</v>
      </c>
      <c r="I38" s="24">
        <f t="shared" si="2"/>
        <v>0.13800000000000001</v>
      </c>
      <c r="J38" s="25">
        <f t="shared" ref="J38" si="3">I38</f>
        <v>0.13800000000000001</v>
      </c>
      <c r="K38" s="240"/>
      <c r="L38" s="23">
        <f t="shared" si="1"/>
        <v>217.39130434782606</v>
      </c>
      <c r="M38" s="24"/>
      <c r="N38" s="89">
        <v>30</v>
      </c>
      <c r="O38" s="89"/>
      <c r="P38" s="93">
        <v>0.15</v>
      </c>
    </row>
    <row r="39" spans="2:16" x14ac:dyDescent="0.3">
      <c r="B39" s="252"/>
      <c r="C39" s="253"/>
      <c r="D39" s="24"/>
      <c r="E39" s="24"/>
      <c r="F39" s="24">
        <v>5078001</v>
      </c>
      <c r="G39" s="11" t="s">
        <v>905</v>
      </c>
      <c r="H39" s="24">
        <v>1</v>
      </c>
      <c r="I39" s="24">
        <f t="shared" si="2"/>
        <v>0.13800000000000001</v>
      </c>
      <c r="J39" s="25">
        <f t="shared" si="0"/>
        <v>0.13800000000000001</v>
      </c>
      <c r="K39" s="240"/>
      <c r="L39" s="23">
        <f t="shared" si="1"/>
        <v>217.39130434782606</v>
      </c>
      <c r="M39" s="24"/>
      <c r="N39" s="89">
        <v>40</v>
      </c>
      <c r="O39" s="89"/>
      <c r="P39" s="93">
        <v>0.15</v>
      </c>
    </row>
    <row r="40" spans="2:16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0.12880000000000003</v>
      </c>
      <c r="J40" s="25">
        <f t="shared" si="0"/>
        <v>0.12880000000000003</v>
      </c>
      <c r="K40" s="240"/>
      <c r="L40" s="23">
        <f t="shared" si="1"/>
        <v>232.91925465838506</v>
      </c>
      <c r="M40" s="24"/>
      <c r="N40" s="89">
        <v>50</v>
      </c>
      <c r="O40" s="89"/>
      <c r="P40" s="93">
        <v>0.14000000000000001</v>
      </c>
    </row>
    <row r="41" spans="2:16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1.0000000000000002</v>
      </c>
      <c r="J41" s="25">
        <f>SUM(J6:J40)</f>
        <v>1.0000000000000002</v>
      </c>
      <c r="K41" s="25">
        <v>1</v>
      </c>
      <c r="L41" s="24"/>
      <c r="M41" s="24"/>
      <c r="N41" s="89"/>
      <c r="O41" s="89"/>
      <c r="P41" s="96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6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941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7" t="s">
        <v>870</v>
      </c>
      <c r="C4" s="87">
        <v>30</v>
      </c>
    </row>
    <row r="5" spans="2:15" x14ac:dyDescent="0.3">
      <c r="B5" s="249" t="s">
        <v>0</v>
      </c>
      <c r="C5" s="249"/>
      <c r="D5" s="86" t="s">
        <v>45</v>
      </c>
      <c r="E5" s="86" t="s">
        <v>29</v>
      </c>
      <c r="F5" s="86" t="s">
        <v>1</v>
      </c>
      <c r="G5" s="86" t="s">
        <v>62</v>
      </c>
      <c r="H5" s="13" t="s">
        <v>26</v>
      </c>
      <c r="I5" s="86" t="s">
        <v>27</v>
      </c>
      <c r="J5" s="86" t="s">
        <v>28</v>
      </c>
      <c r="K5" s="86" t="s">
        <v>43</v>
      </c>
      <c r="L5" s="86" t="s">
        <v>2</v>
      </c>
      <c r="M5" s="86" t="s">
        <v>3</v>
      </c>
      <c r="N5" s="86" t="s">
        <v>44</v>
      </c>
      <c r="O5" s="86" t="s">
        <v>86</v>
      </c>
    </row>
    <row r="6" spans="2:15" ht="21.75" customHeight="1" x14ac:dyDescent="0.3">
      <c r="B6" s="254" t="s">
        <v>4</v>
      </c>
      <c r="C6" s="243" t="s">
        <v>871</v>
      </c>
      <c r="D6" s="24" t="s">
        <v>119</v>
      </c>
      <c r="E6" s="24"/>
      <c r="F6" s="24">
        <v>1005019</v>
      </c>
      <c r="G6" s="24" t="s">
        <v>973</v>
      </c>
      <c r="H6" s="24">
        <v>1</v>
      </c>
      <c r="I6" s="24">
        <v>6.0000000000000001E-3</v>
      </c>
      <c r="J6" s="25">
        <f>I6</f>
        <v>6.0000000000000001E-3</v>
      </c>
      <c r="K6" s="239">
        <f>SUM(J6:J17)</f>
        <v>0.11000000000000001</v>
      </c>
      <c r="L6" s="11">
        <f>1/I6*$C$4</f>
        <v>5000</v>
      </c>
      <c r="M6" s="24"/>
      <c r="N6" s="87"/>
      <c r="O6" s="87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1053229</v>
      </c>
      <c r="G7" s="24" t="s">
        <v>974</v>
      </c>
      <c r="H7" s="24">
        <v>1</v>
      </c>
      <c r="I7" s="24">
        <v>7.0000000000000001E-3</v>
      </c>
      <c r="J7" s="25">
        <f t="shared" ref="J7:J42" si="0">I7</f>
        <v>7.0000000000000001E-3</v>
      </c>
      <c r="K7" s="240"/>
      <c r="L7" s="11">
        <f t="shared" ref="L7:L42" si="1">1/I7*$C$4</f>
        <v>4285.7142857142862</v>
      </c>
      <c r="M7" s="24"/>
      <c r="N7" s="87"/>
      <c r="O7" s="87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1053228</v>
      </c>
      <c r="G8" s="24" t="s">
        <v>975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87"/>
      <c r="O8" s="87">
        <v>1</v>
      </c>
    </row>
    <row r="9" spans="2:15" ht="21.75" customHeight="1" x14ac:dyDescent="0.3">
      <c r="B9" s="250"/>
      <c r="C9" s="244"/>
      <c r="D9" s="24" t="s">
        <v>107</v>
      </c>
      <c r="E9" s="24"/>
      <c r="F9" s="24">
        <v>1073240</v>
      </c>
      <c r="G9" s="24" t="s">
        <v>976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87"/>
      <c r="O9" s="87">
        <v>1</v>
      </c>
    </row>
    <row r="10" spans="2:15" ht="21.75" customHeight="1" x14ac:dyDescent="0.3">
      <c r="B10" s="250"/>
      <c r="C10" s="244"/>
      <c r="D10" s="24" t="s">
        <v>107</v>
      </c>
      <c r="E10" s="24"/>
      <c r="F10" s="24">
        <v>1073241</v>
      </c>
      <c r="G10" s="24" t="s">
        <v>977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87"/>
      <c r="O10" s="87">
        <v>1</v>
      </c>
    </row>
    <row r="11" spans="2:15" ht="21.75" customHeight="1" x14ac:dyDescent="0.3">
      <c r="B11" s="250"/>
      <c r="C11" s="244"/>
      <c r="D11" s="24" t="s">
        <v>109</v>
      </c>
      <c r="E11" s="24"/>
      <c r="F11" s="24">
        <v>1702788</v>
      </c>
      <c r="G11" s="24" t="s">
        <v>978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87"/>
      <c r="O11" s="87">
        <v>1</v>
      </c>
    </row>
    <row r="12" spans="2:15" ht="21.75" customHeight="1" x14ac:dyDescent="0.3">
      <c r="B12" s="250"/>
      <c r="C12" s="244"/>
      <c r="D12" s="24" t="s">
        <v>119</v>
      </c>
      <c r="E12" s="24"/>
      <c r="F12" s="24">
        <v>1004814</v>
      </c>
      <c r="G12" s="24" t="s">
        <v>979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87"/>
      <c r="O12" s="87">
        <v>1</v>
      </c>
    </row>
    <row r="13" spans="2:15" ht="21.75" customHeight="1" x14ac:dyDescent="0.3">
      <c r="B13" s="250"/>
      <c r="C13" s="244"/>
      <c r="D13" s="24" t="s">
        <v>753</v>
      </c>
      <c r="E13" s="24"/>
      <c r="F13" s="24">
        <v>1053069</v>
      </c>
      <c r="G13" s="24" t="s">
        <v>980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11">
        <f t="shared" si="1"/>
        <v>3333.3333333333335</v>
      </c>
      <c r="M13" s="24"/>
      <c r="N13" s="87"/>
      <c r="O13" s="87">
        <v>1</v>
      </c>
    </row>
    <row r="14" spans="2:15" ht="21.75" customHeight="1" x14ac:dyDescent="0.3">
      <c r="B14" s="250"/>
      <c r="C14" s="244"/>
      <c r="D14" s="24" t="s">
        <v>105</v>
      </c>
      <c r="E14" s="24"/>
      <c r="F14" s="24">
        <v>1103040</v>
      </c>
      <c r="G14" s="24" t="s">
        <v>981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87"/>
      <c r="O14" s="87">
        <v>1</v>
      </c>
    </row>
    <row r="15" spans="2:15" ht="21.75" customHeight="1" x14ac:dyDescent="0.3">
      <c r="B15" s="250"/>
      <c r="C15" s="244"/>
      <c r="D15" s="24" t="s">
        <v>114</v>
      </c>
      <c r="E15" s="24"/>
      <c r="F15" s="24">
        <v>1012623</v>
      </c>
      <c r="G15" s="24" t="s">
        <v>982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/>
      <c r="N15" s="87"/>
      <c r="O15" s="87">
        <v>1</v>
      </c>
    </row>
    <row r="16" spans="2:15" ht="21.75" customHeight="1" x14ac:dyDescent="0.3">
      <c r="B16" s="250"/>
      <c r="C16" s="244"/>
      <c r="D16" s="24" t="s">
        <v>116</v>
      </c>
      <c r="E16" s="24"/>
      <c r="F16" s="24">
        <v>1115105</v>
      </c>
      <c r="G16" s="24" t="s">
        <v>983</v>
      </c>
      <c r="H16" s="24">
        <v>1</v>
      </c>
      <c r="I16" s="24">
        <v>1.4E-2</v>
      </c>
      <c r="J16" s="25">
        <f t="shared" si="0"/>
        <v>1.4E-2</v>
      </c>
      <c r="K16" s="240"/>
      <c r="L16" s="11">
        <f t="shared" si="1"/>
        <v>2142.8571428571431</v>
      </c>
      <c r="M16" s="24"/>
      <c r="N16" s="87"/>
      <c r="O16" s="87">
        <v>1</v>
      </c>
    </row>
    <row r="17" spans="2:16" ht="21.75" customHeight="1" x14ac:dyDescent="0.3">
      <c r="B17" s="250"/>
      <c r="C17" s="244"/>
      <c r="D17" s="24" t="s">
        <v>116</v>
      </c>
      <c r="E17" s="24"/>
      <c r="F17" s="24">
        <v>1115018</v>
      </c>
      <c r="G17" s="24" t="s">
        <v>984</v>
      </c>
      <c r="H17" s="24">
        <v>1</v>
      </c>
      <c r="I17" s="24">
        <v>1.4E-2</v>
      </c>
      <c r="J17" s="25">
        <f t="shared" si="0"/>
        <v>1.4E-2</v>
      </c>
      <c r="K17" s="240"/>
      <c r="L17" s="11">
        <f t="shared" si="1"/>
        <v>2142.8571428571431</v>
      </c>
      <c r="M17" s="24"/>
      <c r="N17" s="87"/>
      <c r="O17" s="87">
        <v>1</v>
      </c>
    </row>
    <row r="18" spans="2:16" x14ac:dyDescent="0.3">
      <c r="B18" s="251" t="s">
        <v>899</v>
      </c>
      <c r="C18" s="243" t="s">
        <v>900</v>
      </c>
      <c r="D18" s="24"/>
      <c r="E18" s="24"/>
      <c r="F18" s="24">
        <v>1002186</v>
      </c>
      <c r="G18" s="24" t="s">
        <v>52</v>
      </c>
      <c r="H18" s="24">
        <v>1</v>
      </c>
      <c r="I18" s="24">
        <f>$K$18*P18</f>
        <v>1.78E-2</v>
      </c>
      <c r="J18" s="25">
        <f t="shared" si="0"/>
        <v>1.78E-2</v>
      </c>
      <c r="K18" s="239">
        <f>K43-K6</f>
        <v>0.89</v>
      </c>
      <c r="L18" s="23">
        <f t="shared" si="1"/>
        <v>1685.3932584269664</v>
      </c>
      <c r="M18" s="24"/>
      <c r="N18" s="87">
        <v>60</v>
      </c>
      <c r="O18" s="87"/>
      <c r="P18" s="15">
        <v>0.02</v>
      </c>
    </row>
    <row r="19" spans="2:16" x14ac:dyDescent="0.3">
      <c r="B19" s="252"/>
      <c r="C19" s="244"/>
      <c r="D19" s="24"/>
      <c r="E19" s="24"/>
      <c r="F19" s="24">
        <v>1012057</v>
      </c>
      <c r="G19" s="24" t="s">
        <v>53</v>
      </c>
      <c r="H19" s="24">
        <v>1</v>
      </c>
      <c r="I19" s="24">
        <f t="shared" ref="I19:I42" si="2">$K$18*P19</f>
        <v>1.78E-2</v>
      </c>
      <c r="J19" s="25">
        <f t="shared" si="0"/>
        <v>1.78E-2</v>
      </c>
      <c r="K19" s="240"/>
      <c r="L19" s="23">
        <f t="shared" si="1"/>
        <v>1685.3932584269664</v>
      </c>
      <c r="M19" s="24"/>
      <c r="N19" s="87">
        <v>60</v>
      </c>
      <c r="O19" s="87"/>
      <c r="P19" s="15">
        <v>0.02</v>
      </c>
    </row>
    <row r="20" spans="2:16" x14ac:dyDescent="0.3">
      <c r="B20" s="252"/>
      <c r="C20" s="244"/>
      <c r="D20" s="24"/>
      <c r="E20" s="24"/>
      <c r="F20" s="24">
        <v>1022048</v>
      </c>
      <c r="G20" s="24" t="s">
        <v>54</v>
      </c>
      <c r="H20" s="24">
        <v>1</v>
      </c>
      <c r="I20" s="24">
        <f t="shared" si="2"/>
        <v>1.78E-2</v>
      </c>
      <c r="J20" s="25">
        <f t="shared" si="0"/>
        <v>1.78E-2</v>
      </c>
      <c r="K20" s="240"/>
      <c r="L20" s="23">
        <f t="shared" si="1"/>
        <v>1685.3932584269664</v>
      </c>
      <c r="M20" s="24"/>
      <c r="N20" s="87">
        <v>60</v>
      </c>
      <c r="O20" s="87"/>
      <c r="P20" s="15">
        <v>0.02</v>
      </c>
    </row>
    <row r="21" spans="2:16" x14ac:dyDescent="0.3">
      <c r="B21" s="252"/>
      <c r="C21" s="244"/>
      <c r="D21" s="24"/>
      <c r="E21" s="24"/>
      <c r="F21" s="24">
        <v>1102039</v>
      </c>
      <c r="G21" s="24" t="s">
        <v>55</v>
      </c>
      <c r="H21" s="24">
        <v>1</v>
      </c>
      <c r="I21" s="24">
        <f t="shared" si="2"/>
        <v>1.78E-2</v>
      </c>
      <c r="J21" s="25">
        <f t="shared" si="0"/>
        <v>1.78E-2</v>
      </c>
      <c r="K21" s="240"/>
      <c r="L21" s="23">
        <f t="shared" si="1"/>
        <v>1685.3932584269664</v>
      </c>
      <c r="M21" s="24"/>
      <c r="N21" s="87">
        <v>60</v>
      </c>
      <c r="O21" s="87"/>
      <c r="P21" s="15">
        <v>0.02</v>
      </c>
    </row>
    <row r="22" spans="2:16" x14ac:dyDescent="0.3">
      <c r="B22" s="252"/>
      <c r="C22" s="244"/>
      <c r="D22" s="24"/>
      <c r="E22" s="24"/>
      <c r="F22" s="24">
        <v>1082102</v>
      </c>
      <c r="G22" s="24" t="s">
        <v>56</v>
      </c>
      <c r="H22" s="24">
        <v>1</v>
      </c>
      <c r="I22" s="24">
        <f t="shared" si="2"/>
        <v>1.78E-2</v>
      </c>
      <c r="J22" s="25">
        <f t="shared" si="0"/>
        <v>1.78E-2</v>
      </c>
      <c r="K22" s="240"/>
      <c r="L22" s="23">
        <f t="shared" si="1"/>
        <v>1685.3932584269664</v>
      </c>
      <c r="M22" s="24"/>
      <c r="N22" s="87">
        <v>30</v>
      </c>
      <c r="O22" s="87"/>
      <c r="P22" s="15">
        <v>0.02</v>
      </c>
    </row>
    <row r="23" spans="2:16" x14ac:dyDescent="0.3">
      <c r="B23" s="252"/>
      <c r="C23" s="244"/>
      <c r="D23" s="24"/>
      <c r="E23" s="24"/>
      <c r="F23" s="24">
        <v>1072153</v>
      </c>
      <c r="G23" s="24" t="s">
        <v>57</v>
      </c>
      <c r="H23" s="24">
        <v>1</v>
      </c>
      <c r="I23" s="24">
        <f t="shared" si="2"/>
        <v>1.78E-2</v>
      </c>
      <c r="J23" s="25">
        <f t="shared" si="0"/>
        <v>1.78E-2</v>
      </c>
      <c r="K23" s="240"/>
      <c r="L23" s="23">
        <f t="shared" si="1"/>
        <v>1685.3932584269664</v>
      </c>
      <c r="M23" s="24"/>
      <c r="N23" s="87">
        <v>30</v>
      </c>
      <c r="O23" s="87"/>
      <c r="P23" s="15">
        <v>0.02</v>
      </c>
    </row>
    <row r="24" spans="2:16" x14ac:dyDescent="0.3">
      <c r="B24" s="252"/>
      <c r="C24" s="245"/>
      <c r="D24" s="24"/>
      <c r="E24" s="24"/>
      <c r="F24" s="24">
        <v>1032024</v>
      </c>
      <c r="G24" s="24" t="s">
        <v>58</v>
      </c>
      <c r="H24" s="24">
        <v>1</v>
      </c>
      <c r="I24" s="24">
        <f t="shared" si="2"/>
        <v>1.78E-2</v>
      </c>
      <c r="J24" s="25">
        <f t="shared" si="0"/>
        <v>1.78E-2</v>
      </c>
      <c r="K24" s="240"/>
      <c r="L24" s="23">
        <f t="shared" si="1"/>
        <v>1685.3932584269664</v>
      </c>
      <c r="M24" s="24"/>
      <c r="N24" s="87">
        <v>40</v>
      </c>
      <c r="O24" s="87"/>
      <c r="P24" s="15">
        <v>0.02</v>
      </c>
    </row>
    <row r="25" spans="2:16" x14ac:dyDescent="0.3">
      <c r="B25" s="252"/>
      <c r="C25" s="253" t="s">
        <v>901</v>
      </c>
      <c r="D25" s="24"/>
      <c r="E25" s="24"/>
      <c r="F25" s="24">
        <v>5150042</v>
      </c>
      <c r="G25" s="24" t="s">
        <v>9</v>
      </c>
      <c r="H25" s="24">
        <v>1</v>
      </c>
      <c r="I25" s="24">
        <f t="shared" si="2"/>
        <v>1.78E-2</v>
      </c>
      <c r="J25" s="25">
        <f t="shared" si="0"/>
        <v>1.78E-2</v>
      </c>
      <c r="K25" s="240"/>
      <c r="L25" s="23">
        <f t="shared" si="1"/>
        <v>1685.3932584269664</v>
      </c>
      <c r="M25" s="24"/>
      <c r="N25" s="87">
        <v>30</v>
      </c>
      <c r="O25" s="87"/>
      <c r="P25" s="15">
        <v>0.02</v>
      </c>
    </row>
    <row r="26" spans="2:16" x14ac:dyDescent="0.3">
      <c r="B26" s="252"/>
      <c r="C26" s="253"/>
      <c r="D26" s="24"/>
      <c r="E26" s="24"/>
      <c r="F26" s="24">
        <v>5150043</v>
      </c>
      <c r="G26" s="24" t="s">
        <v>10</v>
      </c>
      <c r="H26" s="24">
        <v>1</v>
      </c>
      <c r="I26" s="24">
        <f t="shared" si="2"/>
        <v>1.78E-2</v>
      </c>
      <c r="J26" s="25">
        <f t="shared" si="0"/>
        <v>1.78E-2</v>
      </c>
      <c r="K26" s="240"/>
      <c r="L26" s="23">
        <f t="shared" si="1"/>
        <v>1685.3932584269664</v>
      </c>
      <c r="M26" s="24"/>
      <c r="N26" s="87">
        <v>75</v>
      </c>
      <c r="O26" s="6"/>
      <c r="P26" s="15">
        <v>0.02</v>
      </c>
    </row>
    <row r="27" spans="2:16" x14ac:dyDescent="0.3">
      <c r="B27" s="252"/>
      <c r="C27" s="253"/>
      <c r="D27" s="24"/>
      <c r="E27" s="24"/>
      <c r="F27" s="24">
        <v>5152049</v>
      </c>
      <c r="G27" s="24" t="s">
        <v>11</v>
      </c>
      <c r="H27" s="24">
        <v>1</v>
      </c>
      <c r="I27" s="24">
        <f t="shared" si="2"/>
        <v>1.78E-2</v>
      </c>
      <c r="J27" s="25">
        <f t="shared" si="0"/>
        <v>1.78E-2</v>
      </c>
      <c r="K27" s="240"/>
      <c r="L27" s="23">
        <f t="shared" si="1"/>
        <v>1685.3932584269664</v>
      </c>
      <c r="M27" s="24"/>
      <c r="N27" s="6">
        <v>30</v>
      </c>
      <c r="O27" s="6"/>
      <c r="P27" s="15">
        <v>0.02</v>
      </c>
    </row>
    <row r="28" spans="2:16" x14ac:dyDescent="0.3">
      <c r="B28" s="252"/>
      <c r="C28" s="253"/>
      <c r="D28" s="24"/>
      <c r="E28" s="24"/>
      <c r="F28" s="24">
        <v>5152050</v>
      </c>
      <c r="G28" s="24" t="s">
        <v>12</v>
      </c>
      <c r="H28" s="24">
        <v>1</v>
      </c>
      <c r="I28" s="24">
        <f t="shared" si="2"/>
        <v>1.78E-2</v>
      </c>
      <c r="J28" s="25">
        <f t="shared" si="0"/>
        <v>1.78E-2</v>
      </c>
      <c r="K28" s="240"/>
      <c r="L28" s="23">
        <f t="shared" si="1"/>
        <v>1685.3932584269664</v>
      </c>
      <c r="M28" s="24"/>
      <c r="N28" s="6">
        <v>75</v>
      </c>
      <c r="O28" s="87"/>
      <c r="P28" s="15">
        <v>0.02</v>
      </c>
    </row>
    <row r="29" spans="2:16" x14ac:dyDescent="0.3">
      <c r="B29" s="252"/>
      <c r="C29" s="253"/>
      <c r="D29" s="24"/>
      <c r="E29" s="24"/>
      <c r="F29" s="24">
        <v>5153013</v>
      </c>
      <c r="G29" s="24" t="s">
        <v>23</v>
      </c>
      <c r="H29" s="24">
        <v>1</v>
      </c>
      <c r="I29" s="24">
        <f t="shared" si="2"/>
        <v>7.1199999999999999E-2</v>
      </c>
      <c r="J29" s="25">
        <f t="shared" si="0"/>
        <v>7.1199999999999999E-2</v>
      </c>
      <c r="K29" s="240"/>
      <c r="L29" s="23">
        <f t="shared" si="1"/>
        <v>421.34831460674161</v>
      </c>
      <c r="M29" s="24"/>
      <c r="N29" s="87">
        <v>65</v>
      </c>
      <c r="O29" s="87"/>
      <c r="P29" s="15">
        <v>0.08</v>
      </c>
    </row>
    <row r="30" spans="2:16" x14ac:dyDescent="0.3">
      <c r="B30" s="252"/>
      <c r="C30" s="253"/>
      <c r="D30" s="24"/>
      <c r="E30" s="24"/>
      <c r="F30" s="24">
        <v>5151033</v>
      </c>
      <c r="G30" s="24" t="s">
        <v>902</v>
      </c>
      <c r="H30" s="24">
        <v>1</v>
      </c>
      <c r="I30" s="24">
        <f t="shared" si="2"/>
        <v>7.1199999999999999E-2</v>
      </c>
      <c r="J30" s="25">
        <f t="shared" si="0"/>
        <v>7.1199999999999999E-2</v>
      </c>
      <c r="K30" s="240"/>
      <c r="L30" s="23">
        <f t="shared" si="1"/>
        <v>421.34831460674161</v>
      </c>
      <c r="M30" s="24"/>
      <c r="N30" s="87">
        <v>70</v>
      </c>
      <c r="O30" s="87"/>
      <c r="P30" s="15">
        <v>0.08</v>
      </c>
    </row>
    <row r="31" spans="2:16" x14ac:dyDescent="0.3">
      <c r="B31" s="252"/>
      <c r="C31" s="253"/>
      <c r="D31" s="24"/>
      <c r="E31" s="24"/>
      <c r="F31" s="24">
        <v>5152100</v>
      </c>
      <c r="G31" s="24" t="s">
        <v>13</v>
      </c>
      <c r="H31" s="24">
        <v>1</v>
      </c>
      <c r="I31" s="24">
        <f t="shared" si="2"/>
        <v>2.6699999999999998E-2</v>
      </c>
      <c r="J31" s="25">
        <f t="shared" si="0"/>
        <v>2.6699999999999998E-2</v>
      </c>
      <c r="K31" s="240"/>
      <c r="L31" s="23">
        <f t="shared" si="1"/>
        <v>1123.5955056179776</v>
      </c>
      <c r="M31" s="24"/>
      <c r="N31" s="87">
        <v>35</v>
      </c>
      <c r="O31" s="6"/>
      <c r="P31" s="15">
        <v>0.03</v>
      </c>
    </row>
    <row r="32" spans="2:16" x14ac:dyDescent="0.3">
      <c r="B32" s="252"/>
      <c r="C32" s="253"/>
      <c r="D32" s="24"/>
      <c r="E32" s="24"/>
      <c r="F32" s="24">
        <v>5152101</v>
      </c>
      <c r="G32" s="24" t="s">
        <v>14</v>
      </c>
      <c r="H32" s="24">
        <v>1</v>
      </c>
      <c r="I32" s="24">
        <f t="shared" si="2"/>
        <v>2.6699999999999998E-2</v>
      </c>
      <c r="J32" s="25">
        <f t="shared" si="0"/>
        <v>2.6699999999999998E-2</v>
      </c>
      <c r="K32" s="240"/>
      <c r="L32" s="23">
        <f t="shared" si="1"/>
        <v>1123.5955056179776</v>
      </c>
      <c r="M32" s="24"/>
      <c r="N32" s="6">
        <v>35</v>
      </c>
      <c r="O32" s="6"/>
      <c r="P32" s="15">
        <v>0.03</v>
      </c>
    </row>
    <row r="33" spans="2:16" x14ac:dyDescent="0.3">
      <c r="B33" s="252"/>
      <c r="C33" s="253"/>
      <c r="D33" s="24"/>
      <c r="E33" s="24"/>
      <c r="F33" s="24">
        <v>5152102</v>
      </c>
      <c r="G33" s="24" t="s">
        <v>15</v>
      </c>
      <c r="H33" s="24">
        <v>1</v>
      </c>
      <c r="I33" s="24">
        <f t="shared" si="2"/>
        <v>2.6699999999999998E-2</v>
      </c>
      <c r="J33" s="25">
        <f t="shared" si="0"/>
        <v>2.6699999999999998E-2</v>
      </c>
      <c r="K33" s="240"/>
      <c r="L33" s="23">
        <f t="shared" si="1"/>
        <v>1123.5955056179776</v>
      </c>
      <c r="M33" s="24"/>
      <c r="N33" s="6">
        <v>35</v>
      </c>
      <c r="O33" s="6"/>
      <c r="P33" s="15">
        <v>0.03</v>
      </c>
    </row>
    <row r="34" spans="2:16" x14ac:dyDescent="0.3">
      <c r="B34" s="252"/>
      <c r="C34" s="253"/>
      <c r="D34" s="24"/>
      <c r="E34" s="24"/>
      <c r="F34" s="24">
        <v>5152103</v>
      </c>
      <c r="G34" s="24" t="s">
        <v>16</v>
      </c>
      <c r="H34" s="24">
        <v>1</v>
      </c>
      <c r="I34" s="24">
        <f t="shared" si="2"/>
        <v>2.6699999999999998E-2</v>
      </c>
      <c r="J34" s="25">
        <f t="shared" si="0"/>
        <v>2.6699999999999998E-2</v>
      </c>
      <c r="K34" s="240"/>
      <c r="L34" s="23">
        <f t="shared" si="1"/>
        <v>1123.5955056179776</v>
      </c>
      <c r="M34" s="24"/>
      <c r="N34" s="6">
        <v>35</v>
      </c>
      <c r="O34" s="6"/>
      <c r="P34" s="15">
        <v>0.03</v>
      </c>
    </row>
    <row r="35" spans="2:16" x14ac:dyDescent="0.3">
      <c r="B35" s="252"/>
      <c r="C35" s="253"/>
      <c r="D35" s="24"/>
      <c r="E35" s="24"/>
      <c r="F35" s="24">
        <v>5152104</v>
      </c>
      <c r="G35" s="24" t="s">
        <v>17</v>
      </c>
      <c r="H35" s="24">
        <v>1</v>
      </c>
      <c r="I35" s="24">
        <f t="shared" si="2"/>
        <v>2.6699999999999998E-2</v>
      </c>
      <c r="J35" s="25">
        <f t="shared" si="0"/>
        <v>2.6699999999999998E-2</v>
      </c>
      <c r="K35" s="240"/>
      <c r="L35" s="23">
        <f t="shared" si="1"/>
        <v>1123.5955056179776</v>
      </c>
      <c r="M35" s="24"/>
      <c r="N35" s="6">
        <v>35</v>
      </c>
      <c r="O35" s="6"/>
      <c r="P35" s="15">
        <v>0.03</v>
      </c>
    </row>
    <row r="36" spans="2:16" x14ac:dyDescent="0.3">
      <c r="B36" s="252"/>
      <c r="C36" s="253"/>
      <c r="D36" s="24"/>
      <c r="E36" s="24"/>
      <c r="F36" s="24">
        <v>5152105</v>
      </c>
      <c r="G36" s="24" t="s">
        <v>18</v>
      </c>
      <c r="H36" s="11">
        <v>1</v>
      </c>
      <c r="I36" s="24">
        <f t="shared" si="2"/>
        <v>2.6699999999999998E-2</v>
      </c>
      <c r="J36" s="25">
        <f t="shared" si="0"/>
        <v>2.6699999999999998E-2</v>
      </c>
      <c r="K36" s="240"/>
      <c r="L36" s="23">
        <f t="shared" si="1"/>
        <v>1123.5955056179776</v>
      </c>
      <c r="M36" s="24"/>
      <c r="N36" s="6">
        <v>35</v>
      </c>
      <c r="O36" s="6"/>
      <c r="P36" s="15">
        <v>0.03</v>
      </c>
    </row>
    <row r="37" spans="2:16" x14ac:dyDescent="0.3">
      <c r="B37" s="252"/>
      <c r="C37" s="253"/>
      <c r="D37" s="24"/>
      <c r="E37" s="24"/>
      <c r="F37" s="43">
        <v>5152106</v>
      </c>
      <c r="G37" s="43" t="s">
        <v>19</v>
      </c>
      <c r="H37" s="11">
        <v>1</v>
      </c>
      <c r="I37" s="24">
        <f t="shared" si="2"/>
        <v>2.6699999999999998E-2</v>
      </c>
      <c r="J37" s="25">
        <f t="shared" si="0"/>
        <v>2.6699999999999998E-2</v>
      </c>
      <c r="K37" s="240"/>
      <c r="L37" s="23">
        <f t="shared" si="1"/>
        <v>1123.5955056179776</v>
      </c>
      <c r="M37" s="24"/>
      <c r="N37" s="6">
        <v>35</v>
      </c>
      <c r="O37" s="6"/>
      <c r="P37" s="15">
        <v>0.03</v>
      </c>
    </row>
    <row r="38" spans="2:16" x14ac:dyDescent="0.3">
      <c r="B38" s="252"/>
      <c r="C38" s="253"/>
      <c r="D38" s="24"/>
      <c r="E38" s="24"/>
      <c r="F38" s="43">
        <v>5152107</v>
      </c>
      <c r="G38" s="43" t="s">
        <v>20</v>
      </c>
      <c r="H38" s="11">
        <v>1</v>
      </c>
      <c r="I38" s="24">
        <f t="shared" si="2"/>
        <v>2.6699999999999998E-2</v>
      </c>
      <c r="J38" s="25">
        <f t="shared" si="0"/>
        <v>2.6699999999999998E-2</v>
      </c>
      <c r="K38" s="240"/>
      <c r="L38" s="23">
        <f t="shared" si="1"/>
        <v>1123.5955056179776</v>
      </c>
      <c r="M38" s="24"/>
      <c r="N38" s="6">
        <v>35</v>
      </c>
      <c r="O38" s="87"/>
      <c r="P38" s="15">
        <v>0.03</v>
      </c>
    </row>
    <row r="39" spans="2:16" x14ac:dyDescent="0.3">
      <c r="B39" s="252"/>
      <c r="C39" s="253" t="s">
        <v>903</v>
      </c>
      <c r="D39" s="24"/>
      <c r="E39" s="24"/>
      <c r="F39" s="43">
        <v>5076000</v>
      </c>
      <c r="G39" s="43" t="s">
        <v>904</v>
      </c>
      <c r="H39" s="24">
        <v>3</v>
      </c>
      <c r="I39" s="24">
        <f t="shared" si="2"/>
        <v>7.1199999999999999E-2</v>
      </c>
      <c r="J39" s="25">
        <f t="shared" si="0"/>
        <v>7.1199999999999999E-2</v>
      </c>
      <c r="K39" s="240"/>
      <c r="L39" s="23">
        <f t="shared" si="1"/>
        <v>421.34831460674161</v>
      </c>
      <c r="M39" s="24"/>
      <c r="N39" s="87">
        <v>90</v>
      </c>
      <c r="O39" s="87"/>
      <c r="P39" s="15">
        <v>0.08</v>
      </c>
    </row>
    <row r="40" spans="2:16" x14ac:dyDescent="0.3">
      <c r="B40" s="252"/>
      <c r="C40" s="253"/>
      <c r="D40" s="24"/>
      <c r="E40" s="24"/>
      <c r="F40" s="24">
        <v>5062404</v>
      </c>
      <c r="G40" s="24" t="s">
        <v>5</v>
      </c>
      <c r="H40" s="24">
        <v>1</v>
      </c>
      <c r="I40" s="24">
        <f t="shared" si="2"/>
        <v>8.8999999999999999E-3</v>
      </c>
      <c r="J40" s="25">
        <f t="shared" si="0"/>
        <v>8.8999999999999999E-3</v>
      </c>
      <c r="K40" s="240"/>
      <c r="L40" s="23">
        <f t="shared" si="1"/>
        <v>3370.7865168539329</v>
      </c>
      <c r="M40" s="24"/>
      <c r="N40" s="87">
        <v>50</v>
      </c>
      <c r="O40" s="87"/>
      <c r="P40" s="15">
        <v>0.01</v>
      </c>
    </row>
    <row r="41" spans="2:16" x14ac:dyDescent="0.3">
      <c r="B41" s="252"/>
      <c r="C41" s="253"/>
      <c r="D41" s="24"/>
      <c r="E41" s="24"/>
      <c r="F41" s="24">
        <v>5078001</v>
      </c>
      <c r="G41" s="11" t="s">
        <v>905</v>
      </c>
      <c r="H41" s="24">
        <v>1</v>
      </c>
      <c r="I41" s="24">
        <f t="shared" si="2"/>
        <v>0.13350000000000001</v>
      </c>
      <c r="J41" s="25">
        <f t="shared" si="0"/>
        <v>0.13350000000000001</v>
      </c>
      <c r="K41" s="240"/>
      <c r="L41" s="23">
        <f t="shared" si="1"/>
        <v>224.71910112359549</v>
      </c>
      <c r="M41" s="24"/>
      <c r="N41" s="87">
        <v>40</v>
      </c>
      <c r="O41" s="87"/>
      <c r="P41" s="15">
        <v>0.15</v>
      </c>
    </row>
    <row r="42" spans="2:16" x14ac:dyDescent="0.3">
      <c r="B42" s="252"/>
      <c r="C42" s="253"/>
      <c r="D42" s="24"/>
      <c r="E42" s="24"/>
      <c r="F42" s="24">
        <v>5072000</v>
      </c>
      <c r="G42" s="11" t="s">
        <v>22</v>
      </c>
      <c r="H42" s="24">
        <v>3</v>
      </c>
      <c r="I42" s="24">
        <f t="shared" si="2"/>
        <v>0.12460000000000002</v>
      </c>
      <c r="J42" s="25">
        <f t="shared" si="0"/>
        <v>0.12460000000000002</v>
      </c>
      <c r="K42" s="240"/>
      <c r="L42" s="23">
        <f t="shared" si="1"/>
        <v>240.77046548956662</v>
      </c>
      <c r="M42" s="24"/>
      <c r="N42" s="87">
        <v>50</v>
      </c>
      <c r="O42" s="87"/>
      <c r="P42" s="15">
        <v>0.14000000000000001</v>
      </c>
    </row>
    <row r="43" spans="2:16" x14ac:dyDescent="0.3">
      <c r="B43" s="246"/>
      <c r="C43" s="247"/>
      <c r="D43" s="247"/>
      <c r="E43" s="247"/>
      <c r="F43" s="247"/>
      <c r="G43" s="247"/>
      <c r="H43" s="248"/>
      <c r="I43" s="24">
        <f>SUM(I6:I42)</f>
        <v>0.99999999999999978</v>
      </c>
      <c r="J43" s="25">
        <f>SUM(J6:J42)</f>
        <v>0.99999999999999978</v>
      </c>
      <c r="K43" s="25">
        <v>1</v>
      </c>
      <c r="L43" s="24"/>
      <c r="M43" s="24"/>
      <c r="N43" s="87"/>
      <c r="O43" s="87"/>
    </row>
  </sheetData>
  <mergeCells count="10">
    <mergeCell ref="B43:H43"/>
    <mergeCell ref="B5:C5"/>
    <mergeCell ref="B6:B17"/>
    <mergeCell ref="C6:C17"/>
    <mergeCell ref="K6:K17"/>
    <mergeCell ref="B18:B42"/>
    <mergeCell ref="C18:C24"/>
    <mergeCell ref="K18:K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7"/>
  <dimension ref="B2:P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940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7" t="s">
        <v>870</v>
      </c>
      <c r="C4" s="87">
        <v>30</v>
      </c>
    </row>
    <row r="5" spans="2:15" x14ac:dyDescent="0.3">
      <c r="B5" s="249" t="s">
        <v>0</v>
      </c>
      <c r="C5" s="249"/>
      <c r="D5" s="86" t="s">
        <v>45</v>
      </c>
      <c r="E5" s="86" t="s">
        <v>29</v>
      </c>
      <c r="F5" s="86" t="s">
        <v>1</v>
      </c>
      <c r="G5" s="86" t="s">
        <v>62</v>
      </c>
      <c r="H5" s="13" t="s">
        <v>26</v>
      </c>
      <c r="I5" s="86" t="s">
        <v>27</v>
      </c>
      <c r="J5" s="86" t="s">
        <v>28</v>
      </c>
      <c r="K5" s="86" t="s">
        <v>43</v>
      </c>
      <c r="L5" s="86" t="s">
        <v>2</v>
      </c>
      <c r="M5" s="86" t="s">
        <v>3</v>
      </c>
      <c r="N5" s="86" t="s">
        <v>44</v>
      </c>
      <c r="O5" s="86" t="s">
        <v>86</v>
      </c>
    </row>
    <row r="6" spans="2:15" ht="21.75" customHeight="1" x14ac:dyDescent="0.3">
      <c r="B6" s="254" t="s">
        <v>4</v>
      </c>
      <c r="C6" s="243" t="s">
        <v>871</v>
      </c>
      <c r="D6" s="24" t="s">
        <v>119</v>
      </c>
      <c r="E6" s="24"/>
      <c r="F6" s="24">
        <v>1004591</v>
      </c>
      <c r="G6" s="24" t="s">
        <v>960</v>
      </c>
      <c r="H6" s="24">
        <v>1</v>
      </c>
      <c r="I6" s="24">
        <v>3.0000000000000001E-3</v>
      </c>
      <c r="J6" s="25">
        <f>I6</f>
        <v>3.0000000000000001E-3</v>
      </c>
      <c r="K6" s="239">
        <f>SUM(J6:J18)</f>
        <v>0.10499999999999998</v>
      </c>
      <c r="L6" s="11">
        <f>1/I6*$C$4</f>
        <v>10000</v>
      </c>
      <c r="M6" s="24"/>
      <c r="N6" s="87"/>
      <c r="O6" s="87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1004592</v>
      </c>
      <c r="G7" s="24" t="s">
        <v>961</v>
      </c>
      <c r="H7" s="24">
        <v>1</v>
      </c>
      <c r="I7" s="24">
        <v>3.0000000000000001E-3</v>
      </c>
      <c r="J7" s="25">
        <f t="shared" ref="J7:J43" si="0">I7</f>
        <v>3.0000000000000001E-3</v>
      </c>
      <c r="K7" s="240"/>
      <c r="L7" s="11">
        <f t="shared" ref="L7:L43" si="1">1/I7*$C$4</f>
        <v>10000</v>
      </c>
      <c r="M7" s="24"/>
      <c r="N7" s="87"/>
      <c r="O7" s="87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1050385</v>
      </c>
      <c r="G8" s="24" t="s">
        <v>962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87"/>
      <c r="O8" s="87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1051455</v>
      </c>
      <c r="G9" s="24" t="s">
        <v>963</v>
      </c>
      <c r="H9" s="24">
        <v>1</v>
      </c>
      <c r="I9" s="24">
        <v>5.0000000000000001E-3</v>
      </c>
      <c r="J9" s="25">
        <f t="shared" si="0"/>
        <v>5.0000000000000001E-3</v>
      </c>
      <c r="K9" s="240"/>
      <c r="L9" s="11">
        <f t="shared" si="1"/>
        <v>6000</v>
      </c>
      <c r="M9" s="24"/>
      <c r="N9" s="87"/>
      <c r="O9" s="87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1102858</v>
      </c>
      <c r="G10" s="24" t="s">
        <v>964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11">
        <f t="shared" si="1"/>
        <v>6000</v>
      </c>
      <c r="M10" s="24"/>
      <c r="N10" s="87"/>
      <c r="O10" s="87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1070071</v>
      </c>
      <c r="G11" s="24" t="s">
        <v>965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87"/>
      <c r="O11" s="87">
        <v>1</v>
      </c>
    </row>
    <row r="12" spans="2:15" ht="21.75" customHeight="1" x14ac:dyDescent="0.3">
      <c r="B12" s="250"/>
      <c r="C12" s="244"/>
      <c r="D12" s="24" t="s">
        <v>107</v>
      </c>
      <c r="E12" s="24"/>
      <c r="F12" s="24">
        <v>1071088</v>
      </c>
      <c r="G12" s="24" t="s">
        <v>966</v>
      </c>
      <c r="H12" s="24">
        <v>1</v>
      </c>
      <c r="I12" s="24">
        <v>8.9999999999999993E-3</v>
      </c>
      <c r="J12" s="25">
        <f t="shared" si="0"/>
        <v>8.9999999999999993E-3</v>
      </c>
      <c r="K12" s="240"/>
      <c r="L12" s="11">
        <f t="shared" si="1"/>
        <v>3333.3333333333335</v>
      </c>
      <c r="M12" s="24"/>
      <c r="N12" s="87"/>
      <c r="O12" s="87">
        <v>1</v>
      </c>
    </row>
    <row r="13" spans="2:15" ht="21.75" customHeight="1" x14ac:dyDescent="0.3">
      <c r="B13" s="250"/>
      <c r="C13" s="244"/>
      <c r="D13" s="24" t="s">
        <v>109</v>
      </c>
      <c r="E13" s="24"/>
      <c r="F13" s="24">
        <v>1702624</v>
      </c>
      <c r="G13" s="24" t="s">
        <v>967</v>
      </c>
      <c r="H13" s="24">
        <v>1</v>
      </c>
      <c r="I13" s="24">
        <v>6.0000000000000001E-3</v>
      </c>
      <c r="J13" s="25">
        <f t="shared" si="0"/>
        <v>6.0000000000000001E-3</v>
      </c>
      <c r="K13" s="240"/>
      <c r="L13" s="11">
        <f t="shared" si="1"/>
        <v>5000</v>
      </c>
      <c r="M13" s="24"/>
      <c r="N13" s="87"/>
      <c r="O13" s="87">
        <v>1</v>
      </c>
    </row>
    <row r="14" spans="2:15" ht="21.75" customHeight="1" x14ac:dyDescent="0.3">
      <c r="B14" s="250"/>
      <c r="C14" s="244"/>
      <c r="D14" s="24" t="s">
        <v>120</v>
      </c>
      <c r="E14" s="24"/>
      <c r="F14" s="24">
        <v>1042349</v>
      </c>
      <c r="G14" s="24" t="s">
        <v>968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87"/>
      <c r="O14" s="87">
        <v>1</v>
      </c>
    </row>
    <row r="15" spans="2:15" ht="21.75" customHeight="1" x14ac:dyDescent="0.3">
      <c r="B15" s="250"/>
      <c r="C15" s="244"/>
      <c r="D15" s="24" t="s">
        <v>122</v>
      </c>
      <c r="E15" s="24"/>
      <c r="F15" s="24">
        <v>1062231</v>
      </c>
      <c r="G15" s="24" t="s">
        <v>969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87"/>
      <c r="O15" s="87">
        <v>1</v>
      </c>
    </row>
    <row r="16" spans="2:15" ht="21.75" customHeight="1" x14ac:dyDescent="0.3">
      <c r="B16" s="250"/>
      <c r="C16" s="244"/>
      <c r="D16" s="24" t="s">
        <v>100</v>
      </c>
      <c r="E16" s="24"/>
      <c r="F16" s="24">
        <v>1051452</v>
      </c>
      <c r="G16" s="24" t="s">
        <v>970</v>
      </c>
      <c r="H16" s="24">
        <v>1</v>
      </c>
      <c r="I16" s="24">
        <v>0.01</v>
      </c>
      <c r="J16" s="25">
        <f t="shared" si="0"/>
        <v>0.01</v>
      </c>
      <c r="K16" s="240"/>
      <c r="L16" s="11">
        <f t="shared" si="1"/>
        <v>3000</v>
      </c>
      <c r="M16" s="24"/>
      <c r="N16" s="87"/>
      <c r="O16" s="87">
        <v>1</v>
      </c>
    </row>
    <row r="17" spans="2:16" ht="21.75" customHeight="1" x14ac:dyDescent="0.3">
      <c r="B17" s="250"/>
      <c r="C17" s="244"/>
      <c r="D17" s="24" t="s">
        <v>116</v>
      </c>
      <c r="E17" s="24"/>
      <c r="F17" s="24">
        <v>1115139</v>
      </c>
      <c r="G17" s="24" t="s">
        <v>971</v>
      </c>
      <c r="H17" s="24">
        <v>1</v>
      </c>
      <c r="I17" s="24">
        <v>0.01</v>
      </c>
      <c r="J17" s="25">
        <f t="shared" si="0"/>
        <v>0.01</v>
      </c>
      <c r="K17" s="240"/>
      <c r="L17" s="11">
        <f t="shared" si="1"/>
        <v>3000</v>
      </c>
      <c r="M17" s="24"/>
      <c r="N17" s="87"/>
      <c r="O17" s="87">
        <v>1</v>
      </c>
    </row>
    <row r="18" spans="2:16" ht="21.75" customHeight="1" x14ac:dyDescent="0.3">
      <c r="B18" s="250"/>
      <c r="C18" s="244"/>
      <c r="D18" s="24" t="s">
        <v>116</v>
      </c>
      <c r="E18" s="24"/>
      <c r="F18" s="24">
        <v>1115050</v>
      </c>
      <c r="G18" s="24" t="s">
        <v>972</v>
      </c>
      <c r="H18" s="24">
        <v>1</v>
      </c>
      <c r="I18" s="24">
        <v>0.01</v>
      </c>
      <c r="J18" s="25">
        <f t="shared" si="0"/>
        <v>0.01</v>
      </c>
      <c r="K18" s="240"/>
      <c r="L18" s="11">
        <f t="shared" si="1"/>
        <v>3000</v>
      </c>
      <c r="M18" s="24"/>
      <c r="N18" s="87"/>
      <c r="O18" s="87">
        <v>1</v>
      </c>
    </row>
    <row r="19" spans="2:16" x14ac:dyDescent="0.3">
      <c r="B19" s="251" t="s">
        <v>899</v>
      </c>
      <c r="C19" s="243" t="s">
        <v>900</v>
      </c>
      <c r="D19" s="24"/>
      <c r="E19" s="24"/>
      <c r="F19" s="24">
        <v>1002186</v>
      </c>
      <c r="G19" s="24" t="s">
        <v>52</v>
      </c>
      <c r="H19" s="24">
        <v>1</v>
      </c>
      <c r="I19" s="24">
        <f>$K$19*P19</f>
        <v>1.7899999999999999E-2</v>
      </c>
      <c r="J19" s="25">
        <f t="shared" si="0"/>
        <v>1.7899999999999999E-2</v>
      </c>
      <c r="K19" s="239">
        <f>K44-K6</f>
        <v>0.89500000000000002</v>
      </c>
      <c r="L19" s="23">
        <f t="shared" si="1"/>
        <v>1675.977653631285</v>
      </c>
      <c r="M19" s="24"/>
      <c r="N19" s="87">
        <v>60</v>
      </c>
      <c r="O19" s="87"/>
      <c r="P19" s="15">
        <v>0.02</v>
      </c>
    </row>
    <row r="20" spans="2:16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f t="shared" ref="I20:I43" si="2">$K$19*P20</f>
        <v>1.7899999999999999E-2</v>
      </c>
      <c r="J20" s="25">
        <f t="shared" si="0"/>
        <v>1.7899999999999999E-2</v>
      </c>
      <c r="K20" s="240"/>
      <c r="L20" s="23">
        <f t="shared" si="1"/>
        <v>1675.977653631285</v>
      </c>
      <c r="M20" s="24"/>
      <c r="N20" s="87">
        <v>60</v>
      </c>
      <c r="O20" s="87"/>
      <c r="P20" s="15">
        <v>0.02</v>
      </c>
    </row>
    <row r="21" spans="2:16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f t="shared" si="2"/>
        <v>1.7899999999999999E-2</v>
      </c>
      <c r="J21" s="25">
        <f t="shared" si="0"/>
        <v>1.7899999999999999E-2</v>
      </c>
      <c r="K21" s="240"/>
      <c r="L21" s="23">
        <f t="shared" si="1"/>
        <v>1675.977653631285</v>
      </c>
      <c r="M21" s="24"/>
      <c r="N21" s="87">
        <v>60</v>
      </c>
      <c r="O21" s="87"/>
      <c r="P21" s="15">
        <v>0.02</v>
      </c>
    </row>
    <row r="22" spans="2:16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f t="shared" si="2"/>
        <v>1.7899999999999999E-2</v>
      </c>
      <c r="J22" s="25">
        <f t="shared" si="0"/>
        <v>1.7899999999999999E-2</v>
      </c>
      <c r="K22" s="240"/>
      <c r="L22" s="23">
        <f t="shared" si="1"/>
        <v>1675.977653631285</v>
      </c>
      <c r="M22" s="24"/>
      <c r="N22" s="87">
        <v>60</v>
      </c>
      <c r="O22" s="87"/>
      <c r="P22" s="15">
        <v>0.02</v>
      </c>
    </row>
    <row r="23" spans="2:16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f t="shared" si="2"/>
        <v>1.7899999999999999E-2</v>
      </c>
      <c r="J23" s="25">
        <f t="shared" si="0"/>
        <v>1.7899999999999999E-2</v>
      </c>
      <c r="K23" s="240"/>
      <c r="L23" s="23">
        <f t="shared" si="1"/>
        <v>1675.977653631285</v>
      </c>
      <c r="M23" s="24"/>
      <c r="N23" s="87">
        <v>30</v>
      </c>
      <c r="O23" s="87"/>
      <c r="P23" s="15">
        <v>0.02</v>
      </c>
    </row>
    <row r="24" spans="2:16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f t="shared" si="2"/>
        <v>1.7899999999999999E-2</v>
      </c>
      <c r="J24" s="25">
        <f t="shared" si="0"/>
        <v>1.7899999999999999E-2</v>
      </c>
      <c r="K24" s="240"/>
      <c r="L24" s="23">
        <f t="shared" si="1"/>
        <v>1675.977653631285</v>
      </c>
      <c r="M24" s="24"/>
      <c r="N24" s="87">
        <v>30</v>
      </c>
      <c r="O24" s="87"/>
      <c r="P24" s="15">
        <v>0.02</v>
      </c>
    </row>
    <row r="25" spans="2:16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f t="shared" si="2"/>
        <v>1.7899999999999999E-2</v>
      </c>
      <c r="J25" s="25">
        <f t="shared" si="0"/>
        <v>1.7899999999999999E-2</v>
      </c>
      <c r="K25" s="240"/>
      <c r="L25" s="23">
        <f t="shared" si="1"/>
        <v>1675.977653631285</v>
      </c>
      <c r="M25" s="24"/>
      <c r="N25" s="87">
        <v>40</v>
      </c>
      <c r="O25" s="87"/>
      <c r="P25" s="15">
        <v>0.02</v>
      </c>
    </row>
    <row r="26" spans="2:16" x14ac:dyDescent="0.3">
      <c r="B26" s="252"/>
      <c r="C26" s="253" t="s">
        <v>901</v>
      </c>
      <c r="D26" s="24"/>
      <c r="E26" s="24"/>
      <c r="F26" s="24">
        <v>5150042</v>
      </c>
      <c r="G26" s="24" t="s">
        <v>9</v>
      </c>
      <c r="H26" s="24">
        <v>1</v>
      </c>
      <c r="I26" s="24">
        <f t="shared" si="2"/>
        <v>1.7899999999999999E-2</v>
      </c>
      <c r="J26" s="25">
        <f t="shared" si="0"/>
        <v>1.7899999999999999E-2</v>
      </c>
      <c r="K26" s="240"/>
      <c r="L26" s="23">
        <f t="shared" si="1"/>
        <v>1675.977653631285</v>
      </c>
      <c r="M26" s="24"/>
      <c r="N26" s="87">
        <v>30</v>
      </c>
      <c r="O26" s="87"/>
      <c r="P26" s="15">
        <v>0.02</v>
      </c>
    </row>
    <row r="27" spans="2:16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f t="shared" si="2"/>
        <v>1.7899999999999999E-2</v>
      </c>
      <c r="J27" s="25">
        <f t="shared" si="0"/>
        <v>1.7899999999999999E-2</v>
      </c>
      <c r="K27" s="240"/>
      <c r="L27" s="23">
        <f t="shared" si="1"/>
        <v>1675.977653631285</v>
      </c>
      <c r="M27" s="24"/>
      <c r="N27" s="87">
        <v>75</v>
      </c>
      <c r="O27" s="6"/>
      <c r="P27" s="15">
        <v>0.02</v>
      </c>
    </row>
    <row r="28" spans="2:16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f t="shared" si="2"/>
        <v>1.7899999999999999E-2</v>
      </c>
      <c r="J28" s="25">
        <f t="shared" si="0"/>
        <v>1.7899999999999999E-2</v>
      </c>
      <c r="K28" s="240"/>
      <c r="L28" s="23">
        <f t="shared" si="1"/>
        <v>1675.977653631285</v>
      </c>
      <c r="M28" s="24"/>
      <c r="N28" s="6">
        <v>30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f t="shared" si="2"/>
        <v>1.7899999999999999E-2</v>
      </c>
      <c r="J29" s="25">
        <f t="shared" si="0"/>
        <v>1.7899999999999999E-2</v>
      </c>
      <c r="K29" s="240"/>
      <c r="L29" s="23">
        <f t="shared" si="1"/>
        <v>1675.977653631285</v>
      </c>
      <c r="M29" s="24"/>
      <c r="N29" s="6">
        <v>75</v>
      </c>
      <c r="O29" s="87"/>
      <c r="P29" s="15">
        <v>0.02</v>
      </c>
    </row>
    <row r="30" spans="2:16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f t="shared" si="2"/>
        <v>7.1599999999999997E-2</v>
      </c>
      <c r="J30" s="25">
        <f t="shared" si="0"/>
        <v>7.1599999999999997E-2</v>
      </c>
      <c r="K30" s="240"/>
      <c r="L30" s="23">
        <f t="shared" si="1"/>
        <v>418.99441340782124</v>
      </c>
      <c r="M30" s="24"/>
      <c r="N30" s="87">
        <v>65</v>
      </c>
      <c r="O30" s="87"/>
      <c r="P30" s="15">
        <v>0.08</v>
      </c>
    </row>
    <row r="31" spans="2:16" x14ac:dyDescent="0.3">
      <c r="B31" s="252"/>
      <c r="C31" s="253"/>
      <c r="D31" s="24"/>
      <c r="E31" s="24"/>
      <c r="F31" s="24">
        <v>5151033</v>
      </c>
      <c r="G31" s="24" t="s">
        <v>902</v>
      </c>
      <c r="H31" s="24">
        <v>1</v>
      </c>
      <c r="I31" s="24">
        <f t="shared" si="2"/>
        <v>7.1599999999999997E-2</v>
      </c>
      <c r="J31" s="25">
        <f t="shared" si="0"/>
        <v>7.1599999999999997E-2</v>
      </c>
      <c r="K31" s="240"/>
      <c r="L31" s="23">
        <f t="shared" si="1"/>
        <v>418.99441340782124</v>
      </c>
      <c r="M31" s="24"/>
      <c r="N31" s="87">
        <v>70</v>
      </c>
      <c r="O31" s="87"/>
      <c r="P31" s="15">
        <v>0.08</v>
      </c>
    </row>
    <row r="32" spans="2:16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f t="shared" si="2"/>
        <v>2.6849999999999999E-2</v>
      </c>
      <c r="J32" s="25">
        <f t="shared" si="0"/>
        <v>2.6849999999999999E-2</v>
      </c>
      <c r="K32" s="240"/>
      <c r="L32" s="23">
        <f t="shared" si="1"/>
        <v>1117.31843575419</v>
      </c>
      <c r="M32" s="24"/>
      <c r="N32" s="87">
        <v>35</v>
      </c>
      <c r="O32" s="6"/>
      <c r="P32" s="15">
        <v>0.03</v>
      </c>
    </row>
    <row r="33" spans="2:16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f t="shared" si="2"/>
        <v>2.6849999999999999E-2</v>
      </c>
      <c r="J33" s="25">
        <f t="shared" si="0"/>
        <v>2.6849999999999999E-2</v>
      </c>
      <c r="K33" s="240"/>
      <c r="L33" s="23">
        <f t="shared" si="1"/>
        <v>1117.31843575419</v>
      </c>
      <c r="M33" s="24"/>
      <c r="N33" s="6">
        <v>35</v>
      </c>
      <c r="O33" s="6"/>
      <c r="P33" s="15">
        <v>0.03</v>
      </c>
    </row>
    <row r="34" spans="2:16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f t="shared" si="2"/>
        <v>2.6849999999999999E-2</v>
      </c>
      <c r="J34" s="25">
        <f t="shared" si="0"/>
        <v>2.6849999999999999E-2</v>
      </c>
      <c r="K34" s="240"/>
      <c r="L34" s="23">
        <f t="shared" si="1"/>
        <v>1117.31843575419</v>
      </c>
      <c r="M34" s="24"/>
      <c r="N34" s="6">
        <v>35</v>
      </c>
      <c r="O34" s="6"/>
      <c r="P34" s="15">
        <v>0.03</v>
      </c>
    </row>
    <row r="35" spans="2:16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f t="shared" si="2"/>
        <v>2.6849999999999999E-2</v>
      </c>
      <c r="J35" s="25">
        <f t="shared" si="0"/>
        <v>2.6849999999999999E-2</v>
      </c>
      <c r="K35" s="240"/>
      <c r="L35" s="23">
        <f t="shared" si="1"/>
        <v>1117.31843575419</v>
      </c>
      <c r="M35" s="24"/>
      <c r="N35" s="6">
        <v>35</v>
      </c>
      <c r="O35" s="6"/>
      <c r="P35" s="15">
        <v>0.03</v>
      </c>
    </row>
    <row r="36" spans="2:16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f t="shared" si="2"/>
        <v>2.6849999999999999E-2</v>
      </c>
      <c r="J36" s="25">
        <f t="shared" si="0"/>
        <v>2.6849999999999999E-2</v>
      </c>
      <c r="K36" s="240"/>
      <c r="L36" s="23">
        <f t="shared" si="1"/>
        <v>1117.31843575419</v>
      </c>
      <c r="M36" s="24"/>
      <c r="N36" s="6">
        <v>35</v>
      </c>
      <c r="O36" s="6"/>
      <c r="P36" s="15">
        <v>0.03</v>
      </c>
    </row>
    <row r="37" spans="2:16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f t="shared" si="2"/>
        <v>2.6849999999999999E-2</v>
      </c>
      <c r="J37" s="25">
        <f t="shared" si="0"/>
        <v>2.6849999999999999E-2</v>
      </c>
      <c r="K37" s="240"/>
      <c r="L37" s="23">
        <f t="shared" si="1"/>
        <v>1117.31843575419</v>
      </c>
      <c r="M37" s="24"/>
      <c r="N37" s="6">
        <v>35</v>
      </c>
      <c r="O37" s="6"/>
      <c r="P37" s="15">
        <v>0.03</v>
      </c>
    </row>
    <row r="38" spans="2:16" x14ac:dyDescent="0.3">
      <c r="B38" s="252"/>
      <c r="C38" s="253"/>
      <c r="D38" s="24"/>
      <c r="E38" s="24"/>
      <c r="F38" s="43">
        <v>5152106</v>
      </c>
      <c r="G38" s="43" t="s">
        <v>19</v>
      </c>
      <c r="H38" s="11">
        <v>1</v>
      </c>
      <c r="I38" s="24">
        <f t="shared" si="2"/>
        <v>2.6849999999999999E-2</v>
      </c>
      <c r="J38" s="25">
        <f t="shared" si="0"/>
        <v>2.6849999999999999E-2</v>
      </c>
      <c r="K38" s="240"/>
      <c r="L38" s="23">
        <f t="shared" si="1"/>
        <v>1117.31843575419</v>
      </c>
      <c r="M38" s="24"/>
      <c r="N38" s="6">
        <v>35</v>
      </c>
      <c r="O38" s="6"/>
      <c r="P38" s="15">
        <v>0.03</v>
      </c>
    </row>
    <row r="39" spans="2:16" x14ac:dyDescent="0.3">
      <c r="B39" s="252"/>
      <c r="C39" s="253"/>
      <c r="D39" s="24"/>
      <c r="E39" s="24"/>
      <c r="F39" s="43">
        <v>5152107</v>
      </c>
      <c r="G39" s="43" t="s">
        <v>20</v>
      </c>
      <c r="H39" s="11">
        <v>1</v>
      </c>
      <c r="I39" s="24">
        <f t="shared" si="2"/>
        <v>2.6849999999999999E-2</v>
      </c>
      <c r="J39" s="25">
        <f t="shared" si="0"/>
        <v>2.6849999999999999E-2</v>
      </c>
      <c r="K39" s="240"/>
      <c r="L39" s="23">
        <f t="shared" si="1"/>
        <v>1117.31843575419</v>
      </c>
      <c r="M39" s="24"/>
      <c r="N39" s="6">
        <v>35</v>
      </c>
      <c r="O39" s="87"/>
      <c r="P39" s="15">
        <v>0.03</v>
      </c>
    </row>
    <row r="40" spans="2:16" x14ac:dyDescent="0.3">
      <c r="B40" s="252"/>
      <c r="C40" s="253" t="s">
        <v>903</v>
      </c>
      <c r="D40" s="24"/>
      <c r="E40" s="24"/>
      <c r="F40" s="43">
        <v>5076000</v>
      </c>
      <c r="G40" s="43" t="s">
        <v>904</v>
      </c>
      <c r="H40" s="24">
        <v>3</v>
      </c>
      <c r="I40" s="24">
        <f t="shared" si="2"/>
        <v>7.1599999999999997E-2</v>
      </c>
      <c r="J40" s="25">
        <f t="shared" si="0"/>
        <v>7.1599999999999997E-2</v>
      </c>
      <c r="K40" s="240"/>
      <c r="L40" s="23">
        <f t="shared" si="1"/>
        <v>418.99441340782124</v>
      </c>
      <c r="M40" s="24"/>
      <c r="N40" s="87">
        <v>90</v>
      </c>
      <c r="O40" s="87"/>
      <c r="P40" s="15">
        <v>0.08</v>
      </c>
    </row>
    <row r="41" spans="2:16" x14ac:dyDescent="0.3">
      <c r="B41" s="252"/>
      <c r="C41" s="253"/>
      <c r="D41" s="24"/>
      <c r="E41" s="24"/>
      <c r="F41" s="24">
        <v>5062404</v>
      </c>
      <c r="G41" s="24" t="s">
        <v>5</v>
      </c>
      <c r="H41" s="24">
        <v>1</v>
      </c>
      <c r="I41" s="24">
        <f t="shared" si="2"/>
        <v>8.9499999999999996E-3</v>
      </c>
      <c r="J41" s="25">
        <f t="shared" si="0"/>
        <v>8.9499999999999996E-3</v>
      </c>
      <c r="K41" s="240"/>
      <c r="L41" s="23">
        <f t="shared" si="1"/>
        <v>3351.9553072625699</v>
      </c>
      <c r="M41" s="24"/>
      <c r="N41" s="87">
        <v>50</v>
      </c>
      <c r="O41" s="87"/>
      <c r="P41" s="15">
        <v>0.01</v>
      </c>
    </row>
    <row r="42" spans="2:16" x14ac:dyDescent="0.3">
      <c r="B42" s="252"/>
      <c r="C42" s="253"/>
      <c r="D42" s="24"/>
      <c r="E42" s="24"/>
      <c r="F42" s="24">
        <v>5078001</v>
      </c>
      <c r="G42" s="11" t="s">
        <v>905</v>
      </c>
      <c r="H42" s="24">
        <v>1</v>
      </c>
      <c r="I42" s="24">
        <f t="shared" si="2"/>
        <v>0.13425000000000001</v>
      </c>
      <c r="J42" s="25">
        <f t="shared" si="0"/>
        <v>0.13425000000000001</v>
      </c>
      <c r="K42" s="240"/>
      <c r="L42" s="23">
        <f t="shared" si="1"/>
        <v>223.46368715083796</v>
      </c>
      <c r="M42" s="24"/>
      <c r="N42" s="87">
        <v>40</v>
      </c>
      <c r="O42" s="87"/>
      <c r="P42" s="15">
        <v>0.15</v>
      </c>
    </row>
    <row r="43" spans="2:16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f t="shared" si="2"/>
        <v>0.12530000000000002</v>
      </c>
      <c r="J43" s="25">
        <f t="shared" si="0"/>
        <v>0.12530000000000002</v>
      </c>
      <c r="K43" s="240"/>
      <c r="L43" s="23">
        <f t="shared" si="1"/>
        <v>239.42537909018353</v>
      </c>
      <c r="M43" s="24"/>
      <c r="N43" s="87">
        <v>50</v>
      </c>
      <c r="O43" s="87"/>
      <c r="P43" s="15">
        <v>0.14000000000000001</v>
      </c>
    </row>
    <row r="44" spans="2:16" x14ac:dyDescent="0.3">
      <c r="B44" s="246"/>
      <c r="C44" s="247"/>
      <c r="D44" s="247"/>
      <c r="E44" s="247"/>
      <c r="F44" s="247"/>
      <c r="G44" s="247"/>
      <c r="H44" s="248"/>
      <c r="I44" s="24">
        <f>SUM(I6:I43)</f>
        <v>1.0000000000000002</v>
      </c>
      <c r="J44" s="25">
        <f>SUM(J6:J43)</f>
        <v>1.0000000000000002</v>
      </c>
      <c r="K44" s="25">
        <v>1</v>
      </c>
      <c r="L44" s="24"/>
      <c r="M44" s="24"/>
      <c r="N44" s="87"/>
      <c r="O44" s="87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58"/>
  <dimension ref="B2:P49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939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7" t="s">
        <v>870</v>
      </c>
      <c r="C4" s="87">
        <v>30</v>
      </c>
    </row>
    <row r="5" spans="2:15" x14ac:dyDescent="0.3">
      <c r="B5" s="249" t="s">
        <v>0</v>
      </c>
      <c r="C5" s="249"/>
      <c r="D5" s="86" t="s">
        <v>45</v>
      </c>
      <c r="E5" s="86" t="s">
        <v>29</v>
      </c>
      <c r="F5" s="86" t="s">
        <v>1</v>
      </c>
      <c r="G5" s="86" t="s">
        <v>62</v>
      </c>
      <c r="H5" s="13" t="s">
        <v>26</v>
      </c>
      <c r="I5" s="86" t="s">
        <v>27</v>
      </c>
      <c r="J5" s="86" t="s">
        <v>28</v>
      </c>
      <c r="K5" s="86" t="s">
        <v>43</v>
      </c>
      <c r="L5" s="86" t="s">
        <v>2</v>
      </c>
      <c r="M5" s="86" t="s">
        <v>3</v>
      </c>
      <c r="N5" s="86" t="s">
        <v>44</v>
      </c>
      <c r="O5" s="86" t="s">
        <v>86</v>
      </c>
    </row>
    <row r="6" spans="2:15" ht="21.75" customHeight="1" x14ac:dyDescent="0.3">
      <c r="B6" s="254" t="s">
        <v>4</v>
      </c>
      <c r="C6" s="243" t="s">
        <v>871</v>
      </c>
      <c r="D6" s="24" t="s">
        <v>119</v>
      </c>
      <c r="E6" s="24"/>
      <c r="F6" s="24">
        <v>1004873</v>
      </c>
      <c r="G6" s="24" t="s">
        <v>942</v>
      </c>
      <c r="H6" s="24">
        <v>1</v>
      </c>
      <c r="I6" s="24">
        <v>6.0000000000000001E-3</v>
      </c>
      <c r="J6" s="25">
        <f>I6</f>
        <v>6.0000000000000001E-3</v>
      </c>
      <c r="K6" s="239">
        <f>SUM(J6:J23)</f>
        <v>0.15000000000000005</v>
      </c>
      <c r="L6" s="11">
        <f>1/I6*$C$4</f>
        <v>5000</v>
      </c>
      <c r="M6" s="24"/>
      <c r="N6" s="87"/>
      <c r="O6" s="87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1050441</v>
      </c>
      <c r="G7" s="24" t="s">
        <v>943</v>
      </c>
      <c r="H7" s="24">
        <v>1</v>
      </c>
      <c r="I7" s="24">
        <v>7.0000000000000001E-3</v>
      </c>
      <c r="J7" s="25">
        <f t="shared" ref="J7:J48" si="0">I7</f>
        <v>7.0000000000000001E-3</v>
      </c>
      <c r="K7" s="240"/>
      <c r="L7" s="11">
        <f t="shared" ref="L7:L48" si="1">1/I7*$C$4</f>
        <v>4285.7142857142862</v>
      </c>
      <c r="M7" s="24"/>
      <c r="N7" s="87"/>
      <c r="O7" s="87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1051509</v>
      </c>
      <c r="G8" s="24" t="s">
        <v>944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87"/>
      <c r="O8" s="87">
        <v>1</v>
      </c>
    </row>
    <row r="9" spans="2:15" ht="21.75" customHeight="1" x14ac:dyDescent="0.3">
      <c r="B9" s="250"/>
      <c r="C9" s="244"/>
      <c r="D9" s="24" t="s">
        <v>107</v>
      </c>
      <c r="E9" s="24"/>
      <c r="F9" s="24">
        <v>1073183</v>
      </c>
      <c r="G9" s="24" t="s">
        <v>945</v>
      </c>
      <c r="H9" s="24">
        <v>1</v>
      </c>
      <c r="I9" s="24">
        <v>1.2999999999999999E-2</v>
      </c>
      <c r="J9" s="25">
        <f t="shared" si="0"/>
        <v>1.2999999999999999E-2</v>
      </c>
      <c r="K9" s="240"/>
      <c r="L9" s="11">
        <f t="shared" si="1"/>
        <v>2307.6923076923076</v>
      </c>
      <c r="M9" s="24"/>
      <c r="N9" s="87"/>
      <c r="O9" s="87">
        <v>1</v>
      </c>
    </row>
    <row r="10" spans="2:15" ht="21.75" customHeight="1" x14ac:dyDescent="0.3">
      <c r="B10" s="250"/>
      <c r="C10" s="244"/>
      <c r="D10" s="24" t="s">
        <v>107</v>
      </c>
      <c r="E10" s="24"/>
      <c r="F10" s="24">
        <v>1073184</v>
      </c>
      <c r="G10" s="24" t="s">
        <v>946</v>
      </c>
      <c r="H10" s="24">
        <v>1</v>
      </c>
      <c r="I10" s="24">
        <v>1.2E-2</v>
      </c>
      <c r="J10" s="25">
        <f t="shared" si="0"/>
        <v>1.2E-2</v>
      </c>
      <c r="K10" s="240"/>
      <c r="L10" s="11">
        <f t="shared" si="1"/>
        <v>2500</v>
      </c>
      <c r="M10" s="24"/>
      <c r="N10" s="87"/>
      <c r="O10" s="87">
        <v>1</v>
      </c>
    </row>
    <row r="11" spans="2:15" ht="21.75" customHeight="1" x14ac:dyDescent="0.3">
      <c r="B11" s="250"/>
      <c r="C11" s="244"/>
      <c r="D11" s="24" t="s">
        <v>105</v>
      </c>
      <c r="E11" s="24"/>
      <c r="F11" s="24">
        <v>1102974</v>
      </c>
      <c r="G11" s="24" t="s">
        <v>947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87"/>
      <c r="O11" s="87">
        <v>1</v>
      </c>
    </row>
    <row r="12" spans="2:15" ht="21.75" customHeight="1" x14ac:dyDescent="0.3">
      <c r="B12" s="250"/>
      <c r="C12" s="244"/>
      <c r="D12" s="24" t="s">
        <v>109</v>
      </c>
      <c r="E12" s="24"/>
      <c r="F12" s="24">
        <v>1702726</v>
      </c>
      <c r="G12" s="24" t="s">
        <v>948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87"/>
      <c r="O12" s="87">
        <v>1</v>
      </c>
    </row>
    <row r="13" spans="2:15" ht="21.75" customHeight="1" x14ac:dyDescent="0.3">
      <c r="B13" s="250"/>
      <c r="C13" s="244"/>
      <c r="D13" s="24" t="s">
        <v>119</v>
      </c>
      <c r="E13" s="24"/>
      <c r="F13" s="24">
        <v>1005004</v>
      </c>
      <c r="G13" s="24" t="s">
        <v>949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11">
        <f t="shared" si="1"/>
        <v>4285.7142857142862</v>
      </c>
      <c r="M13" s="24"/>
      <c r="N13" s="87"/>
      <c r="O13" s="87">
        <v>1</v>
      </c>
    </row>
    <row r="14" spans="2:15" ht="21.75" customHeight="1" x14ac:dyDescent="0.3">
      <c r="B14" s="250"/>
      <c r="C14" s="244"/>
      <c r="D14" s="24" t="s">
        <v>100</v>
      </c>
      <c r="E14" s="24"/>
      <c r="F14" s="24">
        <v>1053222</v>
      </c>
      <c r="G14" s="24" t="s">
        <v>950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87"/>
      <c r="O14" s="87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1053221</v>
      </c>
      <c r="G15" s="24" t="s">
        <v>951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/>
      <c r="N15" s="87"/>
      <c r="O15" s="87">
        <v>1</v>
      </c>
    </row>
    <row r="16" spans="2:15" ht="21.75" customHeight="1" x14ac:dyDescent="0.3">
      <c r="B16" s="250"/>
      <c r="C16" s="244"/>
      <c r="D16" s="24" t="s">
        <v>105</v>
      </c>
      <c r="E16" s="24"/>
      <c r="F16" s="24">
        <v>1103042</v>
      </c>
      <c r="G16" s="24" t="s">
        <v>952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11">
        <f t="shared" si="1"/>
        <v>4285.7142857142862</v>
      </c>
      <c r="M16" s="24"/>
      <c r="N16" s="87"/>
      <c r="O16" s="87">
        <v>1</v>
      </c>
    </row>
    <row r="17" spans="2:16" ht="21.75" customHeight="1" x14ac:dyDescent="0.3">
      <c r="B17" s="250"/>
      <c r="C17" s="244"/>
      <c r="D17" s="24" t="s">
        <v>105</v>
      </c>
      <c r="E17" s="24"/>
      <c r="F17" s="24">
        <v>1103038</v>
      </c>
      <c r="G17" s="24" t="s">
        <v>953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11">
        <f t="shared" si="1"/>
        <v>4285.7142857142862</v>
      </c>
      <c r="M17" s="24"/>
      <c r="N17" s="87"/>
      <c r="O17" s="87">
        <v>1</v>
      </c>
    </row>
    <row r="18" spans="2:16" ht="21.75" customHeight="1" x14ac:dyDescent="0.3">
      <c r="B18" s="250"/>
      <c r="C18" s="244"/>
      <c r="D18" s="24" t="s">
        <v>105</v>
      </c>
      <c r="E18" s="24"/>
      <c r="F18" s="24">
        <v>1103039</v>
      </c>
      <c r="G18" s="24" t="s">
        <v>954</v>
      </c>
      <c r="H18" s="24">
        <v>1</v>
      </c>
      <c r="I18" s="24">
        <v>6.0000000000000001E-3</v>
      </c>
      <c r="J18" s="25">
        <f t="shared" si="0"/>
        <v>6.0000000000000001E-3</v>
      </c>
      <c r="K18" s="240"/>
      <c r="L18" s="11">
        <f t="shared" si="1"/>
        <v>5000</v>
      </c>
      <c r="M18" s="24"/>
      <c r="N18" s="87"/>
      <c r="O18" s="87">
        <v>1</v>
      </c>
    </row>
    <row r="19" spans="2:16" ht="21.75" customHeight="1" x14ac:dyDescent="0.3">
      <c r="B19" s="250"/>
      <c r="C19" s="244"/>
      <c r="D19" s="24" t="s">
        <v>109</v>
      </c>
      <c r="E19" s="24"/>
      <c r="F19" s="24">
        <v>1702724</v>
      </c>
      <c r="G19" s="24" t="s">
        <v>955</v>
      </c>
      <c r="H19" s="24">
        <v>1</v>
      </c>
      <c r="I19" s="24">
        <v>0.01</v>
      </c>
      <c r="J19" s="25">
        <f t="shared" si="0"/>
        <v>0.01</v>
      </c>
      <c r="K19" s="240"/>
      <c r="L19" s="11">
        <f t="shared" si="1"/>
        <v>3000</v>
      </c>
      <c r="M19" s="24"/>
      <c r="N19" s="87"/>
      <c r="O19" s="87">
        <v>1</v>
      </c>
    </row>
    <row r="20" spans="2:16" ht="21.75" customHeight="1" x14ac:dyDescent="0.3">
      <c r="B20" s="250"/>
      <c r="C20" s="244"/>
      <c r="D20" s="24" t="s">
        <v>109</v>
      </c>
      <c r="E20" s="24"/>
      <c r="F20" s="24">
        <v>1702725</v>
      </c>
      <c r="G20" s="24" t="s">
        <v>956</v>
      </c>
      <c r="H20" s="24">
        <v>1</v>
      </c>
      <c r="I20" s="24">
        <v>8.0000000000000002E-3</v>
      </c>
      <c r="J20" s="25">
        <f t="shared" si="0"/>
        <v>8.0000000000000002E-3</v>
      </c>
      <c r="K20" s="240"/>
      <c r="L20" s="11">
        <f t="shared" si="1"/>
        <v>3750</v>
      </c>
      <c r="M20" s="24"/>
      <c r="N20" s="87"/>
      <c r="O20" s="87">
        <v>1</v>
      </c>
    </row>
    <row r="21" spans="2:16" ht="21.75" customHeight="1" x14ac:dyDescent="0.3">
      <c r="B21" s="250"/>
      <c r="C21" s="244"/>
      <c r="D21" s="24" t="s">
        <v>109</v>
      </c>
      <c r="E21" s="24"/>
      <c r="F21" s="24">
        <v>1702785</v>
      </c>
      <c r="G21" s="24" t="s">
        <v>957</v>
      </c>
      <c r="H21" s="24">
        <v>1</v>
      </c>
      <c r="I21" s="24">
        <v>8.9999999999999993E-3</v>
      </c>
      <c r="J21" s="25">
        <f t="shared" si="0"/>
        <v>8.9999999999999993E-3</v>
      </c>
      <c r="K21" s="240"/>
      <c r="L21" s="11">
        <f t="shared" si="1"/>
        <v>3333.3333333333335</v>
      </c>
      <c r="M21" s="24"/>
      <c r="N21" s="87"/>
      <c r="O21" s="87">
        <v>1</v>
      </c>
    </row>
    <row r="22" spans="2:16" ht="21.75" customHeight="1" x14ac:dyDescent="0.3">
      <c r="B22" s="250"/>
      <c r="C22" s="244"/>
      <c r="D22" s="24" t="s">
        <v>116</v>
      </c>
      <c r="E22" s="24"/>
      <c r="F22" s="24">
        <v>1115137</v>
      </c>
      <c r="G22" s="24" t="s">
        <v>958</v>
      </c>
      <c r="H22" s="24">
        <v>1</v>
      </c>
      <c r="I22" s="24">
        <v>0.01</v>
      </c>
      <c r="J22" s="25">
        <f t="shared" si="0"/>
        <v>0.01</v>
      </c>
      <c r="K22" s="240"/>
      <c r="L22" s="11">
        <f t="shared" si="1"/>
        <v>3000</v>
      </c>
      <c r="M22" s="24"/>
      <c r="N22" s="87"/>
      <c r="O22" s="87">
        <v>1</v>
      </c>
    </row>
    <row r="23" spans="2:16" ht="21.75" customHeight="1" x14ac:dyDescent="0.3">
      <c r="B23" s="250"/>
      <c r="C23" s="244"/>
      <c r="D23" s="24" t="s">
        <v>116</v>
      </c>
      <c r="E23" s="24"/>
      <c r="F23" s="24">
        <v>1115048</v>
      </c>
      <c r="G23" s="24" t="s">
        <v>959</v>
      </c>
      <c r="H23" s="24">
        <v>1</v>
      </c>
      <c r="I23" s="24">
        <v>0.01</v>
      </c>
      <c r="J23" s="25">
        <f t="shared" si="0"/>
        <v>0.01</v>
      </c>
      <c r="K23" s="240"/>
      <c r="L23" s="11">
        <f t="shared" si="1"/>
        <v>3000</v>
      </c>
      <c r="M23" s="24"/>
      <c r="N23" s="87"/>
      <c r="O23" s="87">
        <v>1</v>
      </c>
    </row>
    <row r="24" spans="2:16" x14ac:dyDescent="0.3">
      <c r="B24" s="251" t="s">
        <v>899</v>
      </c>
      <c r="C24" s="243" t="s">
        <v>900</v>
      </c>
      <c r="D24" s="24"/>
      <c r="E24" s="24"/>
      <c r="F24" s="24">
        <v>1002186</v>
      </c>
      <c r="G24" s="24" t="s">
        <v>52</v>
      </c>
      <c r="H24" s="24">
        <v>1</v>
      </c>
      <c r="I24" s="24">
        <f>$K$24*P24</f>
        <v>1.7000000000000001E-2</v>
      </c>
      <c r="J24" s="25">
        <f t="shared" si="0"/>
        <v>1.7000000000000001E-2</v>
      </c>
      <c r="K24" s="239">
        <f>K49-K6</f>
        <v>0.85</v>
      </c>
      <c r="L24" s="23">
        <f t="shared" si="1"/>
        <v>1764.705882352941</v>
      </c>
      <c r="M24" s="24"/>
      <c r="N24" s="87">
        <v>60</v>
      </c>
      <c r="O24" s="87"/>
      <c r="P24" s="15">
        <v>0.02</v>
      </c>
    </row>
    <row r="25" spans="2:16" x14ac:dyDescent="0.3">
      <c r="B25" s="252"/>
      <c r="C25" s="244"/>
      <c r="D25" s="24"/>
      <c r="E25" s="24"/>
      <c r="F25" s="24">
        <v>1012057</v>
      </c>
      <c r="G25" s="24" t="s">
        <v>53</v>
      </c>
      <c r="H25" s="24">
        <v>1</v>
      </c>
      <c r="I25" s="24">
        <f t="shared" ref="I25:I48" si="2">$K$24*P25</f>
        <v>1.7000000000000001E-2</v>
      </c>
      <c r="J25" s="25">
        <f t="shared" si="0"/>
        <v>1.7000000000000001E-2</v>
      </c>
      <c r="K25" s="240"/>
      <c r="L25" s="23">
        <f t="shared" si="1"/>
        <v>1764.705882352941</v>
      </c>
      <c r="M25" s="24"/>
      <c r="N25" s="87">
        <v>60</v>
      </c>
      <c r="O25" s="87"/>
      <c r="P25" s="15">
        <v>0.02</v>
      </c>
    </row>
    <row r="26" spans="2:16" x14ac:dyDescent="0.3">
      <c r="B26" s="252"/>
      <c r="C26" s="244"/>
      <c r="D26" s="24"/>
      <c r="E26" s="24"/>
      <c r="F26" s="24">
        <v>1022048</v>
      </c>
      <c r="G26" s="24" t="s">
        <v>54</v>
      </c>
      <c r="H26" s="24">
        <v>1</v>
      </c>
      <c r="I26" s="24">
        <f t="shared" si="2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87">
        <v>60</v>
      </c>
      <c r="O26" s="87"/>
      <c r="P26" s="15">
        <v>0.02</v>
      </c>
    </row>
    <row r="27" spans="2:16" x14ac:dyDescent="0.3">
      <c r="B27" s="252"/>
      <c r="C27" s="244"/>
      <c r="D27" s="24"/>
      <c r="E27" s="24"/>
      <c r="F27" s="24">
        <v>1102039</v>
      </c>
      <c r="G27" s="24" t="s">
        <v>55</v>
      </c>
      <c r="H27" s="24">
        <v>1</v>
      </c>
      <c r="I27" s="24">
        <f t="shared" si="2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87">
        <v>60</v>
      </c>
      <c r="O27" s="87"/>
      <c r="P27" s="15">
        <v>0.02</v>
      </c>
    </row>
    <row r="28" spans="2:16" x14ac:dyDescent="0.3">
      <c r="B28" s="252"/>
      <c r="C28" s="244"/>
      <c r="D28" s="24"/>
      <c r="E28" s="24"/>
      <c r="F28" s="24">
        <v>1082102</v>
      </c>
      <c r="G28" s="24" t="s">
        <v>56</v>
      </c>
      <c r="H28" s="24">
        <v>1</v>
      </c>
      <c r="I28" s="24">
        <f t="shared" si="2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87">
        <v>30</v>
      </c>
      <c r="O28" s="87"/>
      <c r="P28" s="15">
        <v>0.02</v>
      </c>
    </row>
    <row r="29" spans="2:16" x14ac:dyDescent="0.3">
      <c r="B29" s="252"/>
      <c r="C29" s="244"/>
      <c r="D29" s="24"/>
      <c r="E29" s="24"/>
      <c r="F29" s="24">
        <v>1072153</v>
      </c>
      <c r="G29" s="24" t="s">
        <v>57</v>
      </c>
      <c r="H29" s="24">
        <v>1</v>
      </c>
      <c r="I29" s="24">
        <f t="shared" si="2"/>
        <v>1.7000000000000001E-2</v>
      </c>
      <c r="J29" s="25">
        <f t="shared" si="0"/>
        <v>1.7000000000000001E-2</v>
      </c>
      <c r="K29" s="240"/>
      <c r="L29" s="23">
        <f t="shared" si="1"/>
        <v>1764.705882352941</v>
      </c>
      <c r="M29" s="24"/>
      <c r="N29" s="87">
        <v>30</v>
      </c>
      <c r="O29" s="87"/>
      <c r="P29" s="15">
        <v>0.02</v>
      </c>
    </row>
    <row r="30" spans="2:16" x14ac:dyDescent="0.3">
      <c r="B30" s="252"/>
      <c r="C30" s="245"/>
      <c r="D30" s="24"/>
      <c r="E30" s="24"/>
      <c r="F30" s="24">
        <v>1032024</v>
      </c>
      <c r="G30" s="24" t="s">
        <v>58</v>
      </c>
      <c r="H30" s="24">
        <v>1</v>
      </c>
      <c r="I30" s="24">
        <f t="shared" si="2"/>
        <v>1.7000000000000001E-2</v>
      </c>
      <c r="J30" s="25">
        <f t="shared" si="0"/>
        <v>1.7000000000000001E-2</v>
      </c>
      <c r="K30" s="240"/>
      <c r="L30" s="23">
        <f t="shared" si="1"/>
        <v>1764.705882352941</v>
      </c>
      <c r="M30" s="24"/>
      <c r="N30" s="87">
        <v>40</v>
      </c>
      <c r="O30" s="87"/>
      <c r="P30" s="15">
        <v>0.02</v>
      </c>
    </row>
    <row r="31" spans="2:16" x14ac:dyDescent="0.3">
      <c r="B31" s="252"/>
      <c r="C31" s="253" t="s">
        <v>901</v>
      </c>
      <c r="D31" s="24"/>
      <c r="E31" s="24"/>
      <c r="F31" s="24">
        <v>5150042</v>
      </c>
      <c r="G31" s="24" t="s">
        <v>9</v>
      </c>
      <c r="H31" s="24">
        <v>1</v>
      </c>
      <c r="I31" s="24">
        <f t="shared" si="2"/>
        <v>1.7000000000000001E-2</v>
      </c>
      <c r="J31" s="25">
        <f t="shared" si="0"/>
        <v>1.7000000000000001E-2</v>
      </c>
      <c r="K31" s="240"/>
      <c r="L31" s="23">
        <f t="shared" si="1"/>
        <v>1764.705882352941</v>
      </c>
      <c r="M31" s="24"/>
      <c r="N31" s="87">
        <v>30</v>
      </c>
      <c r="O31" s="87"/>
      <c r="P31" s="15">
        <v>0.02</v>
      </c>
    </row>
    <row r="32" spans="2:16" x14ac:dyDescent="0.3">
      <c r="B32" s="252"/>
      <c r="C32" s="253"/>
      <c r="D32" s="24"/>
      <c r="E32" s="24"/>
      <c r="F32" s="24">
        <v>5150043</v>
      </c>
      <c r="G32" s="24" t="s">
        <v>10</v>
      </c>
      <c r="H32" s="24">
        <v>1</v>
      </c>
      <c r="I32" s="24">
        <f t="shared" si="2"/>
        <v>1.7000000000000001E-2</v>
      </c>
      <c r="J32" s="25">
        <f t="shared" si="0"/>
        <v>1.7000000000000001E-2</v>
      </c>
      <c r="K32" s="240"/>
      <c r="L32" s="23">
        <f t="shared" si="1"/>
        <v>1764.705882352941</v>
      </c>
      <c r="M32" s="24"/>
      <c r="N32" s="87">
        <v>75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5152049</v>
      </c>
      <c r="G33" s="24" t="s">
        <v>11</v>
      </c>
      <c r="H33" s="24">
        <v>1</v>
      </c>
      <c r="I33" s="24">
        <f t="shared" si="2"/>
        <v>1.7000000000000001E-2</v>
      </c>
      <c r="J33" s="25">
        <f t="shared" si="0"/>
        <v>1.7000000000000001E-2</v>
      </c>
      <c r="K33" s="240"/>
      <c r="L33" s="23">
        <f t="shared" si="1"/>
        <v>1764.705882352941</v>
      </c>
      <c r="M33" s="24"/>
      <c r="N33" s="6">
        <v>30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5152050</v>
      </c>
      <c r="G34" s="24" t="s">
        <v>12</v>
      </c>
      <c r="H34" s="24">
        <v>1</v>
      </c>
      <c r="I34" s="24">
        <f t="shared" si="2"/>
        <v>1.7000000000000001E-2</v>
      </c>
      <c r="J34" s="25">
        <f t="shared" si="0"/>
        <v>1.7000000000000001E-2</v>
      </c>
      <c r="K34" s="240"/>
      <c r="L34" s="23">
        <f t="shared" si="1"/>
        <v>1764.705882352941</v>
      </c>
      <c r="M34" s="24"/>
      <c r="N34" s="6">
        <v>75</v>
      </c>
      <c r="O34" s="87"/>
      <c r="P34" s="15">
        <v>0.02</v>
      </c>
    </row>
    <row r="35" spans="2:16" x14ac:dyDescent="0.3">
      <c r="B35" s="252"/>
      <c r="C35" s="253"/>
      <c r="D35" s="24"/>
      <c r="E35" s="24"/>
      <c r="F35" s="24">
        <v>5153013</v>
      </c>
      <c r="G35" s="24" t="s">
        <v>23</v>
      </c>
      <c r="H35" s="24">
        <v>1</v>
      </c>
      <c r="I35" s="24">
        <f t="shared" si="2"/>
        <v>6.8000000000000005E-2</v>
      </c>
      <c r="J35" s="25">
        <f t="shared" si="0"/>
        <v>6.8000000000000005E-2</v>
      </c>
      <c r="K35" s="240"/>
      <c r="L35" s="23">
        <f t="shared" si="1"/>
        <v>441.17647058823525</v>
      </c>
      <c r="M35" s="24"/>
      <c r="N35" s="87">
        <v>65</v>
      </c>
      <c r="O35" s="87"/>
      <c r="P35" s="15">
        <v>0.08</v>
      </c>
    </row>
    <row r="36" spans="2:16" x14ac:dyDescent="0.3">
      <c r="B36" s="252"/>
      <c r="C36" s="253"/>
      <c r="D36" s="24"/>
      <c r="E36" s="24"/>
      <c r="F36" s="24">
        <v>5151033</v>
      </c>
      <c r="G36" s="24" t="s">
        <v>902</v>
      </c>
      <c r="H36" s="24">
        <v>1</v>
      </c>
      <c r="I36" s="24">
        <f t="shared" si="2"/>
        <v>6.8000000000000005E-2</v>
      </c>
      <c r="J36" s="25">
        <f t="shared" si="0"/>
        <v>6.8000000000000005E-2</v>
      </c>
      <c r="K36" s="240"/>
      <c r="L36" s="23">
        <f t="shared" si="1"/>
        <v>441.17647058823525</v>
      </c>
      <c r="M36" s="24"/>
      <c r="N36" s="87">
        <v>70</v>
      </c>
      <c r="O36" s="87"/>
      <c r="P36" s="15">
        <v>0.08</v>
      </c>
    </row>
    <row r="37" spans="2:16" x14ac:dyDescent="0.3">
      <c r="B37" s="252"/>
      <c r="C37" s="253"/>
      <c r="D37" s="24"/>
      <c r="E37" s="24"/>
      <c r="F37" s="24">
        <v>5152100</v>
      </c>
      <c r="G37" s="24" t="s">
        <v>13</v>
      </c>
      <c r="H37" s="24">
        <v>1</v>
      </c>
      <c r="I37" s="24">
        <f t="shared" si="2"/>
        <v>2.5499999999999998E-2</v>
      </c>
      <c r="J37" s="25">
        <f t="shared" si="0"/>
        <v>2.5499999999999998E-2</v>
      </c>
      <c r="K37" s="240"/>
      <c r="L37" s="23">
        <f t="shared" si="1"/>
        <v>1176.4705882352941</v>
      </c>
      <c r="M37" s="24"/>
      <c r="N37" s="87">
        <v>35</v>
      </c>
      <c r="O37" s="6"/>
      <c r="P37" s="15">
        <v>0.03</v>
      </c>
    </row>
    <row r="38" spans="2:16" x14ac:dyDescent="0.3">
      <c r="B38" s="252"/>
      <c r="C38" s="253"/>
      <c r="D38" s="24"/>
      <c r="E38" s="24"/>
      <c r="F38" s="24">
        <v>5152101</v>
      </c>
      <c r="G38" s="24" t="s">
        <v>14</v>
      </c>
      <c r="H38" s="24">
        <v>1</v>
      </c>
      <c r="I38" s="24">
        <f t="shared" si="2"/>
        <v>2.5499999999999998E-2</v>
      </c>
      <c r="J38" s="25">
        <f t="shared" si="0"/>
        <v>2.5499999999999998E-2</v>
      </c>
      <c r="K38" s="240"/>
      <c r="L38" s="23">
        <f t="shared" si="1"/>
        <v>1176.4705882352941</v>
      </c>
      <c r="M38" s="24"/>
      <c r="N38" s="6">
        <v>35</v>
      </c>
      <c r="O38" s="6"/>
      <c r="P38" s="15">
        <v>0.03</v>
      </c>
    </row>
    <row r="39" spans="2:16" x14ac:dyDescent="0.3">
      <c r="B39" s="252"/>
      <c r="C39" s="253"/>
      <c r="D39" s="24"/>
      <c r="E39" s="24"/>
      <c r="F39" s="24">
        <v>5152102</v>
      </c>
      <c r="G39" s="24" t="s">
        <v>15</v>
      </c>
      <c r="H39" s="24">
        <v>1</v>
      </c>
      <c r="I39" s="24">
        <f t="shared" si="2"/>
        <v>2.5499999999999998E-2</v>
      </c>
      <c r="J39" s="25">
        <f t="shared" si="0"/>
        <v>2.5499999999999998E-2</v>
      </c>
      <c r="K39" s="240"/>
      <c r="L39" s="23">
        <f t="shared" si="1"/>
        <v>1176.4705882352941</v>
      </c>
      <c r="M39" s="24"/>
      <c r="N39" s="6">
        <v>35</v>
      </c>
      <c r="O39" s="6"/>
      <c r="P39" s="15">
        <v>0.03</v>
      </c>
    </row>
    <row r="40" spans="2:16" x14ac:dyDescent="0.3">
      <c r="B40" s="252"/>
      <c r="C40" s="253"/>
      <c r="D40" s="24"/>
      <c r="E40" s="24"/>
      <c r="F40" s="24">
        <v>5152103</v>
      </c>
      <c r="G40" s="24" t="s">
        <v>16</v>
      </c>
      <c r="H40" s="24">
        <v>1</v>
      </c>
      <c r="I40" s="24">
        <f t="shared" si="2"/>
        <v>2.5499999999999998E-2</v>
      </c>
      <c r="J40" s="25">
        <f t="shared" si="0"/>
        <v>2.5499999999999998E-2</v>
      </c>
      <c r="K40" s="240"/>
      <c r="L40" s="23">
        <f t="shared" si="1"/>
        <v>1176.4705882352941</v>
      </c>
      <c r="M40" s="24"/>
      <c r="N40" s="6">
        <v>35</v>
      </c>
      <c r="O40" s="6"/>
      <c r="P40" s="15">
        <v>0.03</v>
      </c>
    </row>
    <row r="41" spans="2:16" x14ac:dyDescent="0.3">
      <c r="B41" s="252"/>
      <c r="C41" s="253"/>
      <c r="D41" s="24"/>
      <c r="E41" s="24"/>
      <c r="F41" s="24">
        <v>5152104</v>
      </c>
      <c r="G41" s="24" t="s">
        <v>17</v>
      </c>
      <c r="H41" s="24">
        <v>1</v>
      </c>
      <c r="I41" s="24">
        <f t="shared" si="2"/>
        <v>2.5499999999999998E-2</v>
      </c>
      <c r="J41" s="25">
        <f t="shared" si="0"/>
        <v>2.5499999999999998E-2</v>
      </c>
      <c r="K41" s="240"/>
      <c r="L41" s="23">
        <f t="shared" si="1"/>
        <v>1176.4705882352941</v>
      </c>
      <c r="M41" s="24"/>
      <c r="N41" s="6">
        <v>35</v>
      </c>
      <c r="O41" s="6"/>
      <c r="P41" s="15">
        <v>0.03</v>
      </c>
    </row>
    <row r="42" spans="2:16" x14ac:dyDescent="0.3">
      <c r="B42" s="252"/>
      <c r="C42" s="253"/>
      <c r="D42" s="24"/>
      <c r="E42" s="24"/>
      <c r="F42" s="24">
        <v>5152105</v>
      </c>
      <c r="G42" s="24" t="s">
        <v>18</v>
      </c>
      <c r="H42" s="11">
        <v>1</v>
      </c>
      <c r="I42" s="24">
        <f t="shared" si="2"/>
        <v>2.5499999999999998E-2</v>
      </c>
      <c r="J42" s="25">
        <f t="shared" si="0"/>
        <v>2.5499999999999998E-2</v>
      </c>
      <c r="K42" s="240"/>
      <c r="L42" s="23">
        <f t="shared" si="1"/>
        <v>1176.4705882352941</v>
      </c>
      <c r="M42" s="24"/>
      <c r="N42" s="6">
        <v>35</v>
      </c>
      <c r="O42" s="6"/>
      <c r="P42" s="15">
        <v>0.03</v>
      </c>
    </row>
    <row r="43" spans="2:16" x14ac:dyDescent="0.3">
      <c r="B43" s="252"/>
      <c r="C43" s="253"/>
      <c r="D43" s="24"/>
      <c r="E43" s="24"/>
      <c r="F43" s="43">
        <v>5152106</v>
      </c>
      <c r="G43" s="43" t="s">
        <v>19</v>
      </c>
      <c r="H43" s="11">
        <v>1</v>
      </c>
      <c r="I43" s="24">
        <f t="shared" si="2"/>
        <v>2.5499999999999998E-2</v>
      </c>
      <c r="J43" s="25">
        <f t="shared" si="0"/>
        <v>2.5499999999999998E-2</v>
      </c>
      <c r="K43" s="240"/>
      <c r="L43" s="23">
        <f t="shared" si="1"/>
        <v>1176.4705882352941</v>
      </c>
      <c r="M43" s="24"/>
      <c r="N43" s="6">
        <v>35</v>
      </c>
      <c r="O43" s="6"/>
      <c r="P43" s="15">
        <v>0.03</v>
      </c>
    </row>
    <row r="44" spans="2:16" x14ac:dyDescent="0.3">
      <c r="B44" s="252"/>
      <c r="C44" s="253"/>
      <c r="D44" s="24"/>
      <c r="E44" s="24"/>
      <c r="F44" s="43">
        <v>5152107</v>
      </c>
      <c r="G44" s="43" t="s">
        <v>20</v>
      </c>
      <c r="H44" s="11">
        <v>1</v>
      </c>
      <c r="I44" s="24">
        <f t="shared" si="2"/>
        <v>2.5499999999999998E-2</v>
      </c>
      <c r="J44" s="25">
        <f t="shared" si="0"/>
        <v>2.5499999999999998E-2</v>
      </c>
      <c r="K44" s="240"/>
      <c r="L44" s="23">
        <f t="shared" si="1"/>
        <v>1176.4705882352941</v>
      </c>
      <c r="M44" s="24"/>
      <c r="N44" s="6">
        <v>35</v>
      </c>
      <c r="O44" s="87"/>
      <c r="P44" s="15">
        <v>0.03</v>
      </c>
    </row>
    <row r="45" spans="2:16" x14ac:dyDescent="0.3">
      <c r="B45" s="252"/>
      <c r="C45" s="253" t="s">
        <v>903</v>
      </c>
      <c r="D45" s="24"/>
      <c r="E45" s="24"/>
      <c r="F45" s="43">
        <v>5076000</v>
      </c>
      <c r="G45" s="43" t="s">
        <v>904</v>
      </c>
      <c r="H45" s="24">
        <v>3</v>
      </c>
      <c r="I45" s="24">
        <f t="shared" si="2"/>
        <v>6.8000000000000005E-2</v>
      </c>
      <c r="J45" s="25">
        <f t="shared" si="0"/>
        <v>6.8000000000000005E-2</v>
      </c>
      <c r="K45" s="240"/>
      <c r="L45" s="23">
        <f t="shared" si="1"/>
        <v>441.17647058823525</v>
      </c>
      <c r="M45" s="24"/>
      <c r="N45" s="87">
        <v>90</v>
      </c>
      <c r="O45" s="87"/>
      <c r="P45" s="15">
        <v>0.08</v>
      </c>
    </row>
    <row r="46" spans="2:16" x14ac:dyDescent="0.3">
      <c r="B46" s="252"/>
      <c r="C46" s="253"/>
      <c r="D46" s="24"/>
      <c r="E46" s="24"/>
      <c r="F46" s="24">
        <v>5062404</v>
      </c>
      <c r="G46" s="24" t="s">
        <v>5</v>
      </c>
      <c r="H46" s="24">
        <v>1</v>
      </c>
      <c r="I46" s="24">
        <f t="shared" si="2"/>
        <v>8.5000000000000006E-3</v>
      </c>
      <c r="J46" s="25">
        <f t="shared" si="0"/>
        <v>8.5000000000000006E-3</v>
      </c>
      <c r="K46" s="240"/>
      <c r="L46" s="23">
        <f t="shared" si="1"/>
        <v>3529.411764705882</v>
      </c>
      <c r="M46" s="24"/>
      <c r="N46" s="87">
        <v>50</v>
      </c>
      <c r="O46" s="87"/>
      <c r="P46" s="15">
        <v>0.01</v>
      </c>
    </row>
    <row r="47" spans="2:16" x14ac:dyDescent="0.3">
      <c r="B47" s="252"/>
      <c r="C47" s="253"/>
      <c r="D47" s="24"/>
      <c r="E47" s="24"/>
      <c r="F47" s="24">
        <v>5078001</v>
      </c>
      <c r="G47" s="11" t="s">
        <v>905</v>
      </c>
      <c r="H47" s="24">
        <v>1</v>
      </c>
      <c r="I47" s="24">
        <f t="shared" si="2"/>
        <v>0.1275</v>
      </c>
      <c r="J47" s="25">
        <f t="shared" si="0"/>
        <v>0.1275</v>
      </c>
      <c r="K47" s="240"/>
      <c r="L47" s="23">
        <f t="shared" si="1"/>
        <v>235.29411764705881</v>
      </c>
      <c r="M47" s="24"/>
      <c r="N47" s="87">
        <v>40</v>
      </c>
      <c r="O47" s="87"/>
      <c r="P47" s="15">
        <v>0.15</v>
      </c>
    </row>
    <row r="48" spans="2:16" x14ac:dyDescent="0.3">
      <c r="B48" s="252"/>
      <c r="C48" s="253"/>
      <c r="D48" s="24"/>
      <c r="E48" s="24"/>
      <c r="F48" s="24">
        <v>5072000</v>
      </c>
      <c r="G48" s="11" t="s">
        <v>22</v>
      </c>
      <c r="H48" s="24">
        <v>3</v>
      </c>
      <c r="I48" s="24">
        <f t="shared" si="2"/>
        <v>0.11900000000000001</v>
      </c>
      <c r="J48" s="25">
        <f t="shared" si="0"/>
        <v>0.11900000000000001</v>
      </c>
      <c r="K48" s="240"/>
      <c r="L48" s="23">
        <f t="shared" si="1"/>
        <v>252.10084033613441</v>
      </c>
      <c r="M48" s="24"/>
      <c r="N48" s="87">
        <v>50</v>
      </c>
      <c r="O48" s="87"/>
      <c r="P48" s="15">
        <v>0.14000000000000001</v>
      </c>
    </row>
    <row r="49" spans="2:15" x14ac:dyDescent="0.3">
      <c r="B49" s="246"/>
      <c r="C49" s="247"/>
      <c r="D49" s="247"/>
      <c r="E49" s="247"/>
      <c r="F49" s="247"/>
      <c r="G49" s="247"/>
      <c r="H49" s="248"/>
      <c r="I49" s="24">
        <f>SUM(I6:I48)</f>
        <v>1</v>
      </c>
      <c r="J49" s="25">
        <f>SUM(J6:J48)</f>
        <v>1</v>
      </c>
      <c r="K49" s="25">
        <v>1</v>
      </c>
      <c r="L49" s="24"/>
      <c r="M49" s="24"/>
      <c r="N49" s="87"/>
      <c r="O49" s="87"/>
    </row>
  </sheetData>
  <mergeCells count="10">
    <mergeCell ref="B49:H49"/>
    <mergeCell ref="B5:C5"/>
    <mergeCell ref="B6:B23"/>
    <mergeCell ref="C6:C23"/>
    <mergeCell ref="K6:K23"/>
    <mergeCell ref="B24:B48"/>
    <mergeCell ref="C24:C30"/>
    <mergeCell ref="K24:K48"/>
    <mergeCell ref="C31:C44"/>
    <mergeCell ref="C45:C48"/>
  </mergeCells>
  <phoneticPr fontId="1" type="noConversion"/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9"/>
  <dimension ref="B2:P45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922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5" t="s">
        <v>870</v>
      </c>
      <c r="C4" s="85">
        <v>30</v>
      </c>
    </row>
    <row r="5" spans="2:15" x14ac:dyDescent="0.3">
      <c r="B5" s="249" t="s">
        <v>0</v>
      </c>
      <c r="C5" s="249"/>
      <c r="D5" s="84" t="s">
        <v>45</v>
      </c>
      <c r="E5" s="84" t="s">
        <v>29</v>
      </c>
      <c r="F5" s="84" t="s">
        <v>1</v>
      </c>
      <c r="G5" s="84" t="s">
        <v>62</v>
      </c>
      <c r="H5" s="13" t="s">
        <v>26</v>
      </c>
      <c r="I5" s="84" t="s">
        <v>27</v>
      </c>
      <c r="J5" s="84" t="s">
        <v>28</v>
      </c>
      <c r="K5" s="84" t="s">
        <v>43</v>
      </c>
      <c r="L5" s="84" t="s">
        <v>2</v>
      </c>
      <c r="M5" s="84" t="s">
        <v>3</v>
      </c>
      <c r="N5" s="84" t="s">
        <v>44</v>
      </c>
      <c r="O5" s="84" t="s">
        <v>86</v>
      </c>
    </row>
    <row r="6" spans="2:15" ht="21.75" customHeight="1" x14ac:dyDescent="0.3">
      <c r="B6" s="254" t="s">
        <v>4</v>
      </c>
      <c r="C6" s="243" t="s">
        <v>871</v>
      </c>
      <c r="D6" s="24" t="s">
        <v>936</v>
      </c>
      <c r="E6" s="24"/>
      <c r="F6" s="24">
        <v>1004894</v>
      </c>
      <c r="G6" s="24" t="s">
        <v>923</v>
      </c>
      <c r="H6" s="24">
        <v>1</v>
      </c>
      <c r="I6" s="24">
        <v>5.0000000000000001E-3</v>
      </c>
      <c r="J6" s="25">
        <f>I6</f>
        <v>5.0000000000000001E-3</v>
      </c>
      <c r="K6" s="239">
        <f>SUM(J6:J19)</f>
        <v>9.9999999999999978E-2</v>
      </c>
      <c r="L6" s="11">
        <f>1/I6*$C$4</f>
        <v>6000</v>
      </c>
      <c r="M6" s="24"/>
      <c r="N6" s="85"/>
      <c r="O6" s="85">
        <v>1</v>
      </c>
    </row>
    <row r="7" spans="2:15" ht="21.75" customHeight="1" x14ac:dyDescent="0.3">
      <c r="B7" s="250"/>
      <c r="C7" s="244"/>
      <c r="D7" s="24" t="s">
        <v>936</v>
      </c>
      <c r="E7" s="24"/>
      <c r="F7" s="24">
        <v>1004895</v>
      </c>
      <c r="G7" s="24" t="s">
        <v>924</v>
      </c>
      <c r="H7" s="24">
        <v>1</v>
      </c>
      <c r="I7" s="24">
        <v>6.0000000000000001E-3</v>
      </c>
      <c r="J7" s="25">
        <f t="shared" ref="J7:J44" si="0">I7</f>
        <v>6.0000000000000001E-3</v>
      </c>
      <c r="K7" s="240"/>
      <c r="L7" s="11">
        <f t="shared" ref="L7:L44" si="1">1/I7*$C$4</f>
        <v>5000</v>
      </c>
      <c r="M7" s="24"/>
      <c r="N7" s="85"/>
      <c r="O7" s="85">
        <v>1</v>
      </c>
    </row>
    <row r="8" spans="2:15" ht="21.75" customHeight="1" x14ac:dyDescent="0.3">
      <c r="B8" s="250"/>
      <c r="C8" s="244"/>
      <c r="D8" s="24" t="s">
        <v>920</v>
      </c>
      <c r="E8" s="24"/>
      <c r="F8" s="24">
        <v>1050444</v>
      </c>
      <c r="G8" s="24" t="s">
        <v>925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85"/>
      <c r="O8" s="85">
        <v>1</v>
      </c>
    </row>
    <row r="9" spans="2:15" ht="21.75" customHeight="1" x14ac:dyDescent="0.3">
      <c r="B9" s="250"/>
      <c r="C9" s="244"/>
      <c r="D9" s="24" t="s">
        <v>920</v>
      </c>
      <c r="E9" s="24"/>
      <c r="F9" s="24">
        <v>1051512</v>
      </c>
      <c r="G9" s="24" t="s">
        <v>925</v>
      </c>
      <c r="H9" s="24">
        <v>1</v>
      </c>
      <c r="I9" s="24">
        <v>6.0000000000000001E-3</v>
      </c>
      <c r="J9" s="25">
        <f t="shared" si="0"/>
        <v>6.0000000000000001E-3</v>
      </c>
      <c r="K9" s="240"/>
      <c r="L9" s="11">
        <f t="shared" si="1"/>
        <v>5000</v>
      </c>
      <c r="M9" s="24"/>
      <c r="N9" s="85"/>
      <c r="O9" s="85">
        <v>1</v>
      </c>
    </row>
    <row r="10" spans="2:15" ht="21.75" customHeight="1" x14ac:dyDescent="0.3">
      <c r="B10" s="250"/>
      <c r="C10" s="244"/>
      <c r="D10" s="24" t="s">
        <v>918</v>
      </c>
      <c r="E10" s="24"/>
      <c r="F10" s="24">
        <v>1070085</v>
      </c>
      <c r="G10" s="24" t="s">
        <v>926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85"/>
      <c r="O10" s="85">
        <v>1</v>
      </c>
    </row>
    <row r="11" spans="2:15" ht="21.75" customHeight="1" x14ac:dyDescent="0.3">
      <c r="B11" s="250"/>
      <c r="C11" s="244"/>
      <c r="D11" s="24" t="s">
        <v>918</v>
      </c>
      <c r="E11" s="24"/>
      <c r="F11" s="24">
        <v>1071102</v>
      </c>
      <c r="G11" s="24" t="s">
        <v>927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85"/>
      <c r="O11" s="85">
        <v>1</v>
      </c>
    </row>
    <row r="12" spans="2:15" ht="21.75" customHeight="1" x14ac:dyDescent="0.3">
      <c r="B12" s="250"/>
      <c r="C12" s="244"/>
      <c r="D12" s="24" t="s">
        <v>937</v>
      </c>
      <c r="E12" s="24"/>
      <c r="F12" s="24">
        <v>1102992</v>
      </c>
      <c r="G12" s="24" t="s">
        <v>928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11">
        <f t="shared" si="1"/>
        <v>5000</v>
      </c>
      <c r="M12" s="24"/>
      <c r="N12" s="85"/>
      <c r="O12" s="85">
        <v>1</v>
      </c>
    </row>
    <row r="13" spans="2:15" ht="21.75" customHeight="1" x14ac:dyDescent="0.3">
      <c r="B13" s="250"/>
      <c r="C13" s="244"/>
      <c r="D13" s="24" t="s">
        <v>938</v>
      </c>
      <c r="E13" s="24"/>
      <c r="F13" s="24">
        <v>1702735</v>
      </c>
      <c r="G13" s="24" t="s">
        <v>929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11">
        <f t="shared" si="1"/>
        <v>4285.7142857142862</v>
      </c>
      <c r="M13" s="24"/>
      <c r="N13" s="85"/>
      <c r="O13" s="85">
        <v>1</v>
      </c>
    </row>
    <row r="14" spans="2:15" ht="21.75" customHeight="1" x14ac:dyDescent="0.3">
      <c r="B14" s="250"/>
      <c r="C14" s="244"/>
      <c r="D14" s="24" t="s">
        <v>936</v>
      </c>
      <c r="E14" s="24"/>
      <c r="F14" s="24">
        <v>1004966</v>
      </c>
      <c r="G14" s="24" t="s">
        <v>930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11">
        <f t="shared" si="1"/>
        <v>4285.7142857142862</v>
      </c>
      <c r="M14" s="24"/>
      <c r="N14" s="85"/>
      <c r="O14" s="85">
        <v>1</v>
      </c>
    </row>
    <row r="15" spans="2:15" ht="21.75" customHeight="1" x14ac:dyDescent="0.3">
      <c r="B15" s="250"/>
      <c r="C15" s="244"/>
      <c r="D15" s="24" t="s">
        <v>920</v>
      </c>
      <c r="E15" s="24"/>
      <c r="F15" s="24">
        <v>1050462</v>
      </c>
      <c r="G15" s="24" t="s">
        <v>931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11">
        <f t="shared" si="1"/>
        <v>3333.3333333333335</v>
      </c>
      <c r="M15" s="24"/>
      <c r="N15" s="85"/>
      <c r="O15" s="85">
        <v>1</v>
      </c>
    </row>
    <row r="16" spans="2:15" ht="21.75" customHeight="1" x14ac:dyDescent="0.3">
      <c r="B16" s="250"/>
      <c r="C16" s="244"/>
      <c r="D16" s="24" t="s">
        <v>920</v>
      </c>
      <c r="E16" s="24"/>
      <c r="F16" s="24">
        <v>1051529</v>
      </c>
      <c r="G16" s="24" t="s">
        <v>932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11">
        <f t="shared" si="1"/>
        <v>3750</v>
      </c>
      <c r="M16" s="24"/>
      <c r="N16" s="85"/>
      <c r="O16" s="85">
        <v>1</v>
      </c>
    </row>
    <row r="17" spans="2:16" ht="21.75" customHeight="1" x14ac:dyDescent="0.3">
      <c r="B17" s="250"/>
      <c r="C17" s="244"/>
      <c r="D17" s="24" t="s">
        <v>938</v>
      </c>
      <c r="E17" s="24"/>
      <c r="F17" s="24">
        <v>1702767</v>
      </c>
      <c r="G17" s="24" t="s">
        <v>933</v>
      </c>
      <c r="H17" s="24">
        <v>1</v>
      </c>
      <c r="I17" s="24">
        <v>6.0000000000000001E-3</v>
      </c>
      <c r="J17" s="25">
        <f t="shared" si="0"/>
        <v>6.0000000000000001E-3</v>
      </c>
      <c r="K17" s="240"/>
      <c r="L17" s="11">
        <f t="shared" si="1"/>
        <v>5000</v>
      </c>
      <c r="M17" s="24"/>
      <c r="N17" s="85"/>
      <c r="O17" s="85">
        <v>1</v>
      </c>
    </row>
    <row r="18" spans="2:16" ht="21.75" customHeight="1" x14ac:dyDescent="0.3">
      <c r="B18" s="250"/>
      <c r="C18" s="244"/>
      <c r="D18" s="24" t="s">
        <v>921</v>
      </c>
      <c r="E18" s="24"/>
      <c r="F18" s="24">
        <v>1115136</v>
      </c>
      <c r="G18" s="24" t="s">
        <v>934</v>
      </c>
      <c r="H18" s="24">
        <v>1</v>
      </c>
      <c r="I18" s="24">
        <v>0.01</v>
      </c>
      <c r="J18" s="25">
        <f t="shared" si="0"/>
        <v>0.01</v>
      </c>
      <c r="K18" s="240"/>
      <c r="L18" s="11">
        <f t="shared" si="1"/>
        <v>3000</v>
      </c>
      <c r="M18" s="24"/>
      <c r="N18" s="85"/>
      <c r="O18" s="85">
        <v>1</v>
      </c>
    </row>
    <row r="19" spans="2:16" ht="21.75" customHeight="1" x14ac:dyDescent="0.3">
      <c r="B19" s="250"/>
      <c r="C19" s="244"/>
      <c r="D19" s="24" t="s">
        <v>921</v>
      </c>
      <c r="E19" s="24"/>
      <c r="F19" s="24">
        <v>1115047</v>
      </c>
      <c r="G19" s="24" t="s">
        <v>935</v>
      </c>
      <c r="H19" s="24">
        <v>1</v>
      </c>
      <c r="I19" s="24">
        <v>0.01</v>
      </c>
      <c r="J19" s="25">
        <f t="shared" si="0"/>
        <v>0.01</v>
      </c>
      <c r="K19" s="240"/>
      <c r="L19" s="11">
        <f t="shared" si="1"/>
        <v>3000</v>
      </c>
      <c r="M19" s="24"/>
      <c r="N19" s="85"/>
      <c r="O19" s="85">
        <v>1</v>
      </c>
    </row>
    <row r="20" spans="2:16" x14ac:dyDescent="0.3">
      <c r="B20" s="251" t="s">
        <v>899</v>
      </c>
      <c r="C20" s="243" t="s">
        <v>900</v>
      </c>
      <c r="D20" s="24"/>
      <c r="E20" s="24"/>
      <c r="F20" s="24">
        <v>1002186</v>
      </c>
      <c r="G20" s="24" t="s">
        <v>52</v>
      </c>
      <c r="H20" s="24">
        <v>1</v>
      </c>
      <c r="I20" s="24">
        <f>$K$20*P20</f>
        <v>1.8000000000000002E-2</v>
      </c>
      <c r="J20" s="25">
        <f t="shared" si="0"/>
        <v>1.8000000000000002E-2</v>
      </c>
      <c r="K20" s="239">
        <f>K45-K6</f>
        <v>0.9</v>
      </c>
      <c r="L20" s="23">
        <f t="shared" si="1"/>
        <v>1666.6666666666665</v>
      </c>
      <c r="M20" s="24"/>
      <c r="N20" s="85">
        <v>60</v>
      </c>
      <c r="O20" s="85"/>
      <c r="P20" s="15">
        <v>0.02</v>
      </c>
    </row>
    <row r="21" spans="2:16" x14ac:dyDescent="0.3">
      <c r="B21" s="252"/>
      <c r="C21" s="244"/>
      <c r="D21" s="24"/>
      <c r="E21" s="24"/>
      <c r="F21" s="24">
        <v>1012057</v>
      </c>
      <c r="G21" s="24" t="s">
        <v>53</v>
      </c>
      <c r="H21" s="24">
        <v>1</v>
      </c>
      <c r="I21" s="24">
        <f t="shared" ref="I21:I44" si="2">$K$20*P21</f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85">
        <v>60</v>
      </c>
      <c r="O21" s="85"/>
      <c r="P21" s="15">
        <v>0.02</v>
      </c>
    </row>
    <row r="22" spans="2:16" x14ac:dyDescent="0.3">
      <c r="B22" s="252"/>
      <c r="C22" s="244"/>
      <c r="D22" s="24"/>
      <c r="E22" s="24"/>
      <c r="F22" s="24">
        <v>1022048</v>
      </c>
      <c r="G22" s="24" t="s">
        <v>54</v>
      </c>
      <c r="H22" s="24">
        <v>1</v>
      </c>
      <c r="I22" s="24">
        <f t="shared" si="2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85">
        <v>60</v>
      </c>
      <c r="O22" s="85"/>
      <c r="P22" s="15">
        <v>0.02</v>
      </c>
    </row>
    <row r="23" spans="2:16" x14ac:dyDescent="0.3">
      <c r="B23" s="252"/>
      <c r="C23" s="244"/>
      <c r="D23" s="24"/>
      <c r="E23" s="24"/>
      <c r="F23" s="24">
        <v>1102039</v>
      </c>
      <c r="G23" s="24" t="s">
        <v>55</v>
      </c>
      <c r="H23" s="24">
        <v>1</v>
      </c>
      <c r="I23" s="24">
        <f t="shared" si="2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85">
        <v>60</v>
      </c>
      <c r="O23" s="85"/>
      <c r="P23" s="15">
        <v>0.02</v>
      </c>
    </row>
    <row r="24" spans="2:16" x14ac:dyDescent="0.3">
      <c r="B24" s="252"/>
      <c r="C24" s="244"/>
      <c r="D24" s="24"/>
      <c r="E24" s="24"/>
      <c r="F24" s="24">
        <v>1082102</v>
      </c>
      <c r="G24" s="24" t="s">
        <v>56</v>
      </c>
      <c r="H24" s="24">
        <v>1</v>
      </c>
      <c r="I24" s="24">
        <f t="shared" si="2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85">
        <v>30</v>
      </c>
      <c r="O24" s="85"/>
      <c r="P24" s="15">
        <v>0.02</v>
      </c>
    </row>
    <row r="25" spans="2:16" x14ac:dyDescent="0.3">
      <c r="B25" s="252"/>
      <c r="C25" s="244"/>
      <c r="D25" s="24"/>
      <c r="E25" s="24"/>
      <c r="F25" s="24">
        <v>1072153</v>
      </c>
      <c r="G25" s="24" t="s">
        <v>57</v>
      </c>
      <c r="H25" s="24">
        <v>1</v>
      </c>
      <c r="I25" s="24">
        <f t="shared" si="2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85">
        <v>30</v>
      </c>
      <c r="O25" s="85"/>
      <c r="P25" s="15">
        <v>0.02</v>
      </c>
    </row>
    <row r="26" spans="2:16" x14ac:dyDescent="0.3">
      <c r="B26" s="252"/>
      <c r="C26" s="245"/>
      <c r="D26" s="24"/>
      <c r="E26" s="24"/>
      <c r="F26" s="24">
        <v>1032024</v>
      </c>
      <c r="G26" s="24" t="s">
        <v>58</v>
      </c>
      <c r="H26" s="24">
        <v>1</v>
      </c>
      <c r="I26" s="24">
        <f t="shared" si="2"/>
        <v>1.8000000000000002E-2</v>
      </c>
      <c r="J26" s="25">
        <f t="shared" si="0"/>
        <v>1.8000000000000002E-2</v>
      </c>
      <c r="K26" s="240"/>
      <c r="L26" s="23">
        <f t="shared" si="1"/>
        <v>1666.6666666666665</v>
      </c>
      <c r="M26" s="24"/>
      <c r="N26" s="85">
        <v>40</v>
      </c>
      <c r="O26" s="85"/>
      <c r="P26" s="15">
        <v>0.02</v>
      </c>
    </row>
    <row r="27" spans="2:16" x14ac:dyDescent="0.3">
      <c r="B27" s="252"/>
      <c r="C27" s="253" t="s">
        <v>901</v>
      </c>
      <c r="D27" s="24"/>
      <c r="E27" s="24"/>
      <c r="F27" s="24">
        <v>5150042</v>
      </c>
      <c r="G27" s="24" t="s">
        <v>9</v>
      </c>
      <c r="H27" s="24">
        <v>1</v>
      </c>
      <c r="I27" s="24">
        <f t="shared" si="2"/>
        <v>1.8000000000000002E-2</v>
      </c>
      <c r="J27" s="25">
        <f t="shared" si="0"/>
        <v>1.8000000000000002E-2</v>
      </c>
      <c r="K27" s="240"/>
      <c r="L27" s="23">
        <f t="shared" si="1"/>
        <v>1666.6666666666665</v>
      </c>
      <c r="M27" s="24"/>
      <c r="N27" s="85">
        <v>30</v>
      </c>
      <c r="O27" s="85"/>
      <c r="P27" s="15">
        <v>0.02</v>
      </c>
    </row>
    <row r="28" spans="2:16" x14ac:dyDescent="0.3">
      <c r="B28" s="252"/>
      <c r="C28" s="253"/>
      <c r="D28" s="24"/>
      <c r="E28" s="24"/>
      <c r="F28" s="24">
        <v>5150043</v>
      </c>
      <c r="G28" s="24" t="s">
        <v>10</v>
      </c>
      <c r="H28" s="24">
        <v>1</v>
      </c>
      <c r="I28" s="24">
        <f t="shared" si="2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85">
        <v>75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5152049</v>
      </c>
      <c r="G29" s="24" t="s">
        <v>11</v>
      </c>
      <c r="H29" s="24">
        <v>1</v>
      </c>
      <c r="I29" s="24">
        <f t="shared" si="2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6">
        <v>30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5152050</v>
      </c>
      <c r="G30" s="24" t="s">
        <v>12</v>
      </c>
      <c r="H30" s="24">
        <v>1</v>
      </c>
      <c r="I30" s="24">
        <f t="shared" si="2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6">
        <v>75</v>
      </c>
      <c r="O30" s="85"/>
      <c r="P30" s="15">
        <v>0.02</v>
      </c>
    </row>
    <row r="31" spans="2:16" x14ac:dyDescent="0.3">
      <c r="B31" s="252"/>
      <c r="C31" s="253"/>
      <c r="D31" s="24"/>
      <c r="E31" s="24"/>
      <c r="F31" s="24">
        <v>5153013</v>
      </c>
      <c r="G31" s="24" t="s">
        <v>23</v>
      </c>
      <c r="H31" s="24">
        <v>1</v>
      </c>
      <c r="I31" s="24">
        <f t="shared" si="2"/>
        <v>7.2000000000000008E-2</v>
      </c>
      <c r="J31" s="25">
        <f t="shared" si="0"/>
        <v>7.2000000000000008E-2</v>
      </c>
      <c r="K31" s="240"/>
      <c r="L31" s="23">
        <f t="shared" si="1"/>
        <v>416.66666666666663</v>
      </c>
      <c r="M31" s="24"/>
      <c r="N31" s="85">
        <v>65</v>
      </c>
      <c r="O31" s="85"/>
      <c r="P31" s="15">
        <v>0.08</v>
      </c>
    </row>
    <row r="32" spans="2:16" x14ac:dyDescent="0.3">
      <c r="B32" s="252"/>
      <c r="C32" s="253"/>
      <c r="D32" s="24"/>
      <c r="E32" s="24"/>
      <c r="F32" s="24">
        <v>5151033</v>
      </c>
      <c r="G32" s="24" t="s">
        <v>902</v>
      </c>
      <c r="H32" s="24">
        <v>1</v>
      </c>
      <c r="I32" s="24">
        <f t="shared" si="2"/>
        <v>7.2000000000000008E-2</v>
      </c>
      <c r="J32" s="25">
        <f t="shared" si="0"/>
        <v>7.2000000000000008E-2</v>
      </c>
      <c r="K32" s="240"/>
      <c r="L32" s="23">
        <f t="shared" si="1"/>
        <v>416.66666666666663</v>
      </c>
      <c r="M32" s="24"/>
      <c r="N32" s="85">
        <v>70</v>
      </c>
      <c r="O32" s="85"/>
      <c r="P32" s="15">
        <v>0.08</v>
      </c>
    </row>
    <row r="33" spans="2:16" x14ac:dyDescent="0.3">
      <c r="B33" s="252"/>
      <c r="C33" s="253"/>
      <c r="D33" s="24"/>
      <c r="E33" s="24"/>
      <c r="F33" s="24">
        <v>5152100</v>
      </c>
      <c r="G33" s="24" t="s">
        <v>13</v>
      </c>
      <c r="H33" s="24">
        <v>1</v>
      </c>
      <c r="I33" s="24">
        <f t="shared" si="2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85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5152101</v>
      </c>
      <c r="G34" s="24" t="s">
        <v>14</v>
      </c>
      <c r="H34" s="24">
        <v>1</v>
      </c>
      <c r="I34" s="24">
        <f t="shared" si="2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5152102</v>
      </c>
      <c r="G35" s="24" t="s">
        <v>15</v>
      </c>
      <c r="H35" s="24">
        <v>1</v>
      </c>
      <c r="I35" s="24">
        <f t="shared" si="2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5152103</v>
      </c>
      <c r="G36" s="24" t="s">
        <v>16</v>
      </c>
      <c r="H36" s="24">
        <v>1</v>
      </c>
      <c r="I36" s="24">
        <f t="shared" si="2"/>
        <v>1.8000000000000002E-2</v>
      </c>
      <c r="J36" s="25">
        <f t="shared" si="0"/>
        <v>1.8000000000000002E-2</v>
      </c>
      <c r="K36" s="240"/>
      <c r="L36" s="23">
        <f t="shared" si="1"/>
        <v>1666.6666666666665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5152104</v>
      </c>
      <c r="G37" s="24" t="s">
        <v>17</v>
      </c>
      <c r="H37" s="24">
        <v>1</v>
      </c>
      <c r="I37" s="24">
        <f t="shared" si="2"/>
        <v>1.8000000000000002E-2</v>
      </c>
      <c r="J37" s="25">
        <f t="shared" si="0"/>
        <v>1.8000000000000002E-2</v>
      </c>
      <c r="K37" s="240"/>
      <c r="L37" s="23">
        <f t="shared" si="1"/>
        <v>1666.6666666666665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5152105</v>
      </c>
      <c r="G38" s="24" t="s">
        <v>18</v>
      </c>
      <c r="H38" s="11">
        <v>1</v>
      </c>
      <c r="I38" s="24">
        <f t="shared" si="2"/>
        <v>1.8000000000000002E-2</v>
      </c>
      <c r="J38" s="25">
        <f t="shared" si="0"/>
        <v>1.8000000000000002E-2</v>
      </c>
      <c r="K38" s="240"/>
      <c r="L38" s="23">
        <f t="shared" si="1"/>
        <v>1666.6666666666665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43">
        <v>5152106</v>
      </c>
      <c r="G39" s="43" t="s">
        <v>19</v>
      </c>
      <c r="H39" s="11">
        <v>1</v>
      </c>
      <c r="I39" s="24">
        <f t="shared" si="2"/>
        <v>1.8000000000000002E-2</v>
      </c>
      <c r="J39" s="25">
        <f t="shared" si="0"/>
        <v>1.8000000000000002E-2</v>
      </c>
      <c r="K39" s="240"/>
      <c r="L39" s="23">
        <f t="shared" si="1"/>
        <v>1666.6666666666665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5152107</v>
      </c>
      <c r="G40" s="43" t="s">
        <v>20</v>
      </c>
      <c r="H40" s="11">
        <v>1</v>
      </c>
      <c r="I40" s="24">
        <f t="shared" si="2"/>
        <v>1.8000000000000002E-2</v>
      </c>
      <c r="J40" s="25">
        <f t="shared" si="0"/>
        <v>1.8000000000000002E-2</v>
      </c>
      <c r="K40" s="240"/>
      <c r="L40" s="23">
        <f t="shared" si="1"/>
        <v>1666.6666666666665</v>
      </c>
      <c r="M40" s="24"/>
      <c r="N40" s="6">
        <v>35</v>
      </c>
      <c r="O40" s="85"/>
      <c r="P40" s="15">
        <v>0.02</v>
      </c>
    </row>
    <row r="41" spans="2:16" x14ac:dyDescent="0.3">
      <c r="B41" s="252"/>
      <c r="C41" s="253" t="s">
        <v>903</v>
      </c>
      <c r="D41" s="24"/>
      <c r="E41" s="24"/>
      <c r="F41" s="43">
        <v>5076000</v>
      </c>
      <c r="G41" s="43" t="s">
        <v>904</v>
      </c>
      <c r="H41" s="24">
        <v>3</v>
      </c>
      <c r="I41" s="24">
        <f t="shared" si="2"/>
        <v>7.2000000000000008E-2</v>
      </c>
      <c r="J41" s="25">
        <f t="shared" si="0"/>
        <v>7.2000000000000008E-2</v>
      </c>
      <c r="K41" s="240"/>
      <c r="L41" s="23">
        <f t="shared" si="1"/>
        <v>416.66666666666663</v>
      </c>
      <c r="M41" s="24"/>
      <c r="N41" s="85">
        <v>90</v>
      </c>
      <c r="O41" s="85"/>
      <c r="P41" s="15">
        <v>0.08</v>
      </c>
    </row>
    <row r="42" spans="2:16" x14ac:dyDescent="0.3">
      <c r="B42" s="252"/>
      <c r="C42" s="253"/>
      <c r="D42" s="24"/>
      <c r="E42" s="24"/>
      <c r="F42" s="24">
        <v>5062404</v>
      </c>
      <c r="G42" s="24" t="s">
        <v>5</v>
      </c>
      <c r="H42" s="24">
        <v>1</v>
      </c>
      <c r="I42" s="24">
        <f t="shared" si="2"/>
        <v>0.13500000000000001</v>
      </c>
      <c r="J42" s="25">
        <f t="shared" si="0"/>
        <v>0.13500000000000001</v>
      </c>
      <c r="K42" s="240"/>
      <c r="L42" s="23">
        <f t="shared" si="1"/>
        <v>222.2222222222222</v>
      </c>
      <c r="M42" s="24"/>
      <c r="N42" s="85">
        <v>50</v>
      </c>
      <c r="O42" s="85"/>
      <c r="P42" s="15">
        <v>0.15</v>
      </c>
    </row>
    <row r="43" spans="2:16" x14ac:dyDescent="0.3">
      <c r="B43" s="252"/>
      <c r="C43" s="253"/>
      <c r="D43" s="24"/>
      <c r="E43" s="24"/>
      <c r="F43" s="24">
        <v>5078001</v>
      </c>
      <c r="G43" s="11" t="s">
        <v>905</v>
      </c>
      <c r="H43" s="24">
        <v>1</v>
      </c>
      <c r="I43" s="24">
        <f t="shared" si="2"/>
        <v>0.13500000000000001</v>
      </c>
      <c r="J43" s="25">
        <f t="shared" si="0"/>
        <v>0.13500000000000001</v>
      </c>
      <c r="K43" s="240"/>
      <c r="L43" s="23">
        <f t="shared" si="1"/>
        <v>222.2222222222222</v>
      </c>
      <c r="M43" s="24"/>
      <c r="N43" s="85">
        <v>40</v>
      </c>
      <c r="O43" s="85"/>
      <c r="P43" s="15">
        <v>0.15</v>
      </c>
    </row>
    <row r="44" spans="2:16" x14ac:dyDescent="0.3">
      <c r="B44" s="252"/>
      <c r="C44" s="253"/>
      <c r="D44" s="24"/>
      <c r="E44" s="24"/>
      <c r="F44" s="24">
        <v>5072000</v>
      </c>
      <c r="G44" s="11" t="s">
        <v>22</v>
      </c>
      <c r="H44" s="24">
        <v>3</v>
      </c>
      <c r="I44" s="24">
        <f t="shared" si="2"/>
        <v>7.2000000000000008E-2</v>
      </c>
      <c r="J44" s="25">
        <f t="shared" si="0"/>
        <v>7.2000000000000008E-2</v>
      </c>
      <c r="K44" s="240"/>
      <c r="L44" s="23">
        <f t="shared" si="1"/>
        <v>416.66666666666663</v>
      </c>
      <c r="M44" s="24"/>
      <c r="N44" s="85">
        <v>50</v>
      </c>
      <c r="O44" s="85"/>
      <c r="P44" s="15">
        <v>0.08</v>
      </c>
    </row>
    <row r="45" spans="2:16" x14ac:dyDescent="0.3">
      <c r="B45" s="246"/>
      <c r="C45" s="247"/>
      <c r="D45" s="247"/>
      <c r="E45" s="247"/>
      <c r="F45" s="247"/>
      <c r="G45" s="247"/>
      <c r="H45" s="248"/>
      <c r="I45" s="24">
        <f>SUM(I6:I44)</f>
        <v>1.0000000000000002</v>
      </c>
      <c r="J45" s="25">
        <f>SUM(J6:J44)</f>
        <v>1.0000000000000002</v>
      </c>
      <c r="K45" s="25">
        <v>1</v>
      </c>
      <c r="L45" s="24"/>
      <c r="M45" s="24"/>
      <c r="N45" s="85"/>
      <c r="O45" s="85"/>
    </row>
  </sheetData>
  <mergeCells count="10">
    <mergeCell ref="B45:H45"/>
    <mergeCell ref="B5:C5"/>
    <mergeCell ref="B6:B19"/>
    <mergeCell ref="C6:C19"/>
    <mergeCell ref="K6:K19"/>
    <mergeCell ref="B20:B44"/>
    <mergeCell ref="C20:C26"/>
    <mergeCell ref="K20:K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0"/>
  <dimension ref="B2:P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907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85" t="s">
        <v>870</v>
      </c>
      <c r="C4" s="85">
        <v>30</v>
      </c>
    </row>
    <row r="5" spans="2:16" x14ac:dyDescent="0.3">
      <c r="B5" s="249" t="s">
        <v>0</v>
      </c>
      <c r="C5" s="249"/>
      <c r="D5" s="84" t="s">
        <v>45</v>
      </c>
      <c r="E5" s="84" t="s">
        <v>29</v>
      </c>
      <c r="F5" s="84" t="s">
        <v>1</v>
      </c>
      <c r="G5" s="84" t="s">
        <v>62</v>
      </c>
      <c r="H5" s="13" t="s">
        <v>26</v>
      </c>
      <c r="I5" s="84" t="s">
        <v>27</v>
      </c>
      <c r="J5" s="84" t="s">
        <v>28</v>
      </c>
      <c r="K5" s="84" t="s">
        <v>43</v>
      </c>
      <c r="L5" s="84" t="s">
        <v>2</v>
      </c>
      <c r="M5" s="84" t="s">
        <v>3</v>
      </c>
      <c r="N5" s="84" t="s">
        <v>44</v>
      </c>
      <c r="O5" s="84" t="s">
        <v>86</v>
      </c>
    </row>
    <row r="6" spans="2:16" ht="21.75" customHeight="1" x14ac:dyDescent="0.3">
      <c r="B6" s="254" t="s">
        <v>4</v>
      </c>
      <c r="C6" s="243" t="s">
        <v>871</v>
      </c>
      <c r="D6" s="24" t="s">
        <v>100</v>
      </c>
      <c r="E6" s="24"/>
      <c r="F6" s="24">
        <v>1053218</v>
      </c>
      <c r="G6" s="24" t="s">
        <v>908</v>
      </c>
      <c r="H6" s="24">
        <v>1</v>
      </c>
      <c r="I6" s="24">
        <v>8.9999999999999993E-3</v>
      </c>
      <c r="J6" s="25">
        <f>I6</f>
        <v>8.9999999999999993E-3</v>
      </c>
      <c r="K6" s="239">
        <f>SUM(J6:J15)</f>
        <v>0.115</v>
      </c>
      <c r="L6" s="11">
        <f>1/I6*$C$4</f>
        <v>3333.3333333333335</v>
      </c>
      <c r="M6" s="24"/>
      <c r="N6" s="85"/>
      <c r="O6" s="85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1053217</v>
      </c>
      <c r="G7" s="24" t="s">
        <v>909</v>
      </c>
      <c r="H7" s="24">
        <v>1</v>
      </c>
      <c r="I7" s="24">
        <v>8.0000000000000002E-3</v>
      </c>
      <c r="J7" s="25">
        <f t="shared" ref="J7:J40" si="0">I7</f>
        <v>8.0000000000000002E-3</v>
      </c>
      <c r="K7" s="240"/>
      <c r="L7" s="11">
        <f t="shared" ref="L7:L40" si="1">1/I7*$C$4</f>
        <v>3750</v>
      </c>
      <c r="M7" s="24"/>
      <c r="N7" s="85"/>
      <c r="O7" s="85">
        <v>1</v>
      </c>
    </row>
    <row r="8" spans="2:16" ht="21.75" customHeight="1" x14ac:dyDescent="0.3">
      <c r="B8" s="250"/>
      <c r="C8" s="244"/>
      <c r="D8" s="24" t="s">
        <v>918</v>
      </c>
      <c r="E8" s="24"/>
      <c r="F8" s="24">
        <v>1073239</v>
      </c>
      <c r="G8" s="24" t="s">
        <v>910</v>
      </c>
      <c r="H8" s="24">
        <v>1</v>
      </c>
      <c r="I8" s="24">
        <v>1.4999999999999999E-2</v>
      </c>
      <c r="J8" s="25">
        <f t="shared" si="0"/>
        <v>1.4999999999999999E-2</v>
      </c>
      <c r="K8" s="240"/>
      <c r="L8" s="11">
        <f t="shared" si="1"/>
        <v>2000.0000000000002</v>
      </c>
      <c r="M8" s="24"/>
      <c r="N8" s="85"/>
      <c r="O8" s="85">
        <v>1</v>
      </c>
    </row>
    <row r="9" spans="2:16" ht="21.75" customHeight="1" x14ac:dyDescent="0.3">
      <c r="B9" s="250"/>
      <c r="C9" s="244"/>
      <c r="D9" s="24" t="s">
        <v>918</v>
      </c>
      <c r="E9" s="24"/>
      <c r="F9" s="24">
        <v>1073238</v>
      </c>
      <c r="G9" s="24" t="s">
        <v>911</v>
      </c>
      <c r="H9" s="24">
        <v>1</v>
      </c>
      <c r="I9" s="24">
        <v>1.4E-2</v>
      </c>
      <c r="J9" s="25">
        <f t="shared" si="0"/>
        <v>1.4E-2</v>
      </c>
      <c r="K9" s="240"/>
      <c r="L9" s="11">
        <f t="shared" si="1"/>
        <v>2142.8571428571431</v>
      </c>
      <c r="M9" s="24"/>
      <c r="N9" s="85"/>
      <c r="O9" s="85">
        <v>1</v>
      </c>
    </row>
    <row r="10" spans="2:16" ht="21.75" customHeight="1" x14ac:dyDescent="0.3">
      <c r="B10" s="250"/>
      <c r="C10" s="244"/>
      <c r="D10" s="24" t="s">
        <v>109</v>
      </c>
      <c r="E10" s="24"/>
      <c r="F10" s="24">
        <v>1702783</v>
      </c>
      <c r="G10" s="24" t="s">
        <v>912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85"/>
      <c r="O10" s="85">
        <v>1</v>
      </c>
    </row>
    <row r="11" spans="2:16" ht="21.75" customHeight="1" x14ac:dyDescent="0.3">
      <c r="B11" s="250"/>
      <c r="C11" s="244"/>
      <c r="D11" s="24" t="s">
        <v>919</v>
      </c>
      <c r="E11" s="24"/>
      <c r="F11" s="24">
        <v>1012610</v>
      </c>
      <c r="G11" s="24" t="s">
        <v>913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85"/>
      <c r="O11" s="85">
        <v>1</v>
      </c>
    </row>
    <row r="12" spans="2:16" ht="21.75" customHeight="1" x14ac:dyDescent="0.3">
      <c r="B12" s="250"/>
      <c r="C12" s="244"/>
      <c r="D12" s="24" t="s">
        <v>919</v>
      </c>
      <c r="E12" s="24"/>
      <c r="F12" s="24">
        <v>1012620</v>
      </c>
      <c r="G12" s="24" t="s">
        <v>915</v>
      </c>
      <c r="H12" s="24">
        <v>1</v>
      </c>
      <c r="I12" s="24">
        <v>7.0000000000000001E-3</v>
      </c>
      <c r="J12" s="25">
        <f t="shared" ref="J12" si="2">I12</f>
        <v>7.0000000000000001E-3</v>
      </c>
      <c r="K12" s="240"/>
      <c r="L12" s="11">
        <f t="shared" ref="L12" si="3">1/I12*$C$4</f>
        <v>4285.7142857142862</v>
      </c>
      <c r="M12" s="24"/>
      <c r="N12" s="85"/>
      <c r="O12" s="85">
        <v>1</v>
      </c>
    </row>
    <row r="13" spans="2:16" ht="21.75" customHeight="1" x14ac:dyDescent="0.3">
      <c r="B13" s="250"/>
      <c r="C13" s="244"/>
      <c r="D13" s="24" t="s">
        <v>920</v>
      </c>
      <c r="E13" s="24"/>
      <c r="F13" s="24">
        <v>1053207</v>
      </c>
      <c r="G13" s="24" t="s">
        <v>914</v>
      </c>
      <c r="H13" s="24">
        <v>1</v>
      </c>
      <c r="I13" s="24">
        <v>1.4999999999999999E-2</v>
      </c>
      <c r="J13" s="25">
        <f t="shared" si="0"/>
        <v>1.4999999999999999E-2</v>
      </c>
      <c r="K13" s="240"/>
      <c r="L13" s="11">
        <f t="shared" si="1"/>
        <v>2000.0000000000002</v>
      </c>
      <c r="M13" s="24"/>
      <c r="N13" s="85"/>
      <c r="O13" s="85">
        <v>1</v>
      </c>
    </row>
    <row r="14" spans="2:16" ht="21.75" customHeight="1" x14ac:dyDescent="0.3">
      <c r="B14" s="250"/>
      <c r="C14" s="244"/>
      <c r="D14" s="24" t="s">
        <v>921</v>
      </c>
      <c r="E14" s="24"/>
      <c r="F14" s="24">
        <v>1115135</v>
      </c>
      <c r="G14" s="24" t="s">
        <v>916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85"/>
      <c r="O14" s="85">
        <v>1</v>
      </c>
    </row>
    <row r="15" spans="2:16" ht="21.75" customHeight="1" x14ac:dyDescent="0.3">
      <c r="B15" s="250"/>
      <c r="C15" s="244"/>
      <c r="D15" s="24" t="s">
        <v>921</v>
      </c>
      <c r="E15" s="24"/>
      <c r="F15" s="24">
        <v>1115046</v>
      </c>
      <c r="G15" s="24" t="s">
        <v>917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85"/>
      <c r="O15" s="85">
        <v>1</v>
      </c>
    </row>
    <row r="16" spans="2:16" x14ac:dyDescent="0.3">
      <c r="B16" s="251" t="s">
        <v>899</v>
      </c>
      <c r="C16" s="243" t="s">
        <v>900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$K$16*P16</f>
        <v>1.77E-2</v>
      </c>
      <c r="J16" s="25">
        <f t="shared" si="0"/>
        <v>1.77E-2</v>
      </c>
      <c r="K16" s="239">
        <f>K41-K6</f>
        <v>0.88500000000000001</v>
      </c>
      <c r="L16" s="23">
        <f t="shared" si="1"/>
        <v>1694.9152542372881</v>
      </c>
      <c r="M16" s="24"/>
      <c r="N16" s="85">
        <v>60</v>
      </c>
      <c r="O16" s="85"/>
      <c r="P16" s="15">
        <v>0.02</v>
      </c>
    </row>
    <row r="17" spans="2:16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4">$K$16*P17</f>
        <v>1.77E-2</v>
      </c>
      <c r="J17" s="25">
        <f t="shared" si="0"/>
        <v>1.77E-2</v>
      </c>
      <c r="K17" s="240"/>
      <c r="L17" s="23">
        <f t="shared" si="1"/>
        <v>1694.9152542372881</v>
      </c>
      <c r="M17" s="24"/>
      <c r="N17" s="85">
        <v>60</v>
      </c>
      <c r="O17" s="85"/>
      <c r="P17" s="15">
        <v>0.02</v>
      </c>
    </row>
    <row r="18" spans="2:16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4"/>
        <v>1.77E-2</v>
      </c>
      <c r="J18" s="25">
        <f t="shared" si="0"/>
        <v>1.77E-2</v>
      </c>
      <c r="K18" s="240"/>
      <c r="L18" s="23">
        <f t="shared" si="1"/>
        <v>1694.9152542372881</v>
      </c>
      <c r="M18" s="24"/>
      <c r="N18" s="85">
        <v>60</v>
      </c>
      <c r="O18" s="85"/>
      <c r="P18" s="15">
        <v>0.02</v>
      </c>
    </row>
    <row r="19" spans="2:16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4"/>
        <v>1.77E-2</v>
      </c>
      <c r="J19" s="25">
        <f t="shared" si="0"/>
        <v>1.77E-2</v>
      </c>
      <c r="K19" s="240"/>
      <c r="L19" s="23">
        <f t="shared" si="1"/>
        <v>1694.9152542372881</v>
      </c>
      <c r="M19" s="24"/>
      <c r="N19" s="85">
        <v>60</v>
      </c>
      <c r="O19" s="85"/>
      <c r="P19" s="15">
        <v>0.02</v>
      </c>
    </row>
    <row r="20" spans="2:16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4"/>
        <v>1.77E-2</v>
      </c>
      <c r="J20" s="25">
        <f t="shared" si="0"/>
        <v>1.77E-2</v>
      </c>
      <c r="K20" s="240"/>
      <c r="L20" s="23">
        <f t="shared" si="1"/>
        <v>1694.9152542372881</v>
      </c>
      <c r="M20" s="24"/>
      <c r="N20" s="85">
        <v>30</v>
      </c>
      <c r="O20" s="85"/>
      <c r="P20" s="15">
        <v>0.02</v>
      </c>
    </row>
    <row r="21" spans="2:16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4"/>
        <v>1.77E-2</v>
      </c>
      <c r="J21" s="25">
        <f t="shared" si="0"/>
        <v>1.77E-2</v>
      </c>
      <c r="K21" s="240"/>
      <c r="L21" s="23">
        <f t="shared" si="1"/>
        <v>1694.9152542372881</v>
      </c>
      <c r="M21" s="24"/>
      <c r="N21" s="85">
        <v>30</v>
      </c>
      <c r="O21" s="85"/>
      <c r="P21" s="15">
        <v>0.02</v>
      </c>
    </row>
    <row r="22" spans="2:16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4"/>
        <v>1.77E-2</v>
      </c>
      <c r="J22" s="25">
        <f t="shared" si="0"/>
        <v>1.77E-2</v>
      </c>
      <c r="K22" s="240"/>
      <c r="L22" s="23">
        <f t="shared" si="1"/>
        <v>1694.9152542372881</v>
      </c>
      <c r="M22" s="24"/>
      <c r="N22" s="85">
        <v>40</v>
      </c>
      <c r="O22" s="85"/>
      <c r="P22" s="15">
        <v>0.02</v>
      </c>
    </row>
    <row r="23" spans="2:16" x14ac:dyDescent="0.3">
      <c r="B23" s="252"/>
      <c r="C23" s="253" t="s">
        <v>901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4"/>
        <v>1.77E-2</v>
      </c>
      <c r="J23" s="25">
        <f t="shared" si="0"/>
        <v>1.77E-2</v>
      </c>
      <c r="K23" s="240"/>
      <c r="L23" s="23">
        <f t="shared" si="1"/>
        <v>1694.9152542372881</v>
      </c>
      <c r="M23" s="24"/>
      <c r="N23" s="85">
        <v>30</v>
      </c>
      <c r="O23" s="85"/>
      <c r="P23" s="15">
        <v>0.02</v>
      </c>
    </row>
    <row r="24" spans="2:16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4"/>
        <v>1.77E-2</v>
      </c>
      <c r="J24" s="25">
        <f t="shared" si="0"/>
        <v>1.77E-2</v>
      </c>
      <c r="K24" s="240"/>
      <c r="L24" s="23">
        <f t="shared" si="1"/>
        <v>1694.9152542372881</v>
      </c>
      <c r="M24" s="24"/>
      <c r="N24" s="85">
        <v>75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4"/>
        <v>1.77E-2</v>
      </c>
      <c r="J25" s="25">
        <f t="shared" si="0"/>
        <v>1.77E-2</v>
      </c>
      <c r="K25" s="240"/>
      <c r="L25" s="23">
        <f t="shared" si="1"/>
        <v>1694.9152542372881</v>
      </c>
      <c r="M25" s="24"/>
      <c r="N25" s="6">
        <v>30</v>
      </c>
      <c r="O25" s="6"/>
      <c r="P25" s="15">
        <v>0.02</v>
      </c>
    </row>
    <row r="26" spans="2:16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4"/>
        <v>1.77E-2</v>
      </c>
      <c r="J26" s="25">
        <f t="shared" si="0"/>
        <v>1.77E-2</v>
      </c>
      <c r="K26" s="240"/>
      <c r="L26" s="23">
        <f t="shared" si="1"/>
        <v>1694.9152542372881</v>
      </c>
      <c r="M26" s="24"/>
      <c r="N26" s="6">
        <v>75</v>
      </c>
      <c r="O26" s="85"/>
      <c r="P26" s="15">
        <v>0.02</v>
      </c>
    </row>
    <row r="27" spans="2:16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4"/>
        <v>7.0800000000000002E-2</v>
      </c>
      <c r="J27" s="25">
        <f t="shared" si="0"/>
        <v>7.0800000000000002E-2</v>
      </c>
      <c r="K27" s="240"/>
      <c r="L27" s="23">
        <f t="shared" si="1"/>
        <v>423.72881355932202</v>
      </c>
      <c r="M27" s="24"/>
      <c r="N27" s="85">
        <v>65</v>
      </c>
      <c r="O27" s="85"/>
      <c r="P27" s="15">
        <v>0.08</v>
      </c>
    </row>
    <row r="28" spans="2:16" x14ac:dyDescent="0.3">
      <c r="B28" s="252"/>
      <c r="C28" s="253"/>
      <c r="D28" s="24"/>
      <c r="E28" s="24"/>
      <c r="F28" s="24">
        <v>5151033</v>
      </c>
      <c r="G28" s="24" t="s">
        <v>902</v>
      </c>
      <c r="H28" s="24">
        <v>1</v>
      </c>
      <c r="I28" s="24">
        <f t="shared" si="4"/>
        <v>7.0800000000000002E-2</v>
      </c>
      <c r="J28" s="25">
        <f t="shared" si="0"/>
        <v>7.0800000000000002E-2</v>
      </c>
      <c r="K28" s="240"/>
      <c r="L28" s="23">
        <f t="shared" si="1"/>
        <v>423.72881355932202</v>
      </c>
      <c r="M28" s="24"/>
      <c r="N28" s="85">
        <v>70</v>
      </c>
      <c r="O28" s="85"/>
      <c r="P28" s="15">
        <v>0.08</v>
      </c>
    </row>
    <row r="29" spans="2:16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4"/>
        <v>1.77E-2</v>
      </c>
      <c r="J29" s="25">
        <f t="shared" si="0"/>
        <v>1.77E-2</v>
      </c>
      <c r="K29" s="240"/>
      <c r="L29" s="23">
        <f t="shared" si="1"/>
        <v>1694.9152542372881</v>
      </c>
      <c r="M29" s="24"/>
      <c r="N29" s="85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4"/>
        <v>1.77E-2</v>
      </c>
      <c r="J30" s="25">
        <f t="shared" si="0"/>
        <v>1.77E-2</v>
      </c>
      <c r="K30" s="240"/>
      <c r="L30" s="23">
        <f t="shared" si="1"/>
        <v>1694.9152542372881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4"/>
        <v>1.77E-2</v>
      </c>
      <c r="J31" s="25">
        <f t="shared" si="0"/>
        <v>1.77E-2</v>
      </c>
      <c r="K31" s="240"/>
      <c r="L31" s="23">
        <f t="shared" si="1"/>
        <v>1694.9152542372881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4"/>
        <v>1.77E-2</v>
      </c>
      <c r="J32" s="25">
        <f t="shared" si="0"/>
        <v>1.77E-2</v>
      </c>
      <c r="K32" s="240"/>
      <c r="L32" s="23">
        <f t="shared" si="1"/>
        <v>1694.9152542372881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4"/>
        <v>1.77E-2</v>
      </c>
      <c r="J33" s="25">
        <f t="shared" si="0"/>
        <v>1.77E-2</v>
      </c>
      <c r="K33" s="240"/>
      <c r="L33" s="23">
        <f t="shared" si="1"/>
        <v>1694.9152542372881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4"/>
        <v>1.77E-2</v>
      </c>
      <c r="J34" s="25">
        <f t="shared" si="0"/>
        <v>1.77E-2</v>
      </c>
      <c r="K34" s="240"/>
      <c r="L34" s="23">
        <f t="shared" si="1"/>
        <v>1694.9152542372881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4"/>
        <v>1.77E-2</v>
      </c>
      <c r="J35" s="25">
        <f t="shared" si="0"/>
        <v>1.77E-2</v>
      </c>
      <c r="K35" s="240"/>
      <c r="L35" s="23">
        <f t="shared" si="1"/>
        <v>1694.9152542372881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4"/>
        <v>1.77E-2</v>
      </c>
      <c r="J36" s="25">
        <f t="shared" si="0"/>
        <v>1.77E-2</v>
      </c>
      <c r="K36" s="240"/>
      <c r="L36" s="23">
        <f t="shared" si="1"/>
        <v>1694.9152542372881</v>
      </c>
      <c r="M36" s="24"/>
      <c r="N36" s="6">
        <v>35</v>
      </c>
      <c r="O36" s="85"/>
      <c r="P36" s="15">
        <v>0.02</v>
      </c>
    </row>
    <row r="37" spans="2:16" x14ac:dyDescent="0.3">
      <c r="B37" s="252"/>
      <c r="C37" s="253" t="s">
        <v>903</v>
      </c>
      <c r="D37" s="24"/>
      <c r="E37" s="24"/>
      <c r="F37" s="43">
        <v>5076000</v>
      </c>
      <c r="G37" s="43" t="s">
        <v>904</v>
      </c>
      <c r="H37" s="24">
        <v>3</v>
      </c>
      <c r="I37" s="24">
        <f t="shared" si="4"/>
        <v>7.0800000000000002E-2</v>
      </c>
      <c r="J37" s="25">
        <f t="shared" si="0"/>
        <v>7.0800000000000002E-2</v>
      </c>
      <c r="K37" s="240"/>
      <c r="L37" s="23">
        <f t="shared" si="1"/>
        <v>423.72881355932202</v>
      </c>
      <c r="M37" s="24"/>
      <c r="N37" s="85">
        <v>90</v>
      </c>
      <c r="O37" s="85"/>
      <c r="P37" s="15">
        <v>0.08</v>
      </c>
    </row>
    <row r="38" spans="2:16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4"/>
        <v>0.13275000000000001</v>
      </c>
      <c r="J38" s="25">
        <f t="shared" si="0"/>
        <v>0.13275000000000001</v>
      </c>
      <c r="K38" s="240"/>
      <c r="L38" s="23">
        <f t="shared" si="1"/>
        <v>225.98870056497174</v>
      </c>
      <c r="M38" s="24"/>
      <c r="N38" s="85">
        <v>50</v>
      </c>
      <c r="O38" s="85"/>
      <c r="P38" s="15">
        <v>0.15</v>
      </c>
    </row>
    <row r="39" spans="2:16" x14ac:dyDescent="0.3">
      <c r="B39" s="252"/>
      <c r="C39" s="253"/>
      <c r="D39" s="24"/>
      <c r="E39" s="24"/>
      <c r="F39" s="24">
        <v>5078001</v>
      </c>
      <c r="G39" s="11" t="s">
        <v>905</v>
      </c>
      <c r="H39" s="24">
        <v>1</v>
      </c>
      <c r="I39" s="24">
        <f t="shared" si="4"/>
        <v>0.13275000000000001</v>
      </c>
      <c r="J39" s="25">
        <f t="shared" si="0"/>
        <v>0.13275000000000001</v>
      </c>
      <c r="K39" s="240"/>
      <c r="L39" s="23">
        <f t="shared" si="1"/>
        <v>225.98870056497174</v>
      </c>
      <c r="M39" s="24"/>
      <c r="N39" s="85">
        <v>40</v>
      </c>
      <c r="O39" s="85"/>
      <c r="P39" s="15">
        <v>0.15</v>
      </c>
    </row>
    <row r="40" spans="2:16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4"/>
        <v>7.0800000000000002E-2</v>
      </c>
      <c r="J40" s="25">
        <f t="shared" si="0"/>
        <v>7.0800000000000002E-2</v>
      </c>
      <c r="K40" s="240"/>
      <c r="L40" s="23">
        <f t="shared" si="1"/>
        <v>423.72881355932202</v>
      </c>
      <c r="M40" s="24"/>
      <c r="N40" s="85">
        <v>50</v>
      </c>
      <c r="O40" s="85"/>
      <c r="P40" s="15">
        <v>0.08</v>
      </c>
    </row>
    <row r="41" spans="2:16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1.0000000000000002</v>
      </c>
      <c r="J41" s="25">
        <f>SUM(J6:J40)</f>
        <v>1.0000000000000002</v>
      </c>
      <c r="K41" s="25">
        <v>1</v>
      </c>
      <c r="L41" s="24"/>
      <c r="M41" s="24"/>
      <c r="N41" s="85"/>
      <c r="O41" s="85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1"/>
  <dimension ref="B2:P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906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5" t="s">
        <v>870</v>
      </c>
      <c r="C4" s="85">
        <v>30</v>
      </c>
    </row>
    <row r="5" spans="2:15" x14ac:dyDescent="0.3">
      <c r="B5" s="249" t="s">
        <v>0</v>
      </c>
      <c r="C5" s="249"/>
      <c r="D5" s="84" t="s">
        <v>45</v>
      </c>
      <c r="E5" s="84" t="s">
        <v>29</v>
      </c>
      <c r="F5" s="84" t="s">
        <v>1</v>
      </c>
      <c r="G5" s="84" t="s">
        <v>62</v>
      </c>
      <c r="H5" s="13" t="s">
        <v>26</v>
      </c>
      <c r="I5" s="84" t="s">
        <v>27</v>
      </c>
      <c r="J5" s="84" t="s">
        <v>28</v>
      </c>
      <c r="K5" s="84" t="s">
        <v>43</v>
      </c>
      <c r="L5" s="84" t="s">
        <v>2</v>
      </c>
      <c r="M5" s="84" t="s">
        <v>3</v>
      </c>
      <c r="N5" s="84" t="s">
        <v>44</v>
      </c>
      <c r="O5" s="84" t="s">
        <v>86</v>
      </c>
    </row>
    <row r="6" spans="2:15" ht="21.75" customHeight="1" x14ac:dyDescent="0.3">
      <c r="B6" s="254" t="s">
        <v>4</v>
      </c>
      <c r="C6" s="243" t="s">
        <v>871</v>
      </c>
      <c r="D6" s="24" t="s">
        <v>872</v>
      </c>
      <c r="E6" s="24"/>
      <c r="F6" s="24">
        <v>1004852</v>
      </c>
      <c r="G6" s="24" t="s">
        <v>873</v>
      </c>
      <c r="H6" s="24">
        <v>1</v>
      </c>
      <c r="I6" s="24">
        <v>5.0000000000000001E-3</v>
      </c>
      <c r="J6" s="25">
        <f>I6</f>
        <v>5.0000000000000001E-3</v>
      </c>
      <c r="K6" s="239">
        <f>SUM(J6:J20)</f>
        <v>0.14999999999999997</v>
      </c>
      <c r="L6" s="11">
        <f>1/I6*$C$4</f>
        <v>6000</v>
      </c>
      <c r="M6" s="24"/>
      <c r="N6" s="85"/>
      <c r="O6" s="85">
        <v>1</v>
      </c>
    </row>
    <row r="7" spans="2:15" ht="21.75" customHeight="1" x14ac:dyDescent="0.3">
      <c r="B7" s="250"/>
      <c r="C7" s="244"/>
      <c r="D7" s="24" t="s">
        <v>874</v>
      </c>
      <c r="E7" s="24"/>
      <c r="F7" s="24">
        <v>1050438</v>
      </c>
      <c r="G7" s="24" t="s">
        <v>875</v>
      </c>
      <c r="H7" s="24">
        <v>1</v>
      </c>
      <c r="I7" s="24">
        <v>6.0000000000000001E-3</v>
      </c>
      <c r="J7" s="25">
        <f t="shared" ref="J7:J45" si="0">I7</f>
        <v>6.0000000000000001E-3</v>
      </c>
      <c r="K7" s="240"/>
      <c r="L7" s="11">
        <f t="shared" ref="L7:L45" si="1">1/I7*$C$4</f>
        <v>5000</v>
      </c>
      <c r="M7" s="24"/>
      <c r="N7" s="85"/>
      <c r="O7" s="85">
        <v>1</v>
      </c>
    </row>
    <row r="8" spans="2:15" ht="21.75" customHeight="1" x14ac:dyDescent="0.3">
      <c r="B8" s="250"/>
      <c r="C8" s="244"/>
      <c r="D8" s="24" t="s">
        <v>874</v>
      </c>
      <c r="E8" s="24"/>
      <c r="F8" s="24">
        <v>1051506</v>
      </c>
      <c r="G8" s="24" t="s">
        <v>876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85"/>
      <c r="O8" s="85">
        <v>1</v>
      </c>
    </row>
    <row r="9" spans="2:15" ht="21.75" customHeight="1" x14ac:dyDescent="0.3">
      <c r="B9" s="250"/>
      <c r="C9" s="244"/>
      <c r="D9" s="24" t="s">
        <v>877</v>
      </c>
      <c r="E9" s="24"/>
      <c r="F9" s="24">
        <v>1073175</v>
      </c>
      <c r="G9" s="24" t="s">
        <v>878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85"/>
      <c r="O9" s="85">
        <v>1</v>
      </c>
    </row>
    <row r="10" spans="2:15" ht="21.75" customHeight="1" x14ac:dyDescent="0.3">
      <c r="B10" s="250"/>
      <c r="C10" s="244"/>
      <c r="D10" s="24" t="s">
        <v>877</v>
      </c>
      <c r="E10" s="24"/>
      <c r="F10" s="24">
        <v>1073176</v>
      </c>
      <c r="G10" s="24" t="s">
        <v>879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11">
        <f t="shared" si="1"/>
        <v>3333.3333333333335</v>
      </c>
      <c r="M10" s="24"/>
      <c r="N10" s="85"/>
      <c r="O10" s="85">
        <v>1</v>
      </c>
    </row>
    <row r="11" spans="2:15" ht="21.75" customHeight="1" x14ac:dyDescent="0.3">
      <c r="B11" s="250"/>
      <c r="C11" s="244"/>
      <c r="D11" s="24" t="s">
        <v>880</v>
      </c>
      <c r="E11" s="24"/>
      <c r="F11" s="24">
        <v>1102964</v>
      </c>
      <c r="G11" s="24" t="s">
        <v>881</v>
      </c>
      <c r="H11" s="24">
        <v>1</v>
      </c>
      <c r="I11" s="24">
        <v>6.0000000000000001E-3</v>
      </c>
      <c r="J11" s="25">
        <f t="shared" si="0"/>
        <v>6.0000000000000001E-3</v>
      </c>
      <c r="K11" s="240"/>
      <c r="L11" s="11">
        <f t="shared" si="1"/>
        <v>5000</v>
      </c>
      <c r="M11" s="24"/>
      <c r="N11" s="85"/>
      <c r="O11" s="85">
        <v>1</v>
      </c>
    </row>
    <row r="12" spans="2:15" ht="21.75" customHeight="1" x14ac:dyDescent="0.3">
      <c r="B12" s="250"/>
      <c r="C12" s="244"/>
      <c r="D12" s="24" t="s">
        <v>882</v>
      </c>
      <c r="E12" s="24"/>
      <c r="F12" s="24">
        <v>1702717</v>
      </c>
      <c r="G12" s="24" t="s">
        <v>883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11">
        <f t="shared" si="1"/>
        <v>5000</v>
      </c>
      <c r="M12" s="24"/>
      <c r="N12" s="85"/>
      <c r="O12" s="85">
        <v>1</v>
      </c>
    </row>
    <row r="13" spans="2:15" ht="21.75" customHeight="1" x14ac:dyDescent="0.3">
      <c r="B13" s="250"/>
      <c r="C13" s="244"/>
      <c r="D13" s="24" t="s">
        <v>884</v>
      </c>
      <c r="E13" s="24"/>
      <c r="F13" s="24">
        <v>1004934</v>
      </c>
      <c r="G13" s="24" t="s">
        <v>885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11">
        <f t="shared" si="1"/>
        <v>3333.3333333333335</v>
      </c>
      <c r="M13" s="24"/>
      <c r="N13" s="85"/>
      <c r="O13" s="85">
        <v>1</v>
      </c>
    </row>
    <row r="14" spans="2:15" ht="21.75" customHeight="1" x14ac:dyDescent="0.3">
      <c r="B14" s="250"/>
      <c r="C14" s="244"/>
      <c r="D14" s="24" t="s">
        <v>886</v>
      </c>
      <c r="E14" s="24"/>
      <c r="F14" s="24">
        <v>1042375</v>
      </c>
      <c r="G14" s="24" t="s">
        <v>887</v>
      </c>
      <c r="H14" s="24">
        <v>1</v>
      </c>
      <c r="I14" s="24">
        <v>1.4E-2</v>
      </c>
      <c r="J14" s="25">
        <f t="shared" si="0"/>
        <v>1.4E-2</v>
      </c>
      <c r="K14" s="240"/>
      <c r="L14" s="11">
        <f t="shared" si="1"/>
        <v>2142.8571428571431</v>
      </c>
      <c r="M14" s="24"/>
      <c r="N14" s="85"/>
      <c r="O14" s="85">
        <v>1</v>
      </c>
    </row>
    <row r="15" spans="2:15" ht="21.75" customHeight="1" x14ac:dyDescent="0.3">
      <c r="B15" s="250"/>
      <c r="C15" s="244"/>
      <c r="D15" s="24" t="s">
        <v>888</v>
      </c>
      <c r="E15" s="24"/>
      <c r="F15" s="24">
        <v>1062244</v>
      </c>
      <c r="G15" s="24" t="s">
        <v>889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85"/>
      <c r="O15" s="85">
        <v>1</v>
      </c>
    </row>
    <row r="16" spans="2:15" ht="21.75" customHeight="1" x14ac:dyDescent="0.3">
      <c r="B16" s="250"/>
      <c r="C16" s="244"/>
      <c r="D16" s="24" t="s">
        <v>890</v>
      </c>
      <c r="E16" s="24"/>
      <c r="F16" s="24">
        <v>1073205</v>
      </c>
      <c r="G16" s="24" t="s">
        <v>891</v>
      </c>
      <c r="H16" s="24">
        <v>1</v>
      </c>
      <c r="I16" s="24">
        <v>1.4999999999999999E-2</v>
      </c>
      <c r="J16" s="25">
        <f t="shared" si="0"/>
        <v>1.4999999999999999E-2</v>
      </c>
      <c r="K16" s="240"/>
      <c r="L16" s="11">
        <f t="shared" si="1"/>
        <v>2000.0000000000002</v>
      </c>
      <c r="M16" s="24"/>
      <c r="N16" s="85"/>
      <c r="O16" s="85">
        <v>1</v>
      </c>
    </row>
    <row r="17" spans="2:16" ht="21.75" customHeight="1" x14ac:dyDescent="0.3">
      <c r="B17" s="250"/>
      <c r="C17" s="244"/>
      <c r="D17" s="24" t="s">
        <v>892</v>
      </c>
      <c r="E17" s="24"/>
      <c r="F17" s="24">
        <v>1702750</v>
      </c>
      <c r="G17" s="24" t="s">
        <v>893</v>
      </c>
      <c r="H17" s="24">
        <v>1</v>
      </c>
      <c r="I17" s="24">
        <v>8.9999999999999993E-3</v>
      </c>
      <c r="J17" s="25">
        <f t="shared" si="0"/>
        <v>8.9999999999999993E-3</v>
      </c>
      <c r="K17" s="240"/>
      <c r="L17" s="11">
        <f t="shared" si="1"/>
        <v>3333.3333333333335</v>
      </c>
      <c r="M17" s="24"/>
      <c r="N17" s="85"/>
      <c r="O17" s="85">
        <v>1</v>
      </c>
    </row>
    <row r="18" spans="2:16" ht="21.75" customHeight="1" x14ac:dyDescent="0.3">
      <c r="B18" s="250"/>
      <c r="C18" s="244"/>
      <c r="D18" s="24" t="s">
        <v>894</v>
      </c>
      <c r="E18" s="24"/>
      <c r="F18" s="24">
        <v>1053146</v>
      </c>
      <c r="G18" s="24" t="s">
        <v>895</v>
      </c>
      <c r="H18" s="24">
        <v>1</v>
      </c>
      <c r="I18" s="24">
        <v>1.4999999999999999E-2</v>
      </c>
      <c r="J18" s="25">
        <f t="shared" si="0"/>
        <v>1.4999999999999999E-2</v>
      </c>
      <c r="K18" s="240"/>
      <c r="L18" s="11">
        <f t="shared" si="1"/>
        <v>2000.0000000000002</v>
      </c>
      <c r="M18" s="24"/>
      <c r="N18" s="85"/>
      <c r="O18" s="85">
        <v>1</v>
      </c>
    </row>
    <row r="19" spans="2:16" ht="21.75" customHeight="1" x14ac:dyDescent="0.3">
      <c r="B19" s="250"/>
      <c r="C19" s="244"/>
      <c r="D19" s="24" t="s">
        <v>892</v>
      </c>
      <c r="E19" s="24"/>
      <c r="F19" s="24">
        <v>1702776</v>
      </c>
      <c r="G19" s="24" t="s">
        <v>896</v>
      </c>
      <c r="H19" s="24">
        <v>1</v>
      </c>
      <c r="I19" s="24">
        <v>0.01</v>
      </c>
      <c r="J19" s="25">
        <f t="shared" si="0"/>
        <v>0.01</v>
      </c>
      <c r="K19" s="240"/>
      <c r="L19" s="11">
        <f t="shared" si="1"/>
        <v>3000</v>
      </c>
      <c r="M19" s="24"/>
      <c r="N19" s="85"/>
      <c r="O19" s="85">
        <v>1</v>
      </c>
    </row>
    <row r="20" spans="2:16" ht="21.75" customHeight="1" x14ac:dyDescent="0.3">
      <c r="B20" s="250"/>
      <c r="C20" s="244"/>
      <c r="D20" s="24" t="s">
        <v>897</v>
      </c>
      <c r="E20" s="24"/>
      <c r="F20" s="24">
        <v>1004985</v>
      </c>
      <c r="G20" s="24" t="s">
        <v>898</v>
      </c>
      <c r="H20" s="24">
        <v>1</v>
      </c>
      <c r="I20" s="24">
        <v>1.4999999999999999E-2</v>
      </c>
      <c r="J20" s="25">
        <f t="shared" si="0"/>
        <v>1.4999999999999999E-2</v>
      </c>
      <c r="K20" s="240"/>
      <c r="L20" s="11">
        <f t="shared" si="1"/>
        <v>2000.0000000000002</v>
      </c>
      <c r="M20" s="24"/>
      <c r="N20" s="85"/>
      <c r="O20" s="85">
        <v>1</v>
      </c>
    </row>
    <row r="21" spans="2:16" x14ac:dyDescent="0.3">
      <c r="B21" s="251" t="s">
        <v>899</v>
      </c>
      <c r="C21" s="243" t="s">
        <v>900</v>
      </c>
      <c r="D21" s="24"/>
      <c r="E21" s="24"/>
      <c r="F21" s="24">
        <v>1002186</v>
      </c>
      <c r="G21" s="24" t="s">
        <v>52</v>
      </c>
      <c r="H21" s="24">
        <v>1</v>
      </c>
      <c r="I21" s="24">
        <f>$K$21*P21</f>
        <v>1.7000000000000001E-2</v>
      </c>
      <c r="J21" s="25">
        <f t="shared" si="0"/>
        <v>1.7000000000000001E-2</v>
      </c>
      <c r="K21" s="239">
        <f>K46-K6</f>
        <v>0.85000000000000009</v>
      </c>
      <c r="L21" s="23">
        <f t="shared" si="1"/>
        <v>1764.705882352941</v>
      </c>
      <c r="M21" s="24"/>
      <c r="N21" s="85">
        <v>60</v>
      </c>
      <c r="O21" s="85"/>
      <c r="P21" s="15">
        <v>0.02</v>
      </c>
    </row>
    <row r="22" spans="2:16" x14ac:dyDescent="0.3">
      <c r="B22" s="252"/>
      <c r="C22" s="244"/>
      <c r="D22" s="24"/>
      <c r="E22" s="24"/>
      <c r="F22" s="24">
        <v>1012057</v>
      </c>
      <c r="G22" s="24" t="s">
        <v>53</v>
      </c>
      <c r="H22" s="24">
        <v>1</v>
      </c>
      <c r="I22" s="24">
        <f t="shared" ref="I22:I45" si="2">$K$21*P22</f>
        <v>1.7000000000000001E-2</v>
      </c>
      <c r="J22" s="25">
        <f t="shared" si="0"/>
        <v>1.7000000000000001E-2</v>
      </c>
      <c r="K22" s="240"/>
      <c r="L22" s="23">
        <f t="shared" si="1"/>
        <v>1764.705882352941</v>
      </c>
      <c r="M22" s="24"/>
      <c r="N22" s="85">
        <v>60</v>
      </c>
      <c r="O22" s="85"/>
      <c r="P22" s="15">
        <v>0.02</v>
      </c>
    </row>
    <row r="23" spans="2:16" x14ac:dyDescent="0.3">
      <c r="B23" s="252"/>
      <c r="C23" s="244"/>
      <c r="D23" s="24"/>
      <c r="E23" s="24"/>
      <c r="F23" s="24">
        <v>1022048</v>
      </c>
      <c r="G23" s="24" t="s">
        <v>54</v>
      </c>
      <c r="H23" s="24">
        <v>1</v>
      </c>
      <c r="I23" s="24">
        <f t="shared" si="2"/>
        <v>1.7000000000000001E-2</v>
      </c>
      <c r="J23" s="25">
        <f t="shared" si="0"/>
        <v>1.7000000000000001E-2</v>
      </c>
      <c r="K23" s="240"/>
      <c r="L23" s="23">
        <f t="shared" si="1"/>
        <v>1764.705882352941</v>
      </c>
      <c r="M23" s="24"/>
      <c r="N23" s="85">
        <v>60</v>
      </c>
      <c r="O23" s="85"/>
      <c r="P23" s="15">
        <v>0.02</v>
      </c>
    </row>
    <row r="24" spans="2:16" x14ac:dyDescent="0.3">
      <c r="B24" s="252"/>
      <c r="C24" s="244"/>
      <c r="D24" s="24"/>
      <c r="E24" s="24"/>
      <c r="F24" s="24">
        <v>1102039</v>
      </c>
      <c r="G24" s="24" t="s">
        <v>55</v>
      </c>
      <c r="H24" s="24">
        <v>1</v>
      </c>
      <c r="I24" s="24">
        <f t="shared" si="2"/>
        <v>1.7000000000000001E-2</v>
      </c>
      <c r="J24" s="25">
        <f t="shared" si="0"/>
        <v>1.7000000000000001E-2</v>
      </c>
      <c r="K24" s="240"/>
      <c r="L24" s="23">
        <f t="shared" si="1"/>
        <v>1764.705882352941</v>
      </c>
      <c r="M24" s="24"/>
      <c r="N24" s="85">
        <v>60</v>
      </c>
      <c r="O24" s="85"/>
      <c r="P24" s="15">
        <v>0.02</v>
      </c>
    </row>
    <row r="25" spans="2:16" x14ac:dyDescent="0.3">
      <c r="B25" s="252"/>
      <c r="C25" s="244"/>
      <c r="D25" s="24"/>
      <c r="E25" s="24"/>
      <c r="F25" s="24">
        <v>1082102</v>
      </c>
      <c r="G25" s="24" t="s">
        <v>56</v>
      </c>
      <c r="H25" s="24">
        <v>1</v>
      </c>
      <c r="I25" s="24">
        <f t="shared" si="2"/>
        <v>1.7000000000000001E-2</v>
      </c>
      <c r="J25" s="25">
        <f t="shared" si="0"/>
        <v>1.7000000000000001E-2</v>
      </c>
      <c r="K25" s="240"/>
      <c r="L25" s="23">
        <f t="shared" si="1"/>
        <v>1764.705882352941</v>
      </c>
      <c r="M25" s="24"/>
      <c r="N25" s="85">
        <v>30</v>
      </c>
      <c r="O25" s="85"/>
      <c r="P25" s="15">
        <v>0.02</v>
      </c>
    </row>
    <row r="26" spans="2:16" x14ac:dyDescent="0.3">
      <c r="B26" s="252"/>
      <c r="C26" s="244"/>
      <c r="D26" s="24"/>
      <c r="E26" s="24"/>
      <c r="F26" s="24">
        <v>1072153</v>
      </c>
      <c r="G26" s="24" t="s">
        <v>57</v>
      </c>
      <c r="H26" s="24">
        <v>1</v>
      </c>
      <c r="I26" s="24">
        <f t="shared" si="2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85">
        <v>30</v>
      </c>
      <c r="O26" s="85"/>
      <c r="P26" s="15">
        <v>0.02</v>
      </c>
    </row>
    <row r="27" spans="2:16" x14ac:dyDescent="0.3">
      <c r="B27" s="252"/>
      <c r="C27" s="245"/>
      <c r="D27" s="24"/>
      <c r="E27" s="24"/>
      <c r="F27" s="24">
        <v>1032024</v>
      </c>
      <c r="G27" s="24" t="s">
        <v>58</v>
      </c>
      <c r="H27" s="24">
        <v>1</v>
      </c>
      <c r="I27" s="24">
        <f t="shared" si="2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85">
        <v>40</v>
      </c>
      <c r="O27" s="85"/>
      <c r="P27" s="15">
        <v>0.02</v>
      </c>
    </row>
    <row r="28" spans="2:16" x14ac:dyDescent="0.3">
      <c r="B28" s="252"/>
      <c r="C28" s="253" t="s">
        <v>901</v>
      </c>
      <c r="D28" s="24"/>
      <c r="E28" s="24"/>
      <c r="F28" s="24">
        <v>5150042</v>
      </c>
      <c r="G28" s="24" t="s">
        <v>9</v>
      </c>
      <c r="H28" s="24">
        <v>1</v>
      </c>
      <c r="I28" s="24">
        <f t="shared" si="2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85">
        <v>30</v>
      </c>
      <c r="O28" s="85"/>
      <c r="P28" s="15">
        <v>0.02</v>
      </c>
    </row>
    <row r="29" spans="2:16" x14ac:dyDescent="0.3">
      <c r="B29" s="252"/>
      <c r="C29" s="253"/>
      <c r="D29" s="24"/>
      <c r="E29" s="24"/>
      <c r="F29" s="24">
        <v>5150043</v>
      </c>
      <c r="G29" s="24" t="s">
        <v>10</v>
      </c>
      <c r="H29" s="24">
        <v>1</v>
      </c>
      <c r="I29" s="24">
        <f t="shared" si="2"/>
        <v>1.7000000000000001E-2</v>
      </c>
      <c r="J29" s="25">
        <f t="shared" si="0"/>
        <v>1.7000000000000001E-2</v>
      </c>
      <c r="K29" s="240"/>
      <c r="L29" s="23">
        <f t="shared" si="1"/>
        <v>1764.705882352941</v>
      </c>
      <c r="M29" s="24"/>
      <c r="N29" s="85">
        <v>75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5152049</v>
      </c>
      <c r="G30" s="24" t="s">
        <v>11</v>
      </c>
      <c r="H30" s="24">
        <v>1</v>
      </c>
      <c r="I30" s="24">
        <f t="shared" si="2"/>
        <v>1.7000000000000001E-2</v>
      </c>
      <c r="J30" s="25">
        <f t="shared" si="0"/>
        <v>1.7000000000000001E-2</v>
      </c>
      <c r="K30" s="240"/>
      <c r="L30" s="23">
        <f t="shared" si="1"/>
        <v>1764.705882352941</v>
      </c>
      <c r="M30" s="24"/>
      <c r="N30" s="6">
        <v>30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5152050</v>
      </c>
      <c r="G31" s="24" t="s">
        <v>12</v>
      </c>
      <c r="H31" s="24">
        <v>1</v>
      </c>
      <c r="I31" s="24">
        <f t="shared" si="2"/>
        <v>1.7000000000000001E-2</v>
      </c>
      <c r="J31" s="25">
        <f t="shared" si="0"/>
        <v>1.7000000000000001E-2</v>
      </c>
      <c r="K31" s="240"/>
      <c r="L31" s="23">
        <f t="shared" si="1"/>
        <v>1764.705882352941</v>
      </c>
      <c r="M31" s="24"/>
      <c r="N31" s="6">
        <v>75</v>
      </c>
      <c r="O31" s="85"/>
      <c r="P31" s="15">
        <v>0.02</v>
      </c>
    </row>
    <row r="32" spans="2:16" x14ac:dyDescent="0.3">
      <c r="B32" s="252"/>
      <c r="C32" s="253"/>
      <c r="D32" s="24"/>
      <c r="E32" s="24"/>
      <c r="F32" s="24">
        <v>5153013</v>
      </c>
      <c r="G32" s="24" t="s">
        <v>23</v>
      </c>
      <c r="H32" s="24">
        <v>1</v>
      </c>
      <c r="I32" s="24">
        <f t="shared" si="2"/>
        <v>6.8000000000000005E-2</v>
      </c>
      <c r="J32" s="25">
        <f t="shared" si="0"/>
        <v>6.8000000000000005E-2</v>
      </c>
      <c r="K32" s="240"/>
      <c r="L32" s="23">
        <f t="shared" si="1"/>
        <v>441.17647058823525</v>
      </c>
      <c r="M32" s="24"/>
      <c r="N32" s="85">
        <v>65</v>
      </c>
      <c r="O32" s="85"/>
      <c r="P32" s="15">
        <v>0.08</v>
      </c>
    </row>
    <row r="33" spans="2:16" x14ac:dyDescent="0.3">
      <c r="B33" s="252"/>
      <c r="C33" s="253"/>
      <c r="D33" s="24"/>
      <c r="E33" s="24"/>
      <c r="F33" s="24">
        <v>5151033</v>
      </c>
      <c r="G33" s="24" t="s">
        <v>902</v>
      </c>
      <c r="H33" s="24">
        <v>1</v>
      </c>
      <c r="I33" s="24">
        <f t="shared" si="2"/>
        <v>6.8000000000000005E-2</v>
      </c>
      <c r="J33" s="25">
        <f t="shared" si="0"/>
        <v>6.8000000000000005E-2</v>
      </c>
      <c r="K33" s="240"/>
      <c r="L33" s="23">
        <f t="shared" si="1"/>
        <v>441.17647058823525</v>
      </c>
      <c r="M33" s="24"/>
      <c r="N33" s="85">
        <v>70</v>
      </c>
      <c r="O33" s="85"/>
      <c r="P33" s="15">
        <v>0.08</v>
      </c>
    </row>
    <row r="34" spans="2:16" x14ac:dyDescent="0.3">
      <c r="B34" s="252"/>
      <c r="C34" s="253"/>
      <c r="D34" s="24"/>
      <c r="E34" s="24"/>
      <c r="F34" s="24">
        <v>5152100</v>
      </c>
      <c r="G34" s="24" t="s">
        <v>13</v>
      </c>
      <c r="H34" s="24">
        <v>1</v>
      </c>
      <c r="I34" s="24">
        <f t="shared" si="2"/>
        <v>1.7000000000000001E-2</v>
      </c>
      <c r="J34" s="25">
        <f t="shared" si="0"/>
        <v>1.7000000000000001E-2</v>
      </c>
      <c r="K34" s="240"/>
      <c r="L34" s="23">
        <f t="shared" si="1"/>
        <v>1764.705882352941</v>
      </c>
      <c r="M34" s="24"/>
      <c r="N34" s="85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5152101</v>
      </c>
      <c r="G35" s="24" t="s">
        <v>14</v>
      </c>
      <c r="H35" s="24">
        <v>1</v>
      </c>
      <c r="I35" s="24">
        <f t="shared" si="2"/>
        <v>1.7000000000000001E-2</v>
      </c>
      <c r="J35" s="25">
        <f t="shared" si="0"/>
        <v>1.7000000000000001E-2</v>
      </c>
      <c r="K35" s="240"/>
      <c r="L35" s="23">
        <f t="shared" si="1"/>
        <v>1764.705882352941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5152102</v>
      </c>
      <c r="G36" s="24" t="s">
        <v>15</v>
      </c>
      <c r="H36" s="24">
        <v>1</v>
      </c>
      <c r="I36" s="24">
        <f t="shared" si="2"/>
        <v>1.7000000000000001E-2</v>
      </c>
      <c r="J36" s="25">
        <f t="shared" si="0"/>
        <v>1.7000000000000001E-2</v>
      </c>
      <c r="K36" s="240"/>
      <c r="L36" s="23">
        <f t="shared" si="1"/>
        <v>1764.705882352941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5152103</v>
      </c>
      <c r="G37" s="24" t="s">
        <v>16</v>
      </c>
      <c r="H37" s="24">
        <v>1</v>
      </c>
      <c r="I37" s="24">
        <f t="shared" si="2"/>
        <v>1.7000000000000001E-2</v>
      </c>
      <c r="J37" s="25">
        <f t="shared" si="0"/>
        <v>1.7000000000000001E-2</v>
      </c>
      <c r="K37" s="240"/>
      <c r="L37" s="23">
        <f t="shared" si="1"/>
        <v>1764.705882352941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5152104</v>
      </c>
      <c r="G38" s="24" t="s">
        <v>17</v>
      </c>
      <c r="H38" s="24">
        <v>1</v>
      </c>
      <c r="I38" s="24">
        <f t="shared" si="2"/>
        <v>1.7000000000000001E-2</v>
      </c>
      <c r="J38" s="25">
        <f t="shared" si="0"/>
        <v>1.7000000000000001E-2</v>
      </c>
      <c r="K38" s="240"/>
      <c r="L38" s="23">
        <f t="shared" si="1"/>
        <v>1764.705882352941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24">
        <v>5152105</v>
      </c>
      <c r="G39" s="24" t="s">
        <v>18</v>
      </c>
      <c r="H39" s="11">
        <v>1</v>
      </c>
      <c r="I39" s="24">
        <f t="shared" si="2"/>
        <v>1.7000000000000001E-2</v>
      </c>
      <c r="J39" s="25">
        <f t="shared" si="0"/>
        <v>1.7000000000000001E-2</v>
      </c>
      <c r="K39" s="240"/>
      <c r="L39" s="23">
        <f t="shared" si="1"/>
        <v>1764.705882352941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5152106</v>
      </c>
      <c r="G40" s="43" t="s">
        <v>19</v>
      </c>
      <c r="H40" s="11">
        <v>1</v>
      </c>
      <c r="I40" s="24">
        <f t="shared" si="2"/>
        <v>1.7000000000000001E-2</v>
      </c>
      <c r="J40" s="25">
        <f t="shared" si="0"/>
        <v>1.7000000000000001E-2</v>
      </c>
      <c r="K40" s="240"/>
      <c r="L40" s="23">
        <f t="shared" si="1"/>
        <v>1764.705882352941</v>
      </c>
      <c r="M40" s="24"/>
      <c r="N40" s="6">
        <v>35</v>
      </c>
      <c r="O40" s="6"/>
      <c r="P40" s="15">
        <v>0.02</v>
      </c>
    </row>
    <row r="41" spans="2:16" x14ac:dyDescent="0.3">
      <c r="B41" s="252"/>
      <c r="C41" s="253"/>
      <c r="D41" s="24"/>
      <c r="E41" s="24"/>
      <c r="F41" s="43">
        <v>5152107</v>
      </c>
      <c r="G41" s="43" t="s">
        <v>20</v>
      </c>
      <c r="H41" s="11">
        <v>1</v>
      </c>
      <c r="I41" s="24">
        <f t="shared" si="2"/>
        <v>1.7000000000000001E-2</v>
      </c>
      <c r="J41" s="25">
        <f t="shared" si="0"/>
        <v>1.7000000000000001E-2</v>
      </c>
      <c r="K41" s="240"/>
      <c r="L41" s="23">
        <f t="shared" si="1"/>
        <v>1764.705882352941</v>
      </c>
      <c r="M41" s="24"/>
      <c r="N41" s="6">
        <v>35</v>
      </c>
      <c r="O41" s="85"/>
      <c r="P41" s="15">
        <v>0.02</v>
      </c>
    </row>
    <row r="42" spans="2:16" x14ac:dyDescent="0.3">
      <c r="B42" s="252"/>
      <c r="C42" s="253" t="s">
        <v>903</v>
      </c>
      <c r="D42" s="24"/>
      <c r="E42" s="24"/>
      <c r="F42" s="43">
        <v>5076000</v>
      </c>
      <c r="G42" s="43" t="s">
        <v>904</v>
      </c>
      <c r="H42" s="24">
        <v>3</v>
      </c>
      <c r="I42" s="24">
        <f t="shared" si="2"/>
        <v>6.8000000000000005E-2</v>
      </c>
      <c r="J42" s="25">
        <f t="shared" si="0"/>
        <v>6.8000000000000005E-2</v>
      </c>
      <c r="K42" s="240"/>
      <c r="L42" s="23">
        <f t="shared" si="1"/>
        <v>441.17647058823525</v>
      </c>
      <c r="M42" s="24"/>
      <c r="N42" s="85">
        <v>90</v>
      </c>
      <c r="O42" s="85"/>
      <c r="P42" s="15">
        <v>0.08</v>
      </c>
    </row>
    <row r="43" spans="2:16" x14ac:dyDescent="0.3">
      <c r="B43" s="252"/>
      <c r="C43" s="253"/>
      <c r="D43" s="24"/>
      <c r="E43" s="24"/>
      <c r="F43" s="24">
        <v>5062404</v>
      </c>
      <c r="G43" s="24" t="s">
        <v>5</v>
      </c>
      <c r="H43" s="24">
        <v>1</v>
      </c>
      <c r="I43" s="24">
        <f t="shared" si="2"/>
        <v>0.1275</v>
      </c>
      <c r="J43" s="25">
        <f t="shared" si="0"/>
        <v>0.1275</v>
      </c>
      <c r="K43" s="240"/>
      <c r="L43" s="23">
        <f t="shared" si="1"/>
        <v>235.29411764705881</v>
      </c>
      <c r="M43" s="24"/>
      <c r="N43" s="85">
        <v>50</v>
      </c>
      <c r="O43" s="85"/>
      <c r="P43" s="15">
        <v>0.15</v>
      </c>
    </row>
    <row r="44" spans="2:16" x14ac:dyDescent="0.3">
      <c r="B44" s="252"/>
      <c r="C44" s="253"/>
      <c r="D44" s="24"/>
      <c r="E44" s="24"/>
      <c r="F44" s="24">
        <v>5078001</v>
      </c>
      <c r="G44" s="11" t="s">
        <v>905</v>
      </c>
      <c r="H44" s="24">
        <v>1</v>
      </c>
      <c r="I44" s="24">
        <f t="shared" si="2"/>
        <v>0.1275</v>
      </c>
      <c r="J44" s="25">
        <f t="shared" si="0"/>
        <v>0.1275</v>
      </c>
      <c r="K44" s="240"/>
      <c r="L44" s="23">
        <f t="shared" si="1"/>
        <v>235.29411764705881</v>
      </c>
      <c r="M44" s="24"/>
      <c r="N44" s="85">
        <v>40</v>
      </c>
      <c r="O44" s="85"/>
      <c r="P44" s="15">
        <v>0.15</v>
      </c>
    </row>
    <row r="45" spans="2:16" x14ac:dyDescent="0.3">
      <c r="B45" s="252"/>
      <c r="C45" s="253"/>
      <c r="D45" s="24"/>
      <c r="E45" s="24"/>
      <c r="F45" s="24">
        <v>5072000</v>
      </c>
      <c r="G45" s="11" t="s">
        <v>22</v>
      </c>
      <c r="H45" s="24">
        <v>3</v>
      </c>
      <c r="I45" s="24">
        <f t="shared" si="2"/>
        <v>6.8000000000000005E-2</v>
      </c>
      <c r="J45" s="25">
        <f t="shared" si="0"/>
        <v>6.8000000000000005E-2</v>
      </c>
      <c r="K45" s="240"/>
      <c r="L45" s="23">
        <f t="shared" si="1"/>
        <v>441.17647058823525</v>
      </c>
      <c r="M45" s="24"/>
      <c r="N45" s="85">
        <v>50</v>
      </c>
      <c r="O45" s="85"/>
      <c r="P45" s="15">
        <v>0.08</v>
      </c>
    </row>
    <row r="46" spans="2:16" x14ac:dyDescent="0.3">
      <c r="B46" s="246"/>
      <c r="C46" s="247"/>
      <c r="D46" s="247"/>
      <c r="E46" s="247"/>
      <c r="F46" s="247"/>
      <c r="G46" s="247"/>
      <c r="H46" s="248"/>
      <c r="I46" s="24">
        <f>SUM(I6:I45)</f>
        <v>1.0000000000000002</v>
      </c>
      <c r="J46" s="25">
        <f>SUM(J6:J45)</f>
        <v>1.0000000000000002</v>
      </c>
      <c r="K46" s="25">
        <v>1</v>
      </c>
      <c r="L46" s="24"/>
      <c r="M46" s="24"/>
      <c r="N46" s="85"/>
      <c r="O46" s="85"/>
    </row>
  </sheetData>
  <mergeCells count="10">
    <mergeCell ref="B46:H46"/>
    <mergeCell ref="B5:C5"/>
    <mergeCell ref="B6:B20"/>
    <mergeCell ref="C6:C20"/>
    <mergeCell ref="K6:K20"/>
    <mergeCell ref="B21:B45"/>
    <mergeCell ref="C21:C27"/>
    <mergeCell ref="K21:K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62"/>
  <dimension ref="B2:P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867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1" t="s">
        <v>6</v>
      </c>
      <c r="C4" s="81">
        <v>30</v>
      </c>
    </row>
    <row r="5" spans="2:15" x14ac:dyDescent="0.3">
      <c r="B5" s="249" t="s">
        <v>0</v>
      </c>
      <c r="C5" s="249"/>
      <c r="D5" s="80" t="s">
        <v>45</v>
      </c>
      <c r="E5" s="80" t="s">
        <v>29</v>
      </c>
      <c r="F5" s="80" t="s">
        <v>1</v>
      </c>
      <c r="G5" s="80" t="s">
        <v>62</v>
      </c>
      <c r="H5" s="13" t="s">
        <v>26</v>
      </c>
      <c r="I5" s="80" t="s">
        <v>27</v>
      </c>
      <c r="J5" s="80" t="s">
        <v>28</v>
      </c>
      <c r="K5" s="80" t="s">
        <v>43</v>
      </c>
      <c r="L5" s="80" t="s">
        <v>2</v>
      </c>
      <c r="M5" s="80" t="s">
        <v>3</v>
      </c>
      <c r="N5" s="80" t="s">
        <v>44</v>
      </c>
      <c r="O5" s="80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1004777</v>
      </c>
      <c r="G6" s="24" t="s">
        <v>851</v>
      </c>
      <c r="H6" s="24">
        <v>1</v>
      </c>
      <c r="I6" s="24">
        <v>5.0000000000000001E-3</v>
      </c>
      <c r="J6" s="25">
        <f>I6</f>
        <v>5.0000000000000001E-3</v>
      </c>
      <c r="K6" s="239">
        <f>SUM(J6:J18)</f>
        <v>0.13</v>
      </c>
      <c r="L6" s="11">
        <f>1/I6*$C$4</f>
        <v>6000</v>
      </c>
      <c r="M6" s="24"/>
      <c r="N6" s="81"/>
      <c r="O6" s="81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1050427</v>
      </c>
      <c r="G7" s="24" t="s">
        <v>852</v>
      </c>
      <c r="H7" s="24">
        <v>1</v>
      </c>
      <c r="I7" s="24">
        <v>8.0000000000000002E-3</v>
      </c>
      <c r="J7" s="25">
        <f t="shared" ref="J7:J43" si="0">I7</f>
        <v>8.0000000000000002E-3</v>
      </c>
      <c r="K7" s="240"/>
      <c r="L7" s="11">
        <f t="shared" ref="L7:L43" si="1">1/I7*$C$4</f>
        <v>3750</v>
      </c>
      <c r="M7" s="24"/>
      <c r="N7" s="81"/>
      <c r="O7" s="81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1051495</v>
      </c>
      <c r="G8" s="24" t="s">
        <v>853</v>
      </c>
      <c r="H8" s="24">
        <v>1</v>
      </c>
      <c r="I8" s="24">
        <v>5.0000000000000001E-3</v>
      </c>
      <c r="J8" s="25">
        <f t="shared" si="0"/>
        <v>5.0000000000000001E-3</v>
      </c>
      <c r="K8" s="240"/>
      <c r="L8" s="11">
        <f t="shared" si="1"/>
        <v>6000</v>
      </c>
      <c r="M8" s="24"/>
      <c r="N8" s="81"/>
      <c r="O8" s="81">
        <v>1</v>
      </c>
    </row>
    <row r="9" spans="2:15" ht="21.75" customHeight="1" x14ac:dyDescent="0.3">
      <c r="B9" s="250"/>
      <c r="C9" s="244"/>
      <c r="D9" s="24" t="s">
        <v>105</v>
      </c>
      <c r="E9" s="24"/>
      <c r="F9" s="24">
        <v>1102932</v>
      </c>
      <c r="G9" s="24" t="s">
        <v>854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81"/>
      <c r="O9" s="81">
        <v>1</v>
      </c>
    </row>
    <row r="10" spans="2:15" ht="21.75" customHeight="1" x14ac:dyDescent="0.3">
      <c r="B10" s="250"/>
      <c r="C10" s="244"/>
      <c r="D10" s="24" t="s">
        <v>107</v>
      </c>
      <c r="E10" s="24"/>
      <c r="F10" s="24">
        <v>1070080</v>
      </c>
      <c r="G10" s="24" t="s">
        <v>855</v>
      </c>
      <c r="H10" s="24">
        <v>1</v>
      </c>
      <c r="I10" s="24">
        <v>1.2999999999999999E-2</v>
      </c>
      <c r="J10" s="25">
        <f t="shared" si="0"/>
        <v>1.2999999999999999E-2</v>
      </c>
      <c r="K10" s="240"/>
      <c r="L10" s="11">
        <f t="shared" si="1"/>
        <v>2307.6923076923076</v>
      </c>
      <c r="M10" s="24"/>
      <c r="N10" s="81"/>
      <c r="O10" s="81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1071097</v>
      </c>
      <c r="G11" s="24" t="s">
        <v>856</v>
      </c>
      <c r="H11" s="24">
        <v>1</v>
      </c>
      <c r="I11" s="24">
        <v>1.2999999999999999E-2</v>
      </c>
      <c r="J11" s="25">
        <f t="shared" si="0"/>
        <v>1.2999999999999999E-2</v>
      </c>
      <c r="K11" s="240"/>
      <c r="L11" s="11">
        <f t="shared" si="1"/>
        <v>2307.6923076923076</v>
      </c>
      <c r="M11" s="24"/>
      <c r="N11" s="81"/>
      <c r="O11" s="81">
        <v>1</v>
      </c>
    </row>
    <row r="12" spans="2:15" ht="21.75" customHeight="1" x14ac:dyDescent="0.3">
      <c r="B12" s="250"/>
      <c r="C12" s="244"/>
      <c r="D12" s="24" t="s">
        <v>109</v>
      </c>
      <c r="E12" s="24"/>
      <c r="F12" s="24">
        <v>1702689</v>
      </c>
      <c r="G12" s="24" t="s">
        <v>857</v>
      </c>
      <c r="H12" s="24">
        <v>1</v>
      </c>
      <c r="I12" s="24">
        <v>8.9999999999999993E-3</v>
      </c>
      <c r="J12" s="25">
        <f t="shared" si="0"/>
        <v>8.9999999999999993E-3</v>
      </c>
      <c r="K12" s="240"/>
      <c r="L12" s="11">
        <f t="shared" si="1"/>
        <v>3333.3333333333335</v>
      </c>
      <c r="M12" s="24"/>
      <c r="N12" s="81"/>
      <c r="O12" s="81">
        <v>1</v>
      </c>
    </row>
    <row r="13" spans="2:15" ht="21.75" customHeight="1" x14ac:dyDescent="0.3">
      <c r="B13" s="250"/>
      <c r="C13" s="244"/>
      <c r="D13" s="24" t="s">
        <v>119</v>
      </c>
      <c r="E13" s="24"/>
      <c r="F13" s="24">
        <v>1004883</v>
      </c>
      <c r="G13" s="24" t="s">
        <v>858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81"/>
      <c r="O13" s="81">
        <v>1</v>
      </c>
    </row>
    <row r="14" spans="2:15" ht="21.75" customHeight="1" x14ac:dyDescent="0.3">
      <c r="B14" s="250"/>
      <c r="C14" s="244"/>
      <c r="D14" s="24" t="s">
        <v>100</v>
      </c>
      <c r="E14" s="24"/>
      <c r="F14" s="24">
        <v>1053120</v>
      </c>
      <c r="G14" s="24" t="s">
        <v>859</v>
      </c>
      <c r="H14" s="24">
        <v>1</v>
      </c>
      <c r="I14" s="24">
        <v>1.2999999999999999E-2</v>
      </c>
      <c r="J14" s="25">
        <f t="shared" si="0"/>
        <v>1.2999999999999999E-2</v>
      </c>
      <c r="K14" s="240"/>
      <c r="L14" s="11">
        <f t="shared" si="1"/>
        <v>2307.6923076923076</v>
      </c>
      <c r="M14" s="24"/>
      <c r="N14" s="81"/>
      <c r="O14" s="81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1053121</v>
      </c>
      <c r="G15" s="24" t="s">
        <v>860</v>
      </c>
      <c r="H15" s="24">
        <v>1</v>
      </c>
      <c r="I15" s="24">
        <v>1.2999999999999999E-2</v>
      </c>
      <c r="J15" s="25">
        <f t="shared" si="0"/>
        <v>1.2999999999999999E-2</v>
      </c>
      <c r="K15" s="240"/>
      <c r="L15" s="11">
        <f t="shared" si="1"/>
        <v>2307.6923076923076</v>
      </c>
      <c r="M15" s="24"/>
      <c r="N15" s="81"/>
      <c r="O15" s="81">
        <v>1</v>
      </c>
    </row>
    <row r="16" spans="2:15" ht="21.75" customHeight="1" x14ac:dyDescent="0.3">
      <c r="B16" s="250"/>
      <c r="C16" s="244"/>
      <c r="D16" s="24" t="s">
        <v>109</v>
      </c>
      <c r="E16" s="24"/>
      <c r="F16" s="24">
        <v>1702729</v>
      </c>
      <c r="G16" s="24" t="s">
        <v>861</v>
      </c>
      <c r="H16" s="24">
        <v>1</v>
      </c>
      <c r="I16" s="24">
        <v>0.01</v>
      </c>
      <c r="J16" s="25">
        <f t="shared" si="0"/>
        <v>0.01</v>
      </c>
      <c r="K16" s="240"/>
      <c r="L16" s="11">
        <f t="shared" si="1"/>
        <v>3000</v>
      </c>
      <c r="M16" s="24"/>
      <c r="N16" s="81"/>
      <c r="O16" s="81">
        <v>1</v>
      </c>
    </row>
    <row r="17" spans="2:16" ht="21.75" customHeight="1" x14ac:dyDescent="0.3">
      <c r="B17" s="250"/>
      <c r="C17" s="244"/>
      <c r="D17" s="24" t="s">
        <v>105</v>
      </c>
      <c r="E17" s="24"/>
      <c r="F17" s="24">
        <v>1102977</v>
      </c>
      <c r="G17" s="24" t="s">
        <v>862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11">
        <f t="shared" si="1"/>
        <v>4285.7142857142862</v>
      </c>
      <c r="M17" s="24"/>
      <c r="N17" s="81"/>
      <c r="O17" s="81">
        <v>1</v>
      </c>
    </row>
    <row r="18" spans="2:16" ht="21.75" customHeight="1" x14ac:dyDescent="0.3">
      <c r="B18" s="250"/>
      <c r="C18" s="244"/>
      <c r="D18" s="24" t="s">
        <v>850</v>
      </c>
      <c r="E18" s="24"/>
      <c r="F18" s="24">
        <v>5204018</v>
      </c>
      <c r="G18" s="24" t="s">
        <v>863</v>
      </c>
      <c r="H18" s="24">
        <v>1</v>
      </c>
      <c r="I18" s="24">
        <v>1.7000000000000001E-2</v>
      </c>
      <c r="J18" s="25">
        <f t="shared" si="0"/>
        <v>1.7000000000000001E-2</v>
      </c>
      <c r="K18" s="240"/>
      <c r="L18" s="11">
        <f t="shared" si="1"/>
        <v>1764.705882352941</v>
      </c>
      <c r="M18" s="24"/>
      <c r="N18" s="81"/>
      <c r="O18" s="81">
        <v>1</v>
      </c>
    </row>
    <row r="19" spans="2:16" x14ac:dyDescent="0.3">
      <c r="B19" s="251" t="s">
        <v>42</v>
      </c>
      <c r="C19" s="243" t="s">
        <v>59</v>
      </c>
      <c r="D19" s="24"/>
      <c r="E19" s="24"/>
      <c r="F19" s="24">
        <v>1002186</v>
      </c>
      <c r="G19" s="24" t="s">
        <v>52</v>
      </c>
      <c r="H19" s="24">
        <v>1</v>
      </c>
      <c r="I19" s="24">
        <f>$K$19*P19</f>
        <v>1.7399999999999999E-2</v>
      </c>
      <c r="J19" s="25">
        <f t="shared" si="0"/>
        <v>1.7399999999999999E-2</v>
      </c>
      <c r="K19" s="239">
        <f>K44-K6</f>
        <v>0.87</v>
      </c>
      <c r="L19" s="23">
        <f t="shared" si="1"/>
        <v>1724.137931034483</v>
      </c>
      <c r="M19" s="24"/>
      <c r="N19" s="81">
        <v>60</v>
      </c>
      <c r="O19" s="81"/>
      <c r="P19" s="15">
        <v>0.02</v>
      </c>
    </row>
    <row r="20" spans="2:16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f t="shared" ref="I20:I43" si="2">$K$19*P20</f>
        <v>1.7399999999999999E-2</v>
      </c>
      <c r="J20" s="25">
        <f t="shared" si="0"/>
        <v>1.7399999999999999E-2</v>
      </c>
      <c r="K20" s="240"/>
      <c r="L20" s="23">
        <f t="shared" si="1"/>
        <v>1724.137931034483</v>
      </c>
      <c r="M20" s="24"/>
      <c r="N20" s="81">
        <v>60</v>
      </c>
      <c r="O20" s="81"/>
      <c r="P20" s="15">
        <v>0.02</v>
      </c>
    </row>
    <row r="21" spans="2:16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f t="shared" si="2"/>
        <v>1.7399999999999999E-2</v>
      </c>
      <c r="J21" s="25">
        <f t="shared" si="0"/>
        <v>1.7399999999999999E-2</v>
      </c>
      <c r="K21" s="240"/>
      <c r="L21" s="23">
        <f t="shared" si="1"/>
        <v>1724.137931034483</v>
      </c>
      <c r="M21" s="24"/>
      <c r="N21" s="81">
        <v>60</v>
      </c>
      <c r="O21" s="81"/>
      <c r="P21" s="15">
        <v>0.02</v>
      </c>
    </row>
    <row r="22" spans="2:16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f t="shared" si="2"/>
        <v>1.7399999999999999E-2</v>
      </c>
      <c r="J22" s="25">
        <f t="shared" si="0"/>
        <v>1.7399999999999999E-2</v>
      </c>
      <c r="K22" s="240"/>
      <c r="L22" s="23">
        <f t="shared" si="1"/>
        <v>1724.137931034483</v>
      </c>
      <c r="M22" s="24"/>
      <c r="N22" s="81">
        <v>60</v>
      </c>
      <c r="O22" s="81"/>
      <c r="P22" s="15">
        <v>0.02</v>
      </c>
    </row>
    <row r="23" spans="2:16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f t="shared" si="2"/>
        <v>1.7399999999999999E-2</v>
      </c>
      <c r="J23" s="25">
        <f t="shared" si="0"/>
        <v>1.7399999999999999E-2</v>
      </c>
      <c r="K23" s="240"/>
      <c r="L23" s="23">
        <f t="shared" si="1"/>
        <v>1724.137931034483</v>
      </c>
      <c r="M23" s="24"/>
      <c r="N23" s="81">
        <v>30</v>
      </c>
      <c r="O23" s="81"/>
      <c r="P23" s="15">
        <v>0.02</v>
      </c>
    </row>
    <row r="24" spans="2:16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f t="shared" si="2"/>
        <v>1.7399999999999999E-2</v>
      </c>
      <c r="J24" s="25">
        <f t="shared" si="0"/>
        <v>1.7399999999999999E-2</v>
      </c>
      <c r="K24" s="240"/>
      <c r="L24" s="23">
        <f t="shared" si="1"/>
        <v>1724.137931034483</v>
      </c>
      <c r="M24" s="24"/>
      <c r="N24" s="81">
        <v>30</v>
      </c>
      <c r="O24" s="81"/>
      <c r="P24" s="15">
        <v>0.02</v>
      </c>
    </row>
    <row r="25" spans="2:16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f t="shared" si="2"/>
        <v>1.7399999999999999E-2</v>
      </c>
      <c r="J25" s="25">
        <f t="shared" si="0"/>
        <v>1.7399999999999999E-2</v>
      </c>
      <c r="K25" s="240"/>
      <c r="L25" s="23">
        <f t="shared" si="1"/>
        <v>1724.137931034483</v>
      </c>
      <c r="M25" s="24"/>
      <c r="N25" s="81">
        <v>40</v>
      </c>
      <c r="O25" s="81"/>
      <c r="P25" s="15">
        <v>0.02</v>
      </c>
    </row>
    <row r="26" spans="2:16" x14ac:dyDescent="0.3">
      <c r="B26" s="252"/>
      <c r="C26" s="253" t="s">
        <v>25</v>
      </c>
      <c r="D26" s="24"/>
      <c r="E26" s="24"/>
      <c r="F26" s="24">
        <v>5150042</v>
      </c>
      <c r="G26" s="24" t="s">
        <v>9</v>
      </c>
      <c r="H26" s="24">
        <v>1</v>
      </c>
      <c r="I26" s="24">
        <f t="shared" si="2"/>
        <v>1.7399999999999999E-2</v>
      </c>
      <c r="J26" s="25">
        <f t="shared" si="0"/>
        <v>1.7399999999999999E-2</v>
      </c>
      <c r="K26" s="240"/>
      <c r="L26" s="23">
        <f t="shared" si="1"/>
        <v>1724.137931034483</v>
      </c>
      <c r="M26" s="24"/>
      <c r="N26" s="81">
        <v>30</v>
      </c>
      <c r="O26" s="81"/>
      <c r="P26" s="15">
        <v>0.02</v>
      </c>
    </row>
    <row r="27" spans="2:16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f t="shared" si="2"/>
        <v>1.7399999999999999E-2</v>
      </c>
      <c r="J27" s="25">
        <f t="shared" si="0"/>
        <v>1.7399999999999999E-2</v>
      </c>
      <c r="K27" s="240"/>
      <c r="L27" s="23">
        <f t="shared" si="1"/>
        <v>1724.137931034483</v>
      </c>
      <c r="M27" s="24"/>
      <c r="N27" s="81">
        <v>75</v>
      </c>
      <c r="O27" s="6"/>
      <c r="P27" s="15">
        <v>0.02</v>
      </c>
    </row>
    <row r="28" spans="2:16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f t="shared" si="2"/>
        <v>1.7399999999999999E-2</v>
      </c>
      <c r="J28" s="25">
        <f t="shared" si="0"/>
        <v>1.7399999999999999E-2</v>
      </c>
      <c r="K28" s="240"/>
      <c r="L28" s="23">
        <f t="shared" si="1"/>
        <v>1724.137931034483</v>
      </c>
      <c r="M28" s="24"/>
      <c r="N28" s="6">
        <v>30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f t="shared" si="2"/>
        <v>1.7399999999999999E-2</v>
      </c>
      <c r="J29" s="25">
        <f t="shared" si="0"/>
        <v>1.7399999999999999E-2</v>
      </c>
      <c r="K29" s="240"/>
      <c r="L29" s="23">
        <f t="shared" si="1"/>
        <v>1724.137931034483</v>
      </c>
      <c r="M29" s="24"/>
      <c r="N29" s="6">
        <v>75</v>
      </c>
      <c r="O29" s="81"/>
      <c r="P29" s="15">
        <v>0.02</v>
      </c>
    </row>
    <row r="30" spans="2:16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f t="shared" si="2"/>
        <v>6.9599999999999995E-2</v>
      </c>
      <c r="J30" s="25">
        <f t="shared" si="0"/>
        <v>6.9599999999999995E-2</v>
      </c>
      <c r="K30" s="240"/>
      <c r="L30" s="23">
        <f t="shared" si="1"/>
        <v>431.03448275862075</v>
      </c>
      <c r="M30" s="24"/>
      <c r="N30" s="81">
        <v>65</v>
      </c>
      <c r="O30" s="81"/>
      <c r="P30" s="15">
        <v>0.08</v>
      </c>
    </row>
    <row r="31" spans="2:16" x14ac:dyDescent="0.3">
      <c r="B31" s="252"/>
      <c r="C31" s="253"/>
      <c r="D31" s="24"/>
      <c r="E31" s="24"/>
      <c r="F31" s="24">
        <v>5151033</v>
      </c>
      <c r="G31" s="24" t="s">
        <v>41</v>
      </c>
      <c r="H31" s="24">
        <v>1</v>
      </c>
      <c r="I31" s="24">
        <f t="shared" si="2"/>
        <v>6.9599999999999995E-2</v>
      </c>
      <c r="J31" s="25">
        <f t="shared" si="0"/>
        <v>6.9599999999999995E-2</v>
      </c>
      <c r="K31" s="240"/>
      <c r="L31" s="23">
        <f t="shared" si="1"/>
        <v>431.03448275862075</v>
      </c>
      <c r="M31" s="24"/>
      <c r="N31" s="81">
        <v>70</v>
      </c>
      <c r="O31" s="81"/>
      <c r="P31" s="15">
        <v>0.08</v>
      </c>
    </row>
    <row r="32" spans="2:16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f t="shared" si="2"/>
        <v>1.7399999999999999E-2</v>
      </c>
      <c r="J32" s="25">
        <f t="shared" si="0"/>
        <v>1.7399999999999999E-2</v>
      </c>
      <c r="K32" s="240"/>
      <c r="L32" s="23">
        <f t="shared" si="1"/>
        <v>1724.137931034483</v>
      </c>
      <c r="M32" s="24"/>
      <c r="N32" s="81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f t="shared" si="2"/>
        <v>1.7399999999999999E-2</v>
      </c>
      <c r="J33" s="25">
        <f t="shared" si="0"/>
        <v>1.7399999999999999E-2</v>
      </c>
      <c r="K33" s="240"/>
      <c r="L33" s="23">
        <f t="shared" si="1"/>
        <v>1724.137931034483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f t="shared" si="2"/>
        <v>1.7399999999999999E-2</v>
      </c>
      <c r="J34" s="25">
        <f t="shared" si="0"/>
        <v>1.7399999999999999E-2</v>
      </c>
      <c r="K34" s="240"/>
      <c r="L34" s="23">
        <f t="shared" si="1"/>
        <v>1724.137931034483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f t="shared" si="2"/>
        <v>1.7399999999999999E-2</v>
      </c>
      <c r="J35" s="25">
        <f t="shared" si="0"/>
        <v>1.7399999999999999E-2</v>
      </c>
      <c r="K35" s="240"/>
      <c r="L35" s="23">
        <f t="shared" si="1"/>
        <v>1724.137931034483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f t="shared" si="2"/>
        <v>1.7399999999999999E-2</v>
      </c>
      <c r="J36" s="25">
        <f t="shared" si="0"/>
        <v>1.7399999999999999E-2</v>
      </c>
      <c r="K36" s="240"/>
      <c r="L36" s="23">
        <f t="shared" si="1"/>
        <v>1724.137931034483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f t="shared" si="2"/>
        <v>1.7399999999999999E-2</v>
      </c>
      <c r="J37" s="25">
        <f t="shared" si="0"/>
        <v>1.7399999999999999E-2</v>
      </c>
      <c r="K37" s="240"/>
      <c r="L37" s="23">
        <f t="shared" si="1"/>
        <v>1724.137931034483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43">
        <v>5152106</v>
      </c>
      <c r="G38" s="43" t="s">
        <v>19</v>
      </c>
      <c r="H38" s="11">
        <v>1</v>
      </c>
      <c r="I38" s="24">
        <f t="shared" si="2"/>
        <v>1.7399999999999999E-2</v>
      </c>
      <c r="J38" s="25">
        <f t="shared" si="0"/>
        <v>1.7399999999999999E-2</v>
      </c>
      <c r="K38" s="240"/>
      <c r="L38" s="23">
        <f t="shared" si="1"/>
        <v>1724.137931034483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43">
        <v>5152107</v>
      </c>
      <c r="G39" s="43" t="s">
        <v>20</v>
      </c>
      <c r="H39" s="11">
        <v>1</v>
      </c>
      <c r="I39" s="24">
        <f t="shared" si="2"/>
        <v>1.7399999999999999E-2</v>
      </c>
      <c r="J39" s="25">
        <f t="shared" si="0"/>
        <v>1.7399999999999999E-2</v>
      </c>
      <c r="K39" s="240"/>
      <c r="L39" s="23">
        <f t="shared" si="1"/>
        <v>1724.137931034483</v>
      </c>
      <c r="M39" s="24"/>
      <c r="N39" s="6">
        <v>35</v>
      </c>
      <c r="O39" s="81"/>
      <c r="P39" s="15">
        <v>0.02</v>
      </c>
    </row>
    <row r="40" spans="2:16" x14ac:dyDescent="0.3">
      <c r="B40" s="252"/>
      <c r="C40" s="253" t="s">
        <v>8</v>
      </c>
      <c r="D40" s="24"/>
      <c r="E40" s="24"/>
      <c r="F40" s="43">
        <v>5076000</v>
      </c>
      <c r="G40" s="43" t="s">
        <v>445</v>
      </c>
      <c r="H40" s="24">
        <v>3</v>
      </c>
      <c r="I40" s="24">
        <f t="shared" si="2"/>
        <v>6.9599999999999995E-2</v>
      </c>
      <c r="J40" s="25">
        <f t="shared" si="0"/>
        <v>6.9599999999999995E-2</v>
      </c>
      <c r="K40" s="240"/>
      <c r="L40" s="23">
        <f t="shared" si="1"/>
        <v>431.03448275862075</v>
      </c>
      <c r="M40" s="24"/>
      <c r="N40" s="81">
        <v>90</v>
      </c>
      <c r="O40" s="81"/>
      <c r="P40" s="15">
        <v>0.08</v>
      </c>
    </row>
    <row r="41" spans="2:16" x14ac:dyDescent="0.3">
      <c r="B41" s="252"/>
      <c r="C41" s="253"/>
      <c r="D41" s="24"/>
      <c r="E41" s="24"/>
      <c r="F41" s="24">
        <v>5062404</v>
      </c>
      <c r="G41" s="24" t="s">
        <v>5</v>
      </c>
      <c r="H41" s="24">
        <v>1</v>
      </c>
      <c r="I41" s="24">
        <f t="shared" si="2"/>
        <v>0.1305</v>
      </c>
      <c r="J41" s="25">
        <f t="shared" si="0"/>
        <v>0.1305</v>
      </c>
      <c r="K41" s="240"/>
      <c r="L41" s="23">
        <f t="shared" si="1"/>
        <v>229.88505747126436</v>
      </c>
      <c r="M41" s="24"/>
      <c r="N41" s="81">
        <v>50</v>
      </c>
      <c r="O41" s="81"/>
      <c r="P41" s="15">
        <v>0.15</v>
      </c>
    </row>
    <row r="42" spans="2:16" x14ac:dyDescent="0.3">
      <c r="B42" s="252"/>
      <c r="C42" s="253"/>
      <c r="D42" s="24"/>
      <c r="E42" s="24"/>
      <c r="F42" s="24">
        <v>5078001</v>
      </c>
      <c r="G42" s="11" t="s">
        <v>21</v>
      </c>
      <c r="H42" s="24">
        <v>1</v>
      </c>
      <c r="I42" s="24">
        <f t="shared" si="2"/>
        <v>0.1305</v>
      </c>
      <c r="J42" s="25">
        <f t="shared" si="0"/>
        <v>0.1305</v>
      </c>
      <c r="K42" s="240"/>
      <c r="L42" s="23">
        <f t="shared" si="1"/>
        <v>229.88505747126436</v>
      </c>
      <c r="M42" s="24"/>
      <c r="N42" s="81">
        <v>40</v>
      </c>
      <c r="O42" s="81"/>
      <c r="P42" s="15">
        <v>0.15</v>
      </c>
    </row>
    <row r="43" spans="2:16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f t="shared" si="2"/>
        <v>6.9599999999999995E-2</v>
      </c>
      <c r="J43" s="25">
        <f t="shared" si="0"/>
        <v>6.9599999999999995E-2</v>
      </c>
      <c r="K43" s="240"/>
      <c r="L43" s="23">
        <f t="shared" si="1"/>
        <v>431.03448275862075</v>
      </c>
      <c r="M43" s="24"/>
      <c r="N43" s="81">
        <v>50</v>
      </c>
      <c r="O43" s="81"/>
      <c r="P43" s="15">
        <v>0.08</v>
      </c>
    </row>
    <row r="44" spans="2:16" x14ac:dyDescent="0.3">
      <c r="B44" s="246"/>
      <c r="C44" s="247"/>
      <c r="D44" s="247"/>
      <c r="E44" s="247"/>
      <c r="F44" s="247"/>
      <c r="G44" s="247"/>
      <c r="H44" s="248"/>
      <c r="I44" s="24">
        <f>SUM(I6:I43)</f>
        <v>0.99999999999999967</v>
      </c>
      <c r="J44" s="25">
        <f>SUM(J6:J43)</f>
        <v>0.99999999999999967</v>
      </c>
      <c r="K44" s="25">
        <v>1</v>
      </c>
      <c r="L44" s="24"/>
      <c r="M44" s="24"/>
      <c r="N44" s="81"/>
      <c r="O44" s="81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3"/>
  <dimension ref="B2:P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866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1" t="s">
        <v>6</v>
      </c>
      <c r="C4" s="81">
        <v>30</v>
      </c>
    </row>
    <row r="5" spans="2:15" x14ac:dyDescent="0.3">
      <c r="B5" s="249" t="s">
        <v>0</v>
      </c>
      <c r="C5" s="249"/>
      <c r="D5" s="80" t="s">
        <v>45</v>
      </c>
      <c r="E5" s="80" t="s">
        <v>29</v>
      </c>
      <c r="F5" s="80" t="s">
        <v>1</v>
      </c>
      <c r="G5" s="80" t="s">
        <v>62</v>
      </c>
      <c r="H5" s="13" t="s">
        <v>26</v>
      </c>
      <c r="I5" s="80" t="s">
        <v>27</v>
      </c>
      <c r="J5" s="80" t="s">
        <v>28</v>
      </c>
      <c r="K5" s="80" t="s">
        <v>43</v>
      </c>
      <c r="L5" s="80" t="s">
        <v>2</v>
      </c>
      <c r="M5" s="80" t="s">
        <v>3</v>
      </c>
      <c r="N5" s="80" t="s">
        <v>44</v>
      </c>
      <c r="O5" s="80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1004952</v>
      </c>
      <c r="G6" s="24" t="s">
        <v>839</v>
      </c>
      <c r="H6" s="24">
        <v>1</v>
      </c>
      <c r="I6" s="24">
        <v>8.9999999999999993E-3</v>
      </c>
      <c r="J6" s="25">
        <f>I6</f>
        <v>8.9999999999999993E-3</v>
      </c>
      <c r="K6" s="239">
        <f>SUM(J6:J16)</f>
        <v>0.13</v>
      </c>
      <c r="L6" s="11">
        <f>1/I6*$C$4</f>
        <v>3333.3333333333335</v>
      </c>
      <c r="M6" s="24"/>
      <c r="N6" s="81"/>
      <c r="O6" s="81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1053164</v>
      </c>
      <c r="G7" s="24" t="s">
        <v>840</v>
      </c>
      <c r="H7" s="24">
        <v>1</v>
      </c>
      <c r="I7" s="24">
        <v>8.9999999999999993E-3</v>
      </c>
      <c r="J7" s="25">
        <f t="shared" ref="J7:J41" si="0">I7</f>
        <v>8.9999999999999993E-3</v>
      </c>
      <c r="K7" s="240"/>
      <c r="L7" s="11">
        <f t="shared" ref="L7:L41" si="1">1/I7*$C$4</f>
        <v>3333.3333333333335</v>
      </c>
      <c r="M7" s="24"/>
      <c r="N7" s="81"/>
      <c r="O7" s="81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1053201</v>
      </c>
      <c r="G8" s="24" t="s">
        <v>869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/>
      <c r="N8" s="81"/>
      <c r="O8" s="81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1053202</v>
      </c>
      <c r="G9" s="24" t="s">
        <v>868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81"/>
      <c r="O9" s="81">
        <v>1</v>
      </c>
    </row>
    <row r="10" spans="2:15" ht="21.75" customHeight="1" x14ac:dyDescent="0.3">
      <c r="B10" s="250"/>
      <c r="C10" s="244"/>
      <c r="D10" s="24" t="s">
        <v>122</v>
      </c>
      <c r="E10" s="24"/>
      <c r="F10" s="24">
        <v>1062225</v>
      </c>
      <c r="G10" s="24" t="s">
        <v>843</v>
      </c>
      <c r="H10" s="24">
        <v>1</v>
      </c>
      <c r="I10" s="24">
        <v>1.4999999999999999E-2</v>
      </c>
      <c r="J10" s="25">
        <f t="shared" si="0"/>
        <v>1.4999999999999999E-2</v>
      </c>
      <c r="K10" s="240"/>
      <c r="L10" s="11">
        <f t="shared" si="1"/>
        <v>2000.0000000000002</v>
      </c>
      <c r="M10" s="24"/>
      <c r="N10" s="81"/>
      <c r="O10" s="81">
        <v>1</v>
      </c>
    </row>
    <row r="11" spans="2:15" ht="21.75" customHeight="1" x14ac:dyDescent="0.3">
      <c r="B11" s="250"/>
      <c r="C11" s="244"/>
      <c r="D11" s="24" t="s">
        <v>119</v>
      </c>
      <c r="E11" s="24"/>
      <c r="F11" s="24">
        <v>1004213</v>
      </c>
      <c r="G11" s="24" t="s">
        <v>844</v>
      </c>
      <c r="H11" s="24">
        <v>1</v>
      </c>
      <c r="I11" s="24">
        <v>0.01</v>
      </c>
      <c r="J11" s="25">
        <f t="shared" si="0"/>
        <v>0.01</v>
      </c>
      <c r="K11" s="240"/>
      <c r="L11" s="11">
        <f t="shared" si="1"/>
        <v>3000</v>
      </c>
      <c r="M11" s="24"/>
      <c r="N11" s="81"/>
      <c r="O11" s="81">
        <v>1</v>
      </c>
    </row>
    <row r="12" spans="2:15" ht="21.75" customHeight="1" x14ac:dyDescent="0.3">
      <c r="B12" s="250"/>
      <c r="C12" s="244"/>
      <c r="D12" s="24" t="s">
        <v>100</v>
      </c>
      <c r="E12" s="24"/>
      <c r="F12" s="24">
        <v>1050337</v>
      </c>
      <c r="G12" s="24" t="s">
        <v>845</v>
      </c>
      <c r="H12" s="24">
        <v>1</v>
      </c>
      <c r="I12" s="24">
        <v>1.2E-2</v>
      </c>
      <c r="J12" s="25">
        <f t="shared" si="0"/>
        <v>1.2E-2</v>
      </c>
      <c r="K12" s="240"/>
      <c r="L12" s="11">
        <f t="shared" si="1"/>
        <v>2500</v>
      </c>
      <c r="M12" s="24"/>
      <c r="N12" s="81"/>
      <c r="O12" s="81">
        <v>1</v>
      </c>
    </row>
    <row r="13" spans="2:15" ht="21.75" customHeight="1" x14ac:dyDescent="0.3">
      <c r="B13" s="250"/>
      <c r="C13" s="244"/>
      <c r="D13" s="24" t="s">
        <v>100</v>
      </c>
      <c r="E13" s="24"/>
      <c r="F13" s="24">
        <v>1051406</v>
      </c>
      <c r="G13" s="24" t="s">
        <v>846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81"/>
      <c r="O13" s="81">
        <v>1</v>
      </c>
    </row>
    <row r="14" spans="2:15" ht="21.75" customHeight="1" x14ac:dyDescent="0.3">
      <c r="B14" s="250"/>
      <c r="C14" s="244"/>
      <c r="D14" s="24" t="s">
        <v>107</v>
      </c>
      <c r="E14" s="24"/>
      <c r="F14" s="24">
        <v>1072951</v>
      </c>
      <c r="G14" s="24" t="s">
        <v>847</v>
      </c>
      <c r="H14" s="24">
        <v>1</v>
      </c>
      <c r="I14" s="24">
        <v>0.02</v>
      </c>
      <c r="J14" s="25">
        <f t="shared" si="0"/>
        <v>0.02</v>
      </c>
      <c r="K14" s="240"/>
      <c r="L14" s="11">
        <f t="shared" si="1"/>
        <v>1500</v>
      </c>
      <c r="M14" s="24"/>
      <c r="N14" s="81"/>
      <c r="O14" s="81">
        <v>1</v>
      </c>
    </row>
    <row r="15" spans="2:15" ht="21.75" customHeight="1" x14ac:dyDescent="0.3">
      <c r="B15" s="250"/>
      <c r="C15" s="244"/>
      <c r="D15" s="24" t="s">
        <v>105</v>
      </c>
      <c r="E15" s="24"/>
      <c r="F15" s="24">
        <v>1102712</v>
      </c>
      <c r="G15" s="24" t="s">
        <v>848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81"/>
      <c r="O15" s="81">
        <v>1</v>
      </c>
    </row>
    <row r="16" spans="2:15" ht="21.75" customHeight="1" x14ac:dyDescent="0.3">
      <c r="B16" s="250"/>
      <c r="C16" s="244"/>
      <c r="D16" s="24" t="s">
        <v>109</v>
      </c>
      <c r="E16" s="24"/>
      <c r="F16" s="24">
        <v>1702535</v>
      </c>
      <c r="G16" s="24" t="s">
        <v>849</v>
      </c>
      <c r="H16" s="24">
        <v>1</v>
      </c>
      <c r="I16" s="24">
        <v>0.01</v>
      </c>
      <c r="J16" s="25">
        <f t="shared" si="0"/>
        <v>0.01</v>
      </c>
      <c r="K16" s="240"/>
      <c r="L16" s="11">
        <f t="shared" si="1"/>
        <v>3000</v>
      </c>
      <c r="M16" s="24"/>
      <c r="N16" s="81"/>
      <c r="O16" s="81">
        <v>1</v>
      </c>
    </row>
    <row r="17" spans="2:16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$K$17*P17</f>
        <v>1.7399999999999999E-2</v>
      </c>
      <c r="J17" s="25">
        <f t="shared" si="0"/>
        <v>1.7399999999999999E-2</v>
      </c>
      <c r="K17" s="239">
        <f>K42-K6</f>
        <v>0.87</v>
      </c>
      <c r="L17" s="23">
        <f t="shared" si="1"/>
        <v>1724.137931034483</v>
      </c>
      <c r="M17" s="24"/>
      <c r="N17" s="81">
        <v>60</v>
      </c>
      <c r="O17" s="81"/>
      <c r="P17" s="15">
        <v>0.02</v>
      </c>
    </row>
    <row r="18" spans="2:16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2">$K$17*P18</f>
        <v>1.7399999999999999E-2</v>
      </c>
      <c r="J18" s="25">
        <f t="shared" si="0"/>
        <v>1.7399999999999999E-2</v>
      </c>
      <c r="K18" s="240"/>
      <c r="L18" s="23">
        <f t="shared" si="1"/>
        <v>1724.137931034483</v>
      </c>
      <c r="M18" s="24"/>
      <c r="N18" s="81">
        <v>60</v>
      </c>
      <c r="O18" s="81"/>
      <c r="P18" s="15">
        <v>0.02</v>
      </c>
    </row>
    <row r="19" spans="2:16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2"/>
        <v>1.7399999999999999E-2</v>
      </c>
      <c r="J19" s="25">
        <f t="shared" si="0"/>
        <v>1.7399999999999999E-2</v>
      </c>
      <c r="K19" s="240"/>
      <c r="L19" s="23">
        <f t="shared" si="1"/>
        <v>1724.137931034483</v>
      </c>
      <c r="M19" s="24"/>
      <c r="N19" s="81">
        <v>60</v>
      </c>
      <c r="O19" s="81"/>
      <c r="P19" s="15">
        <v>0.02</v>
      </c>
    </row>
    <row r="20" spans="2:16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2"/>
        <v>1.7399999999999999E-2</v>
      </c>
      <c r="J20" s="25">
        <f t="shared" si="0"/>
        <v>1.7399999999999999E-2</v>
      </c>
      <c r="K20" s="240"/>
      <c r="L20" s="23">
        <f t="shared" si="1"/>
        <v>1724.137931034483</v>
      </c>
      <c r="M20" s="24"/>
      <c r="N20" s="81">
        <v>60</v>
      </c>
      <c r="O20" s="81"/>
      <c r="P20" s="15">
        <v>0.02</v>
      </c>
    </row>
    <row r="21" spans="2:16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2"/>
        <v>1.7399999999999999E-2</v>
      </c>
      <c r="J21" s="25">
        <f t="shared" si="0"/>
        <v>1.7399999999999999E-2</v>
      </c>
      <c r="K21" s="240"/>
      <c r="L21" s="23">
        <f t="shared" si="1"/>
        <v>1724.137931034483</v>
      </c>
      <c r="M21" s="24"/>
      <c r="N21" s="81">
        <v>30</v>
      </c>
      <c r="O21" s="81"/>
      <c r="P21" s="15">
        <v>0.02</v>
      </c>
    </row>
    <row r="22" spans="2:16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2"/>
        <v>1.7399999999999999E-2</v>
      </c>
      <c r="J22" s="25">
        <f t="shared" si="0"/>
        <v>1.7399999999999999E-2</v>
      </c>
      <c r="K22" s="240"/>
      <c r="L22" s="23">
        <f t="shared" si="1"/>
        <v>1724.137931034483</v>
      </c>
      <c r="M22" s="24"/>
      <c r="N22" s="81">
        <v>30</v>
      </c>
      <c r="O22" s="81"/>
      <c r="P22" s="15">
        <v>0.02</v>
      </c>
    </row>
    <row r="23" spans="2:16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2"/>
        <v>1.7399999999999999E-2</v>
      </c>
      <c r="J23" s="25">
        <f t="shared" si="0"/>
        <v>1.7399999999999999E-2</v>
      </c>
      <c r="K23" s="240"/>
      <c r="L23" s="23">
        <f t="shared" si="1"/>
        <v>1724.137931034483</v>
      </c>
      <c r="M23" s="24"/>
      <c r="N23" s="81">
        <v>40</v>
      </c>
      <c r="O23" s="81"/>
      <c r="P23" s="15">
        <v>0.02</v>
      </c>
    </row>
    <row r="24" spans="2:16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2"/>
        <v>1.7399999999999999E-2</v>
      </c>
      <c r="J24" s="25">
        <f t="shared" si="0"/>
        <v>1.7399999999999999E-2</v>
      </c>
      <c r="K24" s="240"/>
      <c r="L24" s="23">
        <f t="shared" si="1"/>
        <v>1724.137931034483</v>
      </c>
      <c r="M24" s="24"/>
      <c r="N24" s="81">
        <v>30</v>
      </c>
      <c r="O24" s="81"/>
      <c r="P24" s="15">
        <v>0.02</v>
      </c>
    </row>
    <row r="25" spans="2:16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2"/>
        <v>1.7399999999999999E-2</v>
      </c>
      <c r="J25" s="25">
        <f t="shared" si="0"/>
        <v>1.7399999999999999E-2</v>
      </c>
      <c r="K25" s="240"/>
      <c r="L25" s="23">
        <f t="shared" si="1"/>
        <v>1724.137931034483</v>
      </c>
      <c r="M25" s="24"/>
      <c r="N25" s="81">
        <v>75</v>
      </c>
      <c r="O25" s="6"/>
      <c r="P25" s="15">
        <v>0.02</v>
      </c>
    </row>
    <row r="26" spans="2:16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2"/>
        <v>1.7399999999999999E-2</v>
      </c>
      <c r="J26" s="25">
        <f t="shared" si="0"/>
        <v>1.7399999999999999E-2</v>
      </c>
      <c r="K26" s="240"/>
      <c r="L26" s="23">
        <f t="shared" si="1"/>
        <v>1724.137931034483</v>
      </c>
      <c r="M26" s="24"/>
      <c r="N26" s="6">
        <v>30</v>
      </c>
      <c r="O26" s="6"/>
      <c r="P26" s="15">
        <v>0.02</v>
      </c>
    </row>
    <row r="27" spans="2:16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2"/>
        <v>1.7399999999999999E-2</v>
      </c>
      <c r="J27" s="25">
        <f t="shared" si="0"/>
        <v>1.7399999999999999E-2</v>
      </c>
      <c r="K27" s="240"/>
      <c r="L27" s="23">
        <f t="shared" si="1"/>
        <v>1724.137931034483</v>
      </c>
      <c r="M27" s="24"/>
      <c r="N27" s="6">
        <v>75</v>
      </c>
      <c r="O27" s="81"/>
      <c r="P27" s="15">
        <v>0.02</v>
      </c>
    </row>
    <row r="28" spans="2:16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2"/>
        <v>6.9599999999999995E-2</v>
      </c>
      <c r="J28" s="25">
        <f t="shared" si="0"/>
        <v>6.9599999999999995E-2</v>
      </c>
      <c r="K28" s="240"/>
      <c r="L28" s="23">
        <f t="shared" si="1"/>
        <v>431.03448275862075</v>
      </c>
      <c r="M28" s="24"/>
      <c r="N28" s="81">
        <v>65</v>
      </c>
      <c r="O28" s="81"/>
      <c r="P28" s="15">
        <v>0.08</v>
      </c>
    </row>
    <row r="29" spans="2:16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2"/>
        <v>6.9599999999999995E-2</v>
      </c>
      <c r="J29" s="25">
        <f t="shared" si="0"/>
        <v>6.9599999999999995E-2</v>
      </c>
      <c r="K29" s="240"/>
      <c r="L29" s="23">
        <f t="shared" si="1"/>
        <v>431.03448275862075</v>
      </c>
      <c r="M29" s="24"/>
      <c r="N29" s="81">
        <v>70</v>
      </c>
      <c r="O29" s="81"/>
      <c r="P29" s="15">
        <v>0.08</v>
      </c>
    </row>
    <row r="30" spans="2:16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2"/>
        <v>1.7399999999999999E-2</v>
      </c>
      <c r="J30" s="25">
        <f t="shared" si="0"/>
        <v>1.7399999999999999E-2</v>
      </c>
      <c r="K30" s="240"/>
      <c r="L30" s="23">
        <f t="shared" si="1"/>
        <v>1724.137931034483</v>
      </c>
      <c r="M30" s="24"/>
      <c r="N30" s="81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2"/>
        <v>1.7399999999999999E-2</v>
      </c>
      <c r="J31" s="25">
        <f t="shared" si="0"/>
        <v>1.7399999999999999E-2</v>
      </c>
      <c r="K31" s="240"/>
      <c r="L31" s="23">
        <f t="shared" si="1"/>
        <v>1724.137931034483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2"/>
        <v>1.7399999999999999E-2</v>
      </c>
      <c r="J32" s="25">
        <f t="shared" si="0"/>
        <v>1.7399999999999999E-2</v>
      </c>
      <c r="K32" s="240"/>
      <c r="L32" s="23">
        <f t="shared" si="1"/>
        <v>1724.137931034483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2"/>
        <v>1.7399999999999999E-2</v>
      </c>
      <c r="J33" s="25">
        <f t="shared" si="0"/>
        <v>1.7399999999999999E-2</v>
      </c>
      <c r="K33" s="240"/>
      <c r="L33" s="23">
        <f t="shared" si="1"/>
        <v>1724.137931034483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2"/>
        <v>1.7399999999999999E-2</v>
      </c>
      <c r="J34" s="25">
        <f t="shared" si="0"/>
        <v>1.7399999999999999E-2</v>
      </c>
      <c r="K34" s="240"/>
      <c r="L34" s="23">
        <f t="shared" si="1"/>
        <v>1724.137931034483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2"/>
        <v>1.7399999999999999E-2</v>
      </c>
      <c r="J35" s="25">
        <f t="shared" si="0"/>
        <v>1.7399999999999999E-2</v>
      </c>
      <c r="K35" s="240"/>
      <c r="L35" s="23">
        <f t="shared" si="1"/>
        <v>1724.137931034483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43">
        <v>5152106</v>
      </c>
      <c r="G36" s="43" t="s">
        <v>19</v>
      </c>
      <c r="H36" s="11">
        <v>1</v>
      </c>
      <c r="I36" s="24">
        <f t="shared" si="2"/>
        <v>1.7399999999999999E-2</v>
      </c>
      <c r="J36" s="25">
        <f t="shared" si="0"/>
        <v>1.7399999999999999E-2</v>
      </c>
      <c r="K36" s="240"/>
      <c r="L36" s="23">
        <f t="shared" si="1"/>
        <v>1724.137931034483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43">
        <v>5152107</v>
      </c>
      <c r="G37" s="43" t="s">
        <v>20</v>
      </c>
      <c r="H37" s="11">
        <v>1</v>
      </c>
      <c r="I37" s="24">
        <f t="shared" si="2"/>
        <v>1.7399999999999999E-2</v>
      </c>
      <c r="J37" s="25">
        <f t="shared" si="0"/>
        <v>1.7399999999999999E-2</v>
      </c>
      <c r="K37" s="240"/>
      <c r="L37" s="23">
        <f t="shared" si="1"/>
        <v>1724.137931034483</v>
      </c>
      <c r="M37" s="24"/>
      <c r="N37" s="6">
        <v>35</v>
      </c>
      <c r="O37" s="81"/>
      <c r="P37" s="15">
        <v>0.02</v>
      </c>
    </row>
    <row r="38" spans="2:16" x14ac:dyDescent="0.3">
      <c r="B38" s="252"/>
      <c r="C38" s="253" t="s">
        <v>8</v>
      </c>
      <c r="D38" s="24"/>
      <c r="E38" s="24"/>
      <c r="F38" s="43">
        <v>5076000</v>
      </c>
      <c r="G38" s="43" t="s">
        <v>445</v>
      </c>
      <c r="H38" s="24">
        <v>3</v>
      </c>
      <c r="I38" s="24">
        <f t="shared" si="2"/>
        <v>6.9599999999999995E-2</v>
      </c>
      <c r="J38" s="25">
        <f t="shared" si="0"/>
        <v>6.9599999999999995E-2</v>
      </c>
      <c r="K38" s="240"/>
      <c r="L38" s="23">
        <f t="shared" si="1"/>
        <v>431.03448275862075</v>
      </c>
      <c r="M38" s="24"/>
      <c r="N38" s="81">
        <v>90</v>
      </c>
      <c r="O38" s="81"/>
      <c r="P38" s="15">
        <v>0.08</v>
      </c>
    </row>
    <row r="39" spans="2:16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2"/>
        <v>0.1305</v>
      </c>
      <c r="J39" s="25">
        <f t="shared" si="0"/>
        <v>0.1305</v>
      </c>
      <c r="K39" s="240"/>
      <c r="L39" s="23">
        <f t="shared" si="1"/>
        <v>229.88505747126436</v>
      </c>
      <c r="M39" s="24"/>
      <c r="N39" s="81">
        <v>50</v>
      </c>
      <c r="O39" s="81"/>
      <c r="P39" s="15">
        <v>0.15</v>
      </c>
    </row>
    <row r="40" spans="2:16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2"/>
        <v>0.1305</v>
      </c>
      <c r="J40" s="25">
        <f t="shared" si="0"/>
        <v>0.1305</v>
      </c>
      <c r="K40" s="240"/>
      <c r="L40" s="23">
        <f t="shared" si="1"/>
        <v>229.88505747126436</v>
      </c>
      <c r="M40" s="24"/>
      <c r="N40" s="81">
        <v>40</v>
      </c>
      <c r="O40" s="81"/>
      <c r="P40" s="15">
        <v>0.15</v>
      </c>
    </row>
    <row r="41" spans="2:16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2"/>
        <v>6.9599999999999995E-2</v>
      </c>
      <c r="J41" s="25">
        <f t="shared" si="0"/>
        <v>6.9599999999999995E-2</v>
      </c>
      <c r="K41" s="240"/>
      <c r="L41" s="23">
        <f t="shared" si="1"/>
        <v>431.03448275862075</v>
      </c>
      <c r="M41" s="24"/>
      <c r="N41" s="81">
        <v>50</v>
      </c>
      <c r="O41" s="81"/>
      <c r="P41" s="15">
        <v>0.08</v>
      </c>
    </row>
    <row r="42" spans="2:16" x14ac:dyDescent="0.3">
      <c r="B42" s="246"/>
      <c r="C42" s="247"/>
      <c r="D42" s="247"/>
      <c r="E42" s="247"/>
      <c r="F42" s="247"/>
      <c r="G42" s="247"/>
      <c r="H42" s="248"/>
      <c r="I42" s="24">
        <f>SUM(I6:I41)</f>
        <v>0.99999999999999967</v>
      </c>
      <c r="J42" s="25">
        <f>SUM(J6:J41)</f>
        <v>0.99999999999999967</v>
      </c>
      <c r="K42" s="25">
        <v>1</v>
      </c>
      <c r="L42" s="24"/>
      <c r="M42" s="24"/>
      <c r="N42" s="81"/>
      <c r="O42" s="81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64"/>
  <dimension ref="B2:P47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865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1" t="s">
        <v>6</v>
      </c>
      <c r="C4" s="81">
        <v>30</v>
      </c>
    </row>
    <row r="5" spans="2:15" x14ac:dyDescent="0.3">
      <c r="B5" s="249" t="s">
        <v>0</v>
      </c>
      <c r="C5" s="249"/>
      <c r="D5" s="80" t="s">
        <v>45</v>
      </c>
      <c r="E5" s="80" t="s">
        <v>29</v>
      </c>
      <c r="F5" s="80" t="s">
        <v>1</v>
      </c>
      <c r="G5" s="80" t="s">
        <v>62</v>
      </c>
      <c r="H5" s="13" t="s">
        <v>26</v>
      </c>
      <c r="I5" s="80" t="s">
        <v>27</v>
      </c>
      <c r="J5" s="80" t="s">
        <v>28</v>
      </c>
      <c r="K5" s="80" t="s">
        <v>43</v>
      </c>
      <c r="L5" s="80" t="s">
        <v>2</v>
      </c>
      <c r="M5" s="80" t="s">
        <v>3</v>
      </c>
      <c r="N5" s="80" t="s">
        <v>44</v>
      </c>
      <c r="O5" s="80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100</v>
      </c>
      <c r="E6" s="24"/>
      <c r="F6" s="24">
        <v>1053169</v>
      </c>
      <c r="G6" s="24" t="s">
        <v>822</v>
      </c>
      <c r="H6" s="24">
        <v>1</v>
      </c>
      <c r="I6" s="24">
        <v>5.0000000000000001E-3</v>
      </c>
      <c r="J6" s="25">
        <f>I6</f>
        <v>5.0000000000000001E-3</v>
      </c>
      <c r="K6" s="239">
        <f>SUM(J6:J21)</f>
        <v>0.16</v>
      </c>
      <c r="L6" s="11">
        <f>1/I6*$C$4</f>
        <v>6000</v>
      </c>
      <c r="M6" s="24" t="s">
        <v>838</v>
      </c>
      <c r="N6" s="81"/>
      <c r="O6" s="81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1053170</v>
      </c>
      <c r="G7" s="24" t="s">
        <v>823</v>
      </c>
      <c r="H7" s="24">
        <v>1</v>
      </c>
      <c r="I7" s="24">
        <v>8.0000000000000002E-3</v>
      </c>
      <c r="J7" s="25">
        <f t="shared" ref="J7:J46" si="0">I7</f>
        <v>8.0000000000000002E-3</v>
      </c>
      <c r="K7" s="240"/>
      <c r="L7" s="11">
        <f t="shared" ref="L7:L46" si="1">1/I7*$C$4</f>
        <v>3750</v>
      </c>
      <c r="M7" s="24" t="s">
        <v>838</v>
      </c>
      <c r="N7" s="81"/>
      <c r="O7" s="81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1053171</v>
      </c>
      <c r="G8" s="24" t="s">
        <v>824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11">
        <f t="shared" si="1"/>
        <v>3750</v>
      </c>
      <c r="M8" s="24" t="s">
        <v>838</v>
      </c>
      <c r="N8" s="81"/>
      <c r="O8" s="81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1053172</v>
      </c>
      <c r="G9" s="24" t="s">
        <v>825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 t="s">
        <v>838</v>
      </c>
      <c r="N9" s="81"/>
      <c r="O9" s="81">
        <v>1</v>
      </c>
    </row>
    <row r="10" spans="2:15" ht="21.75" customHeight="1" x14ac:dyDescent="0.3">
      <c r="B10" s="250"/>
      <c r="C10" s="244"/>
      <c r="D10" s="24" t="s">
        <v>100</v>
      </c>
      <c r="E10" s="24"/>
      <c r="F10" s="24">
        <v>1053173</v>
      </c>
      <c r="G10" s="24" t="s">
        <v>826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11">
        <f t="shared" si="1"/>
        <v>6000</v>
      </c>
      <c r="M10" s="24" t="s">
        <v>838</v>
      </c>
      <c r="N10" s="81"/>
      <c r="O10" s="81">
        <v>1</v>
      </c>
    </row>
    <row r="11" spans="2:15" ht="21.75" customHeight="1" x14ac:dyDescent="0.3">
      <c r="B11" s="250"/>
      <c r="C11" s="244"/>
      <c r="D11" s="24" t="s">
        <v>100</v>
      </c>
      <c r="E11" s="24"/>
      <c r="F11" s="24">
        <v>1053174</v>
      </c>
      <c r="G11" s="24" t="s">
        <v>827</v>
      </c>
      <c r="H11" s="24">
        <v>1</v>
      </c>
      <c r="I11" s="24">
        <v>0.01</v>
      </c>
      <c r="J11" s="25">
        <f t="shared" si="0"/>
        <v>0.01</v>
      </c>
      <c r="K11" s="240"/>
      <c r="L11" s="11">
        <f t="shared" si="1"/>
        <v>3000</v>
      </c>
      <c r="M11" s="24" t="s">
        <v>838</v>
      </c>
      <c r="N11" s="81"/>
      <c r="O11" s="81">
        <v>1</v>
      </c>
    </row>
    <row r="12" spans="2:15" ht="21.75" customHeight="1" x14ac:dyDescent="0.3">
      <c r="B12" s="250"/>
      <c r="C12" s="244"/>
      <c r="D12" s="24" t="s">
        <v>100</v>
      </c>
      <c r="E12" s="24"/>
      <c r="F12" s="24">
        <v>1053175</v>
      </c>
      <c r="G12" s="24" t="s">
        <v>828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 t="s">
        <v>838</v>
      </c>
      <c r="N12" s="81"/>
      <c r="O12" s="81">
        <v>1</v>
      </c>
    </row>
    <row r="13" spans="2:15" ht="21.75" customHeight="1" x14ac:dyDescent="0.3">
      <c r="B13" s="250"/>
      <c r="C13" s="244"/>
      <c r="D13" s="24" t="s">
        <v>100</v>
      </c>
      <c r="E13" s="24"/>
      <c r="F13" s="24">
        <v>1053176</v>
      </c>
      <c r="G13" s="24" t="s">
        <v>829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 t="s">
        <v>838</v>
      </c>
      <c r="N13" s="81"/>
      <c r="O13" s="81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1004818</v>
      </c>
      <c r="G14" s="24" t="s">
        <v>830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81"/>
      <c r="O14" s="81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1050432</v>
      </c>
      <c r="G15" s="24" t="s">
        <v>831</v>
      </c>
      <c r="H15" s="24">
        <v>1</v>
      </c>
      <c r="I15" s="24">
        <v>5.0000000000000001E-3</v>
      </c>
      <c r="J15" s="25">
        <f t="shared" si="0"/>
        <v>5.0000000000000001E-3</v>
      </c>
      <c r="K15" s="240"/>
      <c r="L15" s="11">
        <f t="shared" si="1"/>
        <v>6000</v>
      </c>
      <c r="M15" s="24"/>
      <c r="N15" s="81"/>
      <c r="O15" s="81">
        <v>1</v>
      </c>
    </row>
    <row r="16" spans="2:15" ht="21.75" customHeight="1" x14ac:dyDescent="0.3">
      <c r="B16" s="250"/>
      <c r="C16" s="244"/>
      <c r="D16" s="24" t="s">
        <v>100</v>
      </c>
      <c r="E16" s="24"/>
      <c r="F16" s="24">
        <v>1051500</v>
      </c>
      <c r="G16" s="24" t="s">
        <v>832</v>
      </c>
      <c r="H16" s="24">
        <v>1</v>
      </c>
      <c r="I16" s="24">
        <v>5.0000000000000001E-3</v>
      </c>
      <c r="J16" s="25">
        <f t="shared" si="0"/>
        <v>5.0000000000000001E-3</v>
      </c>
      <c r="K16" s="240"/>
      <c r="L16" s="11">
        <f t="shared" si="1"/>
        <v>6000</v>
      </c>
      <c r="M16" s="24"/>
      <c r="N16" s="81"/>
      <c r="O16" s="81">
        <v>1</v>
      </c>
    </row>
    <row r="17" spans="2:16" ht="21.75" customHeight="1" x14ac:dyDescent="0.3">
      <c r="B17" s="250"/>
      <c r="C17" s="244"/>
      <c r="D17" s="24" t="s">
        <v>107</v>
      </c>
      <c r="E17" s="24"/>
      <c r="F17" s="24">
        <v>1070083</v>
      </c>
      <c r="G17" s="24" t="s">
        <v>833</v>
      </c>
      <c r="H17" s="24">
        <v>1</v>
      </c>
      <c r="I17" s="24">
        <v>1.4999999999999999E-2</v>
      </c>
      <c r="J17" s="25">
        <f t="shared" si="0"/>
        <v>1.4999999999999999E-2</v>
      </c>
      <c r="K17" s="240"/>
      <c r="L17" s="11">
        <f t="shared" si="1"/>
        <v>2000.0000000000002</v>
      </c>
      <c r="M17" s="24"/>
      <c r="N17" s="81"/>
      <c r="O17" s="81">
        <v>1</v>
      </c>
    </row>
    <row r="18" spans="2:16" ht="21.75" customHeight="1" x14ac:dyDescent="0.3">
      <c r="B18" s="250"/>
      <c r="C18" s="244"/>
      <c r="D18" s="24" t="s">
        <v>107</v>
      </c>
      <c r="E18" s="24"/>
      <c r="F18" s="24">
        <v>1071100</v>
      </c>
      <c r="G18" s="24" t="s">
        <v>834</v>
      </c>
      <c r="H18" s="24">
        <v>1</v>
      </c>
      <c r="I18" s="24">
        <v>1.4999999999999999E-2</v>
      </c>
      <c r="J18" s="25">
        <f t="shared" si="0"/>
        <v>1.4999999999999999E-2</v>
      </c>
      <c r="K18" s="240"/>
      <c r="L18" s="11">
        <f t="shared" si="1"/>
        <v>2000.0000000000002</v>
      </c>
      <c r="M18" s="24"/>
      <c r="N18" s="81"/>
      <c r="O18" s="81">
        <v>1</v>
      </c>
    </row>
    <row r="19" spans="2:16" ht="21.75" customHeight="1" x14ac:dyDescent="0.3">
      <c r="B19" s="250"/>
      <c r="C19" s="244"/>
      <c r="D19" s="24" t="s">
        <v>105</v>
      </c>
      <c r="E19" s="24"/>
      <c r="F19" s="24">
        <v>1102951</v>
      </c>
      <c r="G19" s="24" t="s">
        <v>835</v>
      </c>
      <c r="H19" s="24">
        <v>1</v>
      </c>
      <c r="I19" s="24">
        <v>0.01</v>
      </c>
      <c r="J19" s="25">
        <f t="shared" ref="J19:J20" si="2">I19</f>
        <v>0.01</v>
      </c>
      <c r="K19" s="240"/>
      <c r="L19" s="11">
        <f t="shared" si="1"/>
        <v>3000</v>
      </c>
      <c r="M19" s="24"/>
      <c r="N19" s="81"/>
      <c r="O19" s="81">
        <v>1</v>
      </c>
    </row>
    <row r="20" spans="2:16" ht="21.75" customHeight="1" x14ac:dyDescent="0.3">
      <c r="B20" s="250"/>
      <c r="C20" s="244"/>
      <c r="D20" s="24" t="s">
        <v>109</v>
      </c>
      <c r="E20" s="24"/>
      <c r="F20" s="24">
        <v>1702706</v>
      </c>
      <c r="G20" s="24" t="s">
        <v>836</v>
      </c>
      <c r="H20" s="24">
        <v>1</v>
      </c>
      <c r="I20" s="24">
        <v>0.01</v>
      </c>
      <c r="J20" s="25">
        <f t="shared" si="2"/>
        <v>0.01</v>
      </c>
      <c r="K20" s="240"/>
      <c r="L20" s="11">
        <f t="shared" si="1"/>
        <v>3000</v>
      </c>
      <c r="M20" s="24"/>
      <c r="N20" s="81"/>
      <c r="O20" s="81">
        <v>1</v>
      </c>
    </row>
    <row r="21" spans="2:16" ht="21.75" customHeight="1" x14ac:dyDescent="0.3">
      <c r="B21" s="250"/>
      <c r="C21" s="244"/>
      <c r="D21" s="24" t="s">
        <v>119</v>
      </c>
      <c r="E21" s="24"/>
      <c r="F21" s="24">
        <v>1004569</v>
      </c>
      <c r="G21" s="24" t="s">
        <v>837</v>
      </c>
      <c r="H21" s="24">
        <v>1</v>
      </c>
      <c r="I21" s="24">
        <v>0.03</v>
      </c>
      <c r="J21" s="25">
        <f t="shared" si="0"/>
        <v>0.03</v>
      </c>
      <c r="K21" s="240"/>
      <c r="L21" s="11">
        <f t="shared" si="1"/>
        <v>1000.0000000000001</v>
      </c>
      <c r="M21" s="24"/>
      <c r="N21" s="81"/>
      <c r="O21" s="81">
        <v>1</v>
      </c>
    </row>
    <row r="22" spans="2:16" x14ac:dyDescent="0.3">
      <c r="B22" s="251" t="s">
        <v>42</v>
      </c>
      <c r="C22" s="243" t="s">
        <v>59</v>
      </c>
      <c r="D22" s="24"/>
      <c r="E22" s="24"/>
      <c r="F22" s="24">
        <v>1002186</v>
      </c>
      <c r="G22" s="24" t="s">
        <v>52</v>
      </c>
      <c r="H22" s="24">
        <v>1</v>
      </c>
      <c r="I22" s="24">
        <f>$K$22*P22</f>
        <v>1.6799999999999999E-2</v>
      </c>
      <c r="J22" s="25">
        <f t="shared" si="0"/>
        <v>1.6799999999999999E-2</v>
      </c>
      <c r="K22" s="239">
        <f>K47-K6</f>
        <v>0.84</v>
      </c>
      <c r="L22" s="23">
        <f t="shared" si="1"/>
        <v>1785.7142857142858</v>
      </c>
      <c r="M22" s="24"/>
      <c r="N22" s="81">
        <v>60</v>
      </c>
      <c r="O22" s="81"/>
      <c r="P22" s="15">
        <v>0.02</v>
      </c>
    </row>
    <row r="23" spans="2:16" x14ac:dyDescent="0.3">
      <c r="B23" s="252"/>
      <c r="C23" s="244"/>
      <c r="D23" s="24"/>
      <c r="E23" s="24"/>
      <c r="F23" s="24">
        <v>1012057</v>
      </c>
      <c r="G23" s="24" t="s">
        <v>53</v>
      </c>
      <c r="H23" s="24">
        <v>1</v>
      </c>
      <c r="I23" s="24">
        <f t="shared" ref="I23:I46" si="3">$K$22*P23</f>
        <v>1.6799999999999999E-2</v>
      </c>
      <c r="J23" s="25">
        <f t="shared" si="0"/>
        <v>1.6799999999999999E-2</v>
      </c>
      <c r="K23" s="240"/>
      <c r="L23" s="23">
        <f t="shared" si="1"/>
        <v>1785.7142857142858</v>
      </c>
      <c r="M23" s="24"/>
      <c r="N23" s="81">
        <v>60</v>
      </c>
      <c r="O23" s="81"/>
      <c r="P23" s="15">
        <v>0.02</v>
      </c>
    </row>
    <row r="24" spans="2:16" x14ac:dyDescent="0.3">
      <c r="B24" s="252"/>
      <c r="C24" s="244"/>
      <c r="D24" s="24"/>
      <c r="E24" s="24"/>
      <c r="F24" s="24">
        <v>1022048</v>
      </c>
      <c r="G24" s="24" t="s">
        <v>54</v>
      </c>
      <c r="H24" s="24">
        <v>1</v>
      </c>
      <c r="I24" s="24">
        <f t="shared" si="3"/>
        <v>1.6799999999999999E-2</v>
      </c>
      <c r="J24" s="25">
        <f t="shared" si="0"/>
        <v>1.6799999999999999E-2</v>
      </c>
      <c r="K24" s="240"/>
      <c r="L24" s="23">
        <f t="shared" si="1"/>
        <v>1785.7142857142858</v>
      </c>
      <c r="M24" s="24"/>
      <c r="N24" s="81">
        <v>60</v>
      </c>
      <c r="O24" s="81"/>
      <c r="P24" s="15">
        <v>0.02</v>
      </c>
    </row>
    <row r="25" spans="2:16" x14ac:dyDescent="0.3">
      <c r="B25" s="252"/>
      <c r="C25" s="244"/>
      <c r="D25" s="24"/>
      <c r="E25" s="24"/>
      <c r="F25" s="24">
        <v>1102039</v>
      </c>
      <c r="G25" s="24" t="s">
        <v>55</v>
      </c>
      <c r="H25" s="24">
        <v>1</v>
      </c>
      <c r="I25" s="24">
        <f t="shared" si="3"/>
        <v>1.6799999999999999E-2</v>
      </c>
      <c r="J25" s="25">
        <f t="shared" si="0"/>
        <v>1.6799999999999999E-2</v>
      </c>
      <c r="K25" s="240"/>
      <c r="L25" s="23">
        <f t="shared" si="1"/>
        <v>1785.7142857142858</v>
      </c>
      <c r="M25" s="24"/>
      <c r="N25" s="81">
        <v>60</v>
      </c>
      <c r="O25" s="81"/>
      <c r="P25" s="15">
        <v>0.02</v>
      </c>
    </row>
    <row r="26" spans="2:16" x14ac:dyDescent="0.3">
      <c r="B26" s="252"/>
      <c r="C26" s="244"/>
      <c r="D26" s="24"/>
      <c r="E26" s="24"/>
      <c r="F26" s="24">
        <v>1082102</v>
      </c>
      <c r="G26" s="24" t="s">
        <v>56</v>
      </c>
      <c r="H26" s="24">
        <v>1</v>
      </c>
      <c r="I26" s="24">
        <f t="shared" si="3"/>
        <v>1.6799999999999999E-2</v>
      </c>
      <c r="J26" s="25">
        <f t="shared" si="0"/>
        <v>1.6799999999999999E-2</v>
      </c>
      <c r="K26" s="240"/>
      <c r="L26" s="23">
        <f t="shared" si="1"/>
        <v>1785.7142857142858</v>
      </c>
      <c r="M26" s="24"/>
      <c r="N26" s="81">
        <v>30</v>
      </c>
      <c r="O26" s="81"/>
      <c r="P26" s="15">
        <v>0.02</v>
      </c>
    </row>
    <row r="27" spans="2:16" x14ac:dyDescent="0.3">
      <c r="B27" s="252"/>
      <c r="C27" s="244"/>
      <c r="D27" s="24"/>
      <c r="E27" s="24"/>
      <c r="F27" s="24">
        <v>1072153</v>
      </c>
      <c r="G27" s="24" t="s">
        <v>57</v>
      </c>
      <c r="H27" s="24">
        <v>1</v>
      </c>
      <c r="I27" s="24">
        <f t="shared" si="3"/>
        <v>1.6799999999999999E-2</v>
      </c>
      <c r="J27" s="25">
        <f t="shared" si="0"/>
        <v>1.6799999999999999E-2</v>
      </c>
      <c r="K27" s="240"/>
      <c r="L27" s="23">
        <f t="shared" si="1"/>
        <v>1785.7142857142858</v>
      </c>
      <c r="M27" s="24"/>
      <c r="N27" s="81">
        <v>30</v>
      </c>
      <c r="O27" s="81"/>
      <c r="P27" s="15">
        <v>0.02</v>
      </c>
    </row>
    <row r="28" spans="2:16" x14ac:dyDescent="0.3">
      <c r="B28" s="252"/>
      <c r="C28" s="245"/>
      <c r="D28" s="24"/>
      <c r="E28" s="24"/>
      <c r="F28" s="24">
        <v>1032024</v>
      </c>
      <c r="G28" s="24" t="s">
        <v>58</v>
      </c>
      <c r="H28" s="24">
        <v>1</v>
      </c>
      <c r="I28" s="24">
        <f t="shared" si="3"/>
        <v>1.6799999999999999E-2</v>
      </c>
      <c r="J28" s="25">
        <f t="shared" si="0"/>
        <v>1.6799999999999999E-2</v>
      </c>
      <c r="K28" s="240"/>
      <c r="L28" s="23">
        <f t="shared" si="1"/>
        <v>1785.7142857142858</v>
      </c>
      <c r="M28" s="24"/>
      <c r="N28" s="81">
        <v>40</v>
      </c>
      <c r="O28" s="81"/>
      <c r="P28" s="15">
        <v>0.02</v>
      </c>
    </row>
    <row r="29" spans="2:16" x14ac:dyDescent="0.3">
      <c r="B29" s="252"/>
      <c r="C29" s="253" t="s">
        <v>25</v>
      </c>
      <c r="D29" s="24"/>
      <c r="E29" s="24"/>
      <c r="F29" s="24">
        <v>5150042</v>
      </c>
      <c r="G29" s="24" t="s">
        <v>9</v>
      </c>
      <c r="H29" s="24">
        <v>1</v>
      </c>
      <c r="I29" s="24">
        <f t="shared" si="3"/>
        <v>1.6799999999999999E-2</v>
      </c>
      <c r="J29" s="25">
        <f t="shared" si="0"/>
        <v>1.6799999999999999E-2</v>
      </c>
      <c r="K29" s="240"/>
      <c r="L29" s="23">
        <f t="shared" si="1"/>
        <v>1785.7142857142858</v>
      </c>
      <c r="M29" s="24"/>
      <c r="N29" s="81">
        <v>30</v>
      </c>
      <c r="O29" s="81"/>
      <c r="P29" s="15">
        <v>0.02</v>
      </c>
    </row>
    <row r="30" spans="2:16" x14ac:dyDescent="0.3">
      <c r="B30" s="252"/>
      <c r="C30" s="253"/>
      <c r="D30" s="24"/>
      <c r="E30" s="24"/>
      <c r="F30" s="24">
        <v>5150043</v>
      </c>
      <c r="G30" s="24" t="s">
        <v>10</v>
      </c>
      <c r="H30" s="24">
        <v>1</v>
      </c>
      <c r="I30" s="24">
        <f t="shared" si="3"/>
        <v>1.6799999999999999E-2</v>
      </c>
      <c r="J30" s="25">
        <f t="shared" si="0"/>
        <v>1.6799999999999999E-2</v>
      </c>
      <c r="K30" s="240"/>
      <c r="L30" s="23">
        <f t="shared" si="1"/>
        <v>1785.7142857142858</v>
      </c>
      <c r="M30" s="24"/>
      <c r="N30" s="81">
        <v>75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5152049</v>
      </c>
      <c r="G31" s="24" t="s">
        <v>11</v>
      </c>
      <c r="H31" s="24">
        <v>1</v>
      </c>
      <c r="I31" s="24">
        <f t="shared" si="3"/>
        <v>1.6799999999999999E-2</v>
      </c>
      <c r="J31" s="25">
        <f t="shared" si="0"/>
        <v>1.6799999999999999E-2</v>
      </c>
      <c r="K31" s="240"/>
      <c r="L31" s="23">
        <f t="shared" si="1"/>
        <v>1785.7142857142858</v>
      </c>
      <c r="M31" s="24"/>
      <c r="N31" s="6">
        <v>30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5152050</v>
      </c>
      <c r="G32" s="24" t="s">
        <v>12</v>
      </c>
      <c r="H32" s="24">
        <v>1</v>
      </c>
      <c r="I32" s="24">
        <f t="shared" si="3"/>
        <v>1.6799999999999999E-2</v>
      </c>
      <c r="J32" s="25">
        <f t="shared" si="0"/>
        <v>1.6799999999999999E-2</v>
      </c>
      <c r="K32" s="240"/>
      <c r="L32" s="23">
        <f t="shared" si="1"/>
        <v>1785.7142857142858</v>
      </c>
      <c r="M32" s="24"/>
      <c r="N32" s="6">
        <v>75</v>
      </c>
      <c r="O32" s="81"/>
      <c r="P32" s="15">
        <v>0.02</v>
      </c>
    </row>
    <row r="33" spans="2:16" x14ac:dyDescent="0.3">
      <c r="B33" s="252"/>
      <c r="C33" s="253"/>
      <c r="D33" s="24"/>
      <c r="E33" s="24"/>
      <c r="F33" s="24">
        <v>5153013</v>
      </c>
      <c r="G33" s="24" t="s">
        <v>23</v>
      </c>
      <c r="H33" s="24">
        <v>1</v>
      </c>
      <c r="I33" s="24">
        <f t="shared" si="3"/>
        <v>6.7199999999999996E-2</v>
      </c>
      <c r="J33" s="25">
        <f t="shared" si="0"/>
        <v>6.7199999999999996E-2</v>
      </c>
      <c r="K33" s="240"/>
      <c r="L33" s="23">
        <f t="shared" si="1"/>
        <v>446.42857142857144</v>
      </c>
      <c r="M33" s="24"/>
      <c r="N33" s="81">
        <v>65</v>
      </c>
      <c r="O33" s="81"/>
      <c r="P33" s="15">
        <v>0.08</v>
      </c>
    </row>
    <row r="34" spans="2:16" x14ac:dyDescent="0.3">
      <c r="B34" s="252"/>
      <c r="C34" s="253"/>
      <c r="D34" s="24"/>
      <c r="E34" s="24"/>
      <c r="F34" s="24">
        <v>5151033</v>
      </c>
      <c r="G34" s="24" t="s">
        <v>41</v>
      </c>
      <c r="H34" s="24">
        <v>1</v>
      </c>
      <c r="I34" s="24">
        <f t="shared" si="3"/>
        <v>6.7199999999999996E-2</v>
      </c>
      <c r="J34" s="25">
        <f t="shared" si="0"/>
        <v>6.7199999999999996E-2</v>
      </c>
      <c r="K34" s="240"/>
      <c r="L34" s="23">
        <f t="shared" si="1"/>
        <v>446.42857142857144</v>
      </c>
      <c r="M34" s="24"/>
      <c r="N34" s="81">
        <v>70</v>
      </c>
      <c r="O34" s="81"/>
      <c r="P34" s="15">
        <v>0.08</v>
      </c>
    </row>
    <row r="35" spans="2:16" x14ac:dyDescent="0.3">
      <c r="B35" s="252"/>
      <c r="C35" s="253"/>
      <c r="D35" s="24"/>
      <c r="E35" s="24"/>
      <c r="F35" s="24">
        <v>5152100</v>
      </c>
      <c r="G35" s="24" t="s">
        <v>13</v>
      </c>
      <c r="H35" s="24">
        <v>1</v>
      </c>
      <c r="I35" s="24">
        <f t="shared" si="3"/>
        <v>1.6799999999999999E-2</v>
      </c>
      <c r="J35" s="25">
        <f t="shared" si="0"/>
        <v>1.6799999999999999E-2</v>
      </c>
      <c r="K35" s="240"/>
      <c r="L35" s="23">
        <f t="shared" si="1"/>
        <v>1785.7142857142858</v>
      </c>
      <c r="M35" s="24"/>
      <c r="N35" s="81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5152101</v>
      </c>
      <c r="G36" s="24" t="s">
        <v>14</v>
      </c>
      <c r="H36" s="24">
        <v>1</v>
      </c>
      <c r="I36" s="24">
        <f t="shared" si="3"/>
        <v>1.6799999999999999E-2</v>
      </c>
      <c r="J36" s="25">
        <f t="shared" si="0"/>
        <v>1.6799999999999999E-2</v>
      </c>
      <c r="K36" s="240"/>
      <c r="L36" s="23">
        <f t="shared" si="1"/>
        <v>1785.7142857142858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5152102</v>
      </c>
      <c r="G37" s="24" t="s">
        <v>15</v>
      </c>
      <c r="H37" s="24">
        <v>1</v>
      </c>
      <c r="I37" s="24">
        <f t="shared" si="3"/>
        <v>1.6799999999999999E-2</v>
      </c>
      <c r="J37" s="25">
        <f t="shared" si="0"/>
        <v>1.6799999999999999E-2</v>
      </c>
      <c r="K37" s="240"/>
      <c r="L37" s="23">
        <f t="shared" si="1"/>
        <v>1785.7142857142858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5152103</v>
      </c>
      <c r="G38" s="24" t="s">
        <v>16</v>
      </c>
      <c r="H38" s="24">
        <v>1</v>
      </c>
      <c r="I38" s="24">
        <f t="shared" si="3"/>
        <v>1.6799999999999999E-2</v>
      </c>
      <c r="J38" s="25">
        <f t="shared" si="0"/>
        <v>1.6799999999999999E-2</v>
      </c>
      <c r="K38" s="240"/>
      <c r="L38" s="23">
        <f t="shared" si="1"/>
        <v>1785.7142857142858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24">
        <v>5152104</v>
      </c>
      <c r="G39" s="24" t="s">
        <v>17</v>
      </c>
      <c r="H39" s="24">
        <v>1</v>
      </c>
      <c r="I39" s="24">
        <f t="shared" si="3"/>
        <v>1.6799999999999999E-2</v>
      </c>
      <c r="J39" s="25">
        <f t="shared" si="0"/>
        <v>1.6799999999999999E-2</v>
      </c>
      <c r="K39" s="240"/>
      <c r="L39" s="23">
        <f t="shared" si="1"/>
        <v>1785.7142857142858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24">
        <v>5152105</v>
      </c>
      <c r="G40" s="24" t="s">
        <v>18</v>
      </c>
      <c r="H40" s="11">
        <v>1</v>
      </c>
      <c r="I40" s="24">
        <f t="shared" si="3"/>
        <v>1.6799999999999999E-2</v>
      </c>
      <c r="J40" s="25">
        <f t="shared" si="0"/>
        <v>1.6799999999999999E-2</v>
      </c>
      <c r="K40" s="240"/>
      <c r="L40" s="23">
        <f t="shared" si="1"/>
        <v>1785.7142857142858</v>
      </c>
      <c r="M40" s="24"/>
      <c r="N40" s="6">
        <v>35</v>
      </c>
      <c r="O40" s="6"/>
      <c r="P40" s="15">
        <v>0.02</v>
      </c>
    </row>
    <row r="41" spans="2:16" x14ac:dyDescent="0.3">
      <c r="B41" s="252"/>
      <c r="C41" s="253"/>
      <c r="D41" s="24"/>
      <c r="E41" s="24"/>
      <c r="F41" s="43">
        <v>5152106</v>
      </c>
      <c r="G41" s="43" t="s">
        <v>19</v>
      </c>
      <c r="H41" s="11">
        <v>1</v>
      </c>
      <c r="I41" s="24">
        <f t="shared" si="3"/>
        <v>1.6799999999999999E-2</v>
      </c>
      <c r="J41" s="25">
        <f t="shared" si="0"/>
        <v>1.6799999999999999E-2</v>
      </c>
      <c r="K41" s="240"/>
      <c r="L41" s="23">
        <f t="shared" si="1"/>
        <v>1785.7142857142858</v>
      </c>
      <c r="M41" s="24"/>
      <c r="N41" s="6">
        <v>35</v>
      </c>
      <c r="O41" s="6"/>
      <c r="P41" s="15">
        <v>0.02</v>
      </c>
    </row>
    <row r="42" spans="2:16" x14ac:dyDescent="0.3">
      <c r="B42" s="252"/>
      <c r="C42" s="253"/>
      <c r="D42" s="24"/>
      <c r="E42" s="24"/>
      <c r="F42" s="43">
        <v>5152107</v>
      </c>
      <c r="G42" s="43" t="s">
        <v>20</v>
      </c>
      <c r="H42" s="11">
        <v>1</v>
      </c>
      <c r="I42" s="24">
        <f t="shared" si="3"/>
        <v>1.6799999999999999E-2</v>
      </c>
      <c r="J42" s="25">
        <f t="shared" si="0"/>
        <v>1.6799999999999999E-2</v>
      </c>
      <c r="K42" s="240"/>
      <c r="L42" s="23">
        <f t="shared" si="1"/>
        <v>1785.7142857142858</v>
      </c>
      <c r="M42" s="24"/>
      <c r="N42" s="6">
        <v>35</v>
      </c>
      <c r="O42" s="81"/>
      <c r="P42" s="15">
        <v>0.02</v>
      </c>
    </row>
    <row r="43" spans="2:16" x14ac:dyDescent="0.3">
      <c r="B43" s="252"/>
      <c r="C43" s="253" t="s">
        <v>8</v>
      </c>
      <c r="D43" s="24"/>
      <c r="E43" s="24"/>
      <c r="F43" s="43">
        <v>5076000</v>
      </c>
      <c r="G43" s="43" t="s">
        <v>445</v>
      </c>
      <c r="H43" s="24">
        <v>3</v>
      </c>
      <c r="I43" s="24">
        <f t="shared" si="3"/>
        <v>6.7199999999999996E-2</v>
      </c>
      <c r="J43" s="25">
        <f t="shared" si="0"/>
        <v>6.7199999999999996E-2</v>
      </c>
      <c r="K43" s="240"/>
      <c r="L43" s="23">
        <f t="shared" si="1"/>
        <v>446.42857142857144</v>
      </c>
      <c r="M43" s="24"/>
      <c r="N43" s="81">
        <v>90</v>
      </c>
      <c r="O43" s="81"/>
      <c r="P43" s="15">
        <v>0.08</v>
      </c>
    </row>
    <row r="44" spans="2:16" x14ac:dyDescent="0.3">
      <c r="B44" s="252"/>
      <c r="C44" s="253"/>
      <c r="D44" s="24"/>
      <c r="E44" s="24"/>
      <c r="F44" s="24">
        <v>5062404</v>
      </c>
      <c r="G44" s="24" t="s">
        <v>5</v>
      </c>
      <c r="H44" s="24">
        <v>1</v>
      </c>
      <c r="I44" s="24">
        <f t="shared" si="3"/>
        <v>0.126</v>
      </c>
      <c r="J44" s="25">
        <f t="shared" si="0"/>
        <v>0.126</v>
      </c>
      <c r="K44" s="240"/>
      <c r="L44" s="23">
        <f t="shared" si="1"/>
        <v>238.0952380952381</v>
      </c>
      <c r="M44" s="24"/>
      <c r="N44" s="81">
        <v>50</v>
      </c>
      <c r="O44" s="81"/>
      <c r="P44" s="15">
        <v>0.15</v>
      </c>
    </row>
    <row r="45" spans="2:16" x14ac:dyDescent="0.3">
      <c r="B45" s="252"/>
      <c r="C45" s="253"/>
      <c r="D45" s="24"/>
      <c r="E45" s="24"/>
      <c r="F45" s="24">
        <v>5078001</v>
      </c>
      <c r="G45" s="11" t="s">
        <v>21</v>
      </c>
      <c r="H45" s="24">
        <v>1</v>
      </c>
      <c r="I45" s="24">
        <f t="shared" si="3"/>
        <v>0.126</v>
      </c>
      <c r="J45" s="25">
        <f t="shared" si="0"/>
        <v>0.126</v>
      </c>
      <c r="K45" s="240"/>
      <c r="L45" s="23">
        <f t="shared" si="1"/>
        <v>238.0952380952381</v>
      </c>
      <c r="M45" s="24"/>
      <c r="N45" s="81">
        <v>40</v>
      </c>
      <c r="O45" s="81"/>
      <c r="P45" s="15">
        <v>0.15</v>
      </c>
    </row>
    <row r="46" spans="2:16" x14ac:dyDescent="0.3">
      <c r="B46" s="252"/>
      <c r="C46" s="253"/>
      <c r="D46" s="24"/>
      <c r="E46" s="24"/>
      <c r="F46" s="24">
        <v>5072000</v>
      </c>
      <c r="G46" s="11" t="s">
        <v>22</v>
      </c>
      <c r="H46" s="24">
        <v>3</v>
      </c>
      <c r="I46" s="24">
        <f t="shared" si="3"/>
        <v>6.7199999999999996E-2</v>
      </c>
      <c r="J46" s="25">
        <f t="shared" si="0"/>
        <v>6.7199999999999996E-2</v>
      </c>
      <c r="K46" s="240"/>
      <c r="L46" s="23">
        <f t="shared" si="1"/>
        <v>446.42857142857144</v>
      </c>
      <c r="M46" s="24"/>
      <c r="N46" s="81">
        <v>50</v>
      </c>
      <c r="O46" s="81"/>
      <c r="P46" s="15">
        <v>0.08</v>
      </c>
    </row>
    <row r="47" spans="2:16" x14ac:dyDescent="0.3">
      <c r="B47" s="246"/>
      <c r="C47" s="247"/>
      <c r="D47" s="247"/>
      <c r="E47" s="247"/>
      <c r="F47" s="247"/>
      <c r="G47" s="247"/>
      <c r="H47" s="248"/>
      <c r="I47" s="24">
        <f>SUM(I6:I46)</f>
        <v>1.0000000000000002</v>
      </c>
      <c r="J47" s="25">
        <f>SUM(J6:J46)</f>
        <v>1.0000000000000002</v>
      </c>
      <c r="K47" s="25">
        <v>1</v>
      </c>
      <c r="L47" s="24"/>
      <c r="M47" s="24"/>
      <c r="N47" s="81"/>
      <c r="O47" s="81"/>
    </row>
  </sheetData>
  <mergeCells count="10">
    <mergeCell ref="B47:H47"/>
    <mergeCell ref="B5:C5"/>
    <mergeCell ref="B6:B21"/>
    <mergeCell ref="C6:C21"/>
    <mergeCell ref="K6:K21"/>
    <mergeCell ref="B22:B46"/>
    <mergeCell ref="C22:C28"/>
    <mergeCell ref="K22:K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5"/>
  <dimension ref="B2:P45"/>
  <sheetViews>
    <sheetView workbookViewId="0">
      <selection activeCell="G6" sqref="G6:G19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864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81" t="s">
        <v>6</v>
      </c>
      <c r="C4" s="81">
        <v>30</v>
      </c>
    </row>
    <row r="5" spans="2:15" x14ac:dyDescent="0.3">
      <c r="B5" s="249" t="s">
        <v>0</v>
      </c>
      <c r="C5" s="249"/>
      <c r="D5" s="80" t="s">
        <v>45</v>
      </c>
      <c r="E5" s="80" t="s">
        <v>29</v>
      </c>
      <c r="F5" s="80" t="s">
        <v>1</v>
      </c>
      <c r="G5" s="80" t="s">
        <v>62</v>
      </c>
      <c r="H5" s="13" t="s">
        <v>26</v>
      </c>
      <c r="I5" s="80" t="s">
        <v>27</v>
      </c>
      <c r="J5" s="80" t="s">
        <v>28</v>
      </c>
      <c r="K5" s="80" t="s">
        <v>43</v>
      </c>
      <c r="L5" s="80" t="s">
        <v>2</v>
      </c>
      <c r="M5" s="80" t="s">
        <v>3</v>
      </c>
      <c r="N5" s="80" t="s">
        <v>44</v>
      </c>
      <c r="O5" s="80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1004817</v>
      </c>
      <c r="G6" s="24" t="s">
        <v>808</v>
      </c>
      <c r="H6" s="24">
        <v>1</v>
      </c>
      <c r="I6" s="24">
        <v>8.0000000000000002E-3</v>
      </c>
      <c r="J6" s="25">
        <f>I6</f>
        <v>8.0000000000000002E-3</v>
      </c>
      <c r="K6" s="239">
        <f>SUM(J6:J19)</f>
        <v>0.19999999999999998</v>
      </c>
      <c r="L6" s="11">
        <f>1/I6*$C$4</f>
        <v>3750</v>
      </c>
      <c r="M6" s="24"/>
      <c r="N6" s="81"/>
      <c r="O6" s="81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1053082</v>
      </c>
      <c r="G7" s="24" t="s">
        <v>809</v>
      </c>
      <c r="H7" s="24">
        <v>1</v>
      </c>
      <c r="I7" s="24">
        <v>5.0000000000000001E-3</v>
      </c>
      <c r="J7" s="25">
        <f t="shared" ref="J7:J44" si="0">I7</f>
        <v>5.0000000000000001E-3</v>
      </c>
      <c r="K7" s="240"/>
      <c r="L7" s="11">
        <f t="shared" ref="L7:L44" si="1">1/I7*$C$4</f>
        <v>6000</v>
      </c>
      <c r="M7" s="24"/>
      <c r="N7" s="81"/>
      <c r="O7" s="81">
        <v>1</v>
      </c>
    </row>
    <row r="8" spans="2:15" ht="21.75" customHeight="1" x14ac:dyDescent="0.3">
      <c r="B8" s="250"/>
      <c r="C8" s="244"/>
      <c r="D8" s="24" t="s">
        <v>124</v>
      </c>
      <c r="E8" s="24"/>
      <c r="F8" s="24">
        <v>1082700</v>
      </c>
      <c r="G8" s="24" t="s">
        <v>810</v>
      </c>
      <c r="H8" s="24">
        <v>1</v>
      </c>
      <c r="I8" s="24">
        <v>1.4999999999999999E-2</v>
      </c>
      <c r="J8" s="25">
        <f t="shared" si="0"/>
        <v>1.4999999999999999E-2</v>
      </c>
      <c r="K8" s="240"/>
      <c r="L8" s="11">
        <f t="shared" si="1"/>
        <v>2000.0000000000002</v>
      </c>
      <c r="M8" s="24"/>
      <c r="N8" s="81"/>
      <c r="O8" s="81">
        <v>1</v>
      </c>
    </row>
    <row r="9" spans="2:15" ht="21.75" customHeight="1" x14ac:dyDescent="0.3">
      <c r="B9" s="250"/>
      <c r="C9" s="244"/>
      <c r="D9" s="24" t="s">
        <v>109</v>
      </c>
      <c r="E9" s="24"/>
      <c r="F9" s="24">
        <v>1702705</v>
      </c>
      <c r="G9" s="24" t="s">
        <v>811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81"/>
      <c r="O9" s="81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1102950</v>
      </c>
      <c r="G10" s="24" t="s">
        <v>812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81"/>
      <c r="O10" s="81">
        <v>1</v>
      </c>
    </row>
    <row r="11" spans="2:15" ht="21.75" customHeight="1" x14ac:dyDescent="0.3">
      <c r="B11" s="250"/>
      <c r="C11" s="244"/>
      <c r="D11" s="24" t="s">
        <v>119</v>
      </c>
      <c r="E11" s="24"/>
      <c r="F11" s="24">
        <v>1004796</v>
      </c>
      <c r="G11" s="24" t="s">
        <v>813</v>
      </c>
      <c r="H11" s="24">
        <v>1</v>
      </c>
      <c r="I11" s="24">
        <v>5.0000000000000001E-3</v>
      </c>
      <c r="J11" s="25">
        <f t="shared" si="0"/>
        <v>5.0000000000000001E-3</v>
      </c>
      <c r="K11" s="240"/>
      <c r="L11" s="11">
        <f t="shared" si="1"/>
        <v>6000</v>
      </c>
      <c r="M11" s="24"/>
      <c r="N11" s="81"/>
      <c r="O11" s="81">
        <v>1</v>
      </c>
    </row>
    <row r="12" spans="2:15" ht="21.75" customHeight="1" x14ac:dyDescent="0.3">
      <c r="B12" s="250"/>
      <c r="C12" s="244"/>
      <c r="D12" s="24" t="s">
        <v>753</v>
      </c>
      <c r="E12" s="24"/>
      <c r="F12" s="24">
        <v>1053055</v>
      </c>
      <c r="G12" s="24" t="s">
        <v>814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81"/>
      <c r="O12" s="81">
        <v>1</v>
      </c>
    </row>
    <row r="13" spans="2:15" ht="21.75" customHeight="1" x14ac:dyDescent="0.3">
      <c r="B13" s="250"/>
      <c r="C13" s="244"/>
      <c r="D13" s="24" t="s">
        <v>124</v>
      </c>
      <c r="E13" s="24"/>
      <c r="F13" s="24">
        <v>1082693</v>
      </c>
      <c r="G13" s="24" t="s">
        <v>815</v>
      </c>
      <c r="H13" s="24">
        <v>1</v>
      </c>
      <c r="I13" s="24">
        <v>0.02</v>
      </c>
      <c r="J13" s="25">
        <f t="shared" si="0"/>
        <v>0.02</v>
      </c>
      <c r="K13" s="240"/>
      <c r="L13" s="11">
        <f t="shared" si="1"/>
        <v>1500</v>
      </c>
      <c r="M13" s="24"/>
      <c r="N13" s="81"/>
      <c r="O13" s="81">
        <v>1</v>
      </c>
    </row>
    <row r="14" spans="2:15" ht="21.75" customHeight="1" x14ac:dyDescent="0.3">
      <c r="B14" s="250"/>
      <c r="C14" s="244"/>
      <c r="D14" s="24" t="s">
        <v>114</v>
      </c>
      <c r="E14" s="24"/>
      <c r="F14" s="24">
        <v>1012607</v>
      </c>
      <c r="G14" s="24" t="s">
        <v>816</v>
      </c>
      <c r="H14" s="24">
        <v>1</v>
      </c>
      <c r="I14" s="24">
        <v>8.9999999999999993E-3</v>
      </c>
      <c r="J14" s="25">
        <f t="shared" si="0"/>
        <v>8.9999999999999993E-3</v>
      </c>
      <c r="K14" s="240"/>
      <c r="L14" s="11">
        <f t="shared" si="1"/>
        <v>3333.3333333333335</v>
      </c>
      <c r="M14" s="24"/>
      <c r="N14" s="81"/>
      <c r="O14" s="81">
        <v>1</v>
      </c>
    </row>
    <row r="15" spans="2:15" ht="21.75" customHeight="1" x14ac:dyDescent="0.3">
      <c r="B15" s="250"/>
      <c r="C15" s="244"/>
      <c r="D15" s="24" t="s">
        <v>119</v>
      </c>
      <c r="E15" s="24"/>
      <c r="F15" s="24">
        <v>1004826</v>
      </c>
      <c r="G15" s="24" t="s">
        <v>817</v>
      </c>
      <c r="H15" s="24">
        <v>1</v>
      </c>
      <c r="I15" s="24">
        <v>1.7000000000000001E-2</v>
      </c>
      <c r="J15" s="25">
        <f t="shared" si="0"/>
        <v>1.7000000000000001E-2</v>
      </c>
      <c r="K15" s="240"/>
      <c r="L15" s="11">
        <f t="shared" si="1"/>
        <v>1764.705882352941</v>
      </c>
      <c r="M15" s="24"/>
      <c r="N15" s="81"/>
      <c r="O15" s="81">
        <v>1</v>
      </c>
    </row>
    <row r="16" spans="2:15" ht="21.75" customHeight="1" x14ac:dyDescent="0.3">
      <c r="B16" s="250"/>
      <c r="C16" s="244"/>
      <c r="D16" s="24" t="s">
        <v>116</v>
      </c>
      <c r="E16" s="24"/>
      <c r="F16" s="24">
        <v>1115024</v>
      </c>
      <c r="G16" s="24" t="s">
        <v>818</v>
      </c>
      <c r="H16" s="24">
        <v>1</v>
      </c>
      <c r="I16" s="24">
        <v>2.5000000000000001E-2</v>
      </c>
      <c r="J16" s="25">
        <f t="shared" si="0"/>
        <v>2.5000000000000001E-2</v>
      </c>
      <c r="K16" s="240"/>
      <c r="L16" s="11">
        <f t="shared" si="1"/>
        <v>1200</v>
      </c>
      <c r="M16" s="24"/>
      <c r="N16" s="81"/>
      <c r="O16" s="81">
        <v>1</v>
      </c>
    </row>
    <row r="17" spans="2:16" ht="21.75" customHeight="1" x14ac:dyDescent="0.3">
      <c r="B17" s="250"/>
      <c r="C17" s="244"/>
      <c r="D17" s="24" t="s">
        <v>116</v>
      </c>
      <c r="E17" s="24"/>
      <c r="F17" s="24">
        <v>1115113</v>
      </c>
      <c r="G17" s="24" t="s">
        <v>819</v>
      </c>
      <c r="H17" s="24">
        <v>1</v>
      </c>
      <c r="I17" s="24">
        <v>2.5000000000000001E-2</v>
      </c>
      <c r="J17" s="25">
        <f t="shared" si="0"/>
        <v>2.5000000000000001E-2</v>
      </c>
      <c r="K17" s="240"/>
      <c r="L17" s="11">
        <f t="shared" si="1"/>
        <v>1200</v>
      </c>
      <c r="M17" s="24"/>
      <c r="N17" s="81"/>
      <c r="O17" s="81">
        <v>1</v>
      </c>
    </row>
    <row r="18" spans="2:16" ht="21.75" customHeight="1" x14ac:dyDescent="0.3">
      <c r="B18" s="250"/>
      <c r="C18" s="244"/>
      <c r="D18" s="24" t="s">
        <v>109</v>
      </c>
      <c r="E18" s="24"/>
      <c r="F18" s="24">
        <v>1702608</v>
      </c>
      <c r="G18" s="24" t="s">
        <v>820</v>
      </c>
      <c r="H18" s="24">
        <v>1</v>
      </c>
      <c r="I18" s="24">
        <v>0.02</v>
      </c>
      <c r="J18" s="25">
        <f t="shared" si="0"/>
        <v>0.02</v>
      </c>
      <c r="K18" s="240"/>
      <c r="L18" s="11">
        <f t="shared" si="1"/>
        <v>1500</v>
      </c>
      <c r="M18" s="24"/>
      <c r="N18" s="81"/>
      <c r="O18" s="81">
        <v>1</v>
      </c>
    </row>
    <row r="19" spans="2:16" ht="21.75" customHeight="1" x14ac:dyDescent="0.3">
      <c r="B19" s="250"/>
      <c r="C19" s="244"/>
      <c r="D19" s="24" t="s">
        <v>105</v>
      </c>
      <c r="E19" s="24"/>
      <c r="F19" s="24">
        <v>1102845</v>
      </c>
      <c r="G19" s="24" t="s">
        <v>821</v>
      </c>
      <c r="H19" s="24">
        <v>1</v>
      </c>
      <c r="I19" s="24">
        <v>0.03</v>
      </c>
      <c r="J19" s="25">
        <f t="shared" si="0"/>
        <v>0.03</v>
      </c>
      <c r="K19" s="240"/>
      <c r="L19" s="11">
        <f t="shared" si="1"/>
        <v>1000.0000000000001</v>
      </c>
      <c r="M19" s="24"/>
      <c r="N19" s="81"/>
      <c r="O19" s="81">
        <v>1</v>
      </c>
    </row>
    <row r="20" spans="2:16" x14ac:dyDescent="0.3">
      <c r="B20" s="251" t="s">
        <v>42</v>
      </c>
      <c r="C20" s="243" t="s">
        <v>59</v>
      </c>
      <c r="D20" s="24"/>
      <c r="E20" s="24"/>
      <c r="F20" s="24">
        <v>1002186</v>
      </c>
      <c r="G20" s="24" t="s">
        <v>52</v>
      </c>
      <c r="H20" s="24">
        <v>1</v>
      </c>
      <c r="I20" s="24">
        <f>$K$20*P20</f>
        <v>1.6E-2</v>
      </c>
      <c r="J20" s="25">
        <f t="shared" si="0"/>
        <v>1.6E-2</v>
      </c>
      <c r="K20" s="239">
        <f>K45-K6</f>
        <v>0.8</v>
      </c>
      <c r="L20" s="23">
        <f t="shared" si="1"/>
        <v>1875</v>
      </c>
      <c r="M20" s="24"/>
      <c r="N20" s="81">
        <v>60</v>
      </c>
      <c r="O20" s="81"/>
      <c r="P20" s="15">
        <v>0.02</v>
      </c>
    </row>
    <row r="21" spans="2:16" x14ac:dyDescent="0.3">
      <c r="B21" s="252"/>
      <c r="C21" s="244"/>
      <c r="D21" s="24"/>
      <c r="E21" s="24"/>
      <c r="F21" s="24">
        <v>1012057</v>
      </c>
      <c r="G21" s="24" t="s">
        <v>53</v>
      </c>
      <c r="H21" s="24">
        <v>1</v>
      </c>
      <c r="I21" s="24">
        <f t="shared" ref="I21:I44" si="2">$K$20*P21</f>
        <v>1.6E-2</v>
      </c>
      <c r="J21" s="25">
        <f t="shared" si="0"/>
        <v>1.6E-2</v>
      </c>
      <c r="K21" s="240"/>
      <c r="L21" s="23">
        <f t="shared" si="1"/>
        <v>1875</v>
      </c>
      <c r="M21" s="24"/>
      <c r="N21" s="81">
        <v>60</v>
      </c>
      <c r="O21" s="81"/>
      <c r="P21" s="15">
        <v>0.02</v>
      </c>
    </row>
    <row r="22" spans="2:16" x14ac:dyDescent="0.3">
      <c r="B22" s="252"/>
      <c r="C22" s="244"/>
      <c r="D22" s="24"/>
      <c r="E22" s="24"/>
      <c r="F22" s="24">
        <v>1022048</v>
      </c>
      <c r="G22" s="24" t="s">
        <v>54</v>
      </c>
      <c r="H22" s="24">
        <v>1</v>
      </c>
      <c r="I22" s="24">
        <f t="shared" si="2"/>
        <v>1.6E-2</v>
      </c>
      <c r="J22" s="25">
        <f t="shared" si="0"/>
        <v>1.6E-2</v>
      </c>
      <c r="K22" s="240"/>
      <c r="L22" s="23">
        <f t="shared" si="1"/>
        <v>1875</v>
      </c>
      <c r="M22" s="24"/>
      <c r="N22" s="81">
        <v>60</v>
      </c>
      <c r="O22" s="81"/>
      <c r="P22" s="15">
        <v>0.02</v>
      </c>
    </row>
    <row r="23" spans="2:16" x14ac:dyDescent="0.3">
      <c r="B23" s="252"/>
      <c r="C23" s="244"/>
      <c r="D23" s="24"/>
      <c r="E23" s="24"/>
      <c r="F23" s="24">
        <v>1102039</v>
      </c>
      <c r="G23" s="24" t="s">
        <v>55</v>
      </c>
      <c r="H23" s="24">
        <v>1</v>
      </c>
      <c r="I23" s="24">
        <f t="shared" si="2"/>
        <v>1.6E-2</v>
      </c>
      <c r="J23" s="25">
        <f t="shared" si="0"/>
        <v>1.6E-2</v>
      </c>
      <c r="K23" s="240"/>
      <c r="L23" s="23">
        <f t="shared" si="1"/>
        <v>1875</v>
      </c>
      <c r="M23" s="24"/>
      <c r="N23" s="81">
        <v>60</v>
      </c>
      <c r="O23" s="81"/>
      <c r="P23" s="15">
        <v>0.02</v>
      </c>
    </row>
    <row r="24" spans="2:16" x14ac:dyDescent="0.3">
      <c r="B24" s="252"/>
      <c r="C24" s="244"/>
      <c r="D24" s="24"/>
      <c r="E24" s="24"/>
      <c r="F24" s="24">
        <v>1082102</v>
      </c>
      <c r="G24" s="24" t="s">
        <v>56</v>
      </c>
      <c r="H24" s="24">
        <v>1</v>
      </c>
      <c r="I24" s="24">
        <f t="shared" si="2"/>
        <v>1.6E-2</v>
      </c>
      <c r="J24" s="25">
        <f t="shared" si="0"/>
        <v>1.6E-2</v>
      </c>
      <c r="K24" s="240"/>
      <c r="L24" s="23">
        <f t="shared" si="1"/>
        <v>1875</v>
      </c>
      <c r="M24" s="24"/>
      <c r="N24" s="81">
        <v>30</v>
      </c>
      <c r="O24" s="81"/>
      <c r="P24" s="15">
        <v>0.02</v>
      </c>
    </row>
    <row r="25" spans="2:16" x14ac:dyDescent="0.3">
      <c r="B25" s="252"/>
      <c r="C25" s="244"/>
      <c r="D25" s="24"/>
      <c r="E25" s="24"/>
      <c r="F25" s="24">
        <v>1072153</v>
      </c>
      <c r="G25" s="24" t="s">
        <v>57</v>
      </c>
      <c r="H25" s="24">
        <v>1</v>
      </c>
      <c r="I25" s="24">
        <f t="shared" si="2"/>
        <v>1.6E-2</v>
      </c>
      <c r="J25" s="25">
        <f t="shared" si="0"/>
        <v>1.6E-2</v>
      </c>
      <c r="K25" s="240"/>
      <c r="L25" s="23">
        <f t="shared" si="1"/>
        <v>1875</v>
      </c>
      <c r="M25" s="24"/>
      <c r="N25" s="81">
        <v>30</v>
      </c>
      <c r="O25" s="81"/>
      <c r="P25" s="15">
        <v>0.02</v>
      </c>
    </row>
    <row r="26" spans="2:16" x14ac:dyDescent="0.3">
      <c r="B26" s="252"/>
      <c r="C26" s="245"/>
      <c r="D26" s="24"/>
      <c r="E26" s="24"/>
      <c r="F26" s="24">
        <v>1032024</v>
      </c>
      <c r="G26" s="24" t="s">
        <v>58</v>
      </c>
      <c r="H26" s="24">
        <v>1</v>
      </c>
      <c r="I26" s="24">
        <f t="shared" si="2"/>
        <v>1.6E-2</v>
      </c>
      <c r="J26" s="25">
        <f t="shared" si="0"/>
        <v>1.6E-2</v>
      </c>
      <c r="K26" s="240"/>
      <c r="L26" s="23">
        <f t="shared" si="1"/>
        <v>1875</v>
      </c>
      <c r="M26" s="24"/>
      <c r="N26" s="81">
        <v>40</v>
      </c>
      <c r="O26" s="81"/>
      <c r="P26" s="15">
        <v>0.02</v>
      </c>
    </row>
    <row r="27" spans="2:16" x14ac:dyDescent="0.3">
      <c r="B27" s="252"/>
      <c r="C27" s="253" t="s">
        <v>25</v>
      </c>
      <c r="D27" s="24"/>
      <c r="E27" s="24"/>
      <c r="F27" s="24">
        <v>5150042</v>
      </c>
      <c r="G27" s="24" t="s">
        <v>9</v>
      </c>
      <c r="H27" s="24">
        <v>1</v>
      </c>
      <c r="I27" s="24">
        <f t="shared" si="2"/>
        <v>1.6E-2</v>
      </c>
      <c r="J27" s="25">
        <f t="shared" si="0"/>
        <v>1.6E-2</v>
      </c>
      <c r="K27" s="240"/>
      <c r="L27" s="23">
        <f t="shared" si="1"/>
        <v>1875</v>
      </c>
      <c r="M27" s="24"/>
      <c r="N27" s="81">
        <v>30</v>
      </c>
      <c r="O27" s="81"/>
      <c r="P27" s="15">
        <v>0.02</v>
      </c>
    </row>
    <row r="28" spans="2:16" x14ac:dyDescent="0.3">
      <c r="B28" s="252"/>
      <c r="C28" s="253"/>
      <c r="D28" s="24"/>
      <c r="E28" s="24"/>
      <c r="F28" s="24">
        <v>5150043</v>
      </c>
      <c r="G28" s="24" t="s">
        <v>10</v>
      </c>
      <c r="H28" s="24">
        <v>1</v>
      </c>
      <c r="I28" s="24">
        <f t="shared" si="2"/>
        <v>1.6E-2</v>
      </c>
      <c r="J28" s="25">
        <f t="shared" si="0"/>
        <v>1.6E-2</v>
      </c>
      <c r="K28" s="240"/>
      <c r="L28" s="23">
        <f t="shared" si="1"/>
        <v>1875</v>
      </c>
      <c r="M28" s="24"/>
      <c r="N28" s="81">
        <v>75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5152049</v>
      </c>
      <c r="G29" s="24" t="s">
        <v>11</v>
      </c>
      <c r="H29" s="24">
        <v>1</v>
      </c>
      <c r="I29" s="24">
        <f t="shared" si="2"/>
        <v>1.6E-2</v>
      </c>
      <c r="J29" s="25">
        <f t="shared" si="0"/>
        <v>1.6E-2</v>
      </c>
      <c r="K29" s="240"/>
      <c r="L29" s="23">
        <f t="shared" si="1"/>
        <v>1875</v>
      </c>
      <c r="M29" s="24"/>
      <c r="N29" s="6">
        <v>30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5152050</v>
      </c>
      <c r="G30" s="24" t="s">
        <v>12</v>
      </c>
      <c r="H30" s="24">
        <v>1</v>
      </c>
      <c r="I30" s="24">
        <f t="shared" si="2"/>
        <v>1.6E-2</v>
      </c>
      <c r="J30" s="25">
        <f t="shared" si="0"/>
        <v>1.6E-2</v>
      </c>
      <c r="K30" s="240"/>
      <c r="L30" s="23">
        <f t="shared" si="1"/>
        <v>1875</v>
      </c>
      <c r="M30" s="24"/>
      <c r="N30" s="6">
        <v>75</v>
      </c>
      <c r="O30" s="81"/>
      <c r="P30" s="15">
        <v>0.02</v>
      </c>
    </row>
    <row r="31" spans="2:16" x14ac:dyDescent="0.3">
      <c r="B31" s="252"/>
      <c r="C31" s="253"/>
      <c r="D31" s="24"/>
      <c r="E31" s="24"/>
      <c r="F31" s="24">
        <v>5153013</v>
      </c>
      <c r="G31" s="24" t="s">
        <v>23</v>
      </c>
      <c r="H31" s="24">
        <v>1</v>
      </c>
      <c r="I31" s="24">
        <f t="shared" si="2"/>
        <v>6.4000000000000001E-2</v>
      </c>
      <c r="J31" s="25">
        <f t="shared" si="0"/>
        <v>6.4000000000000001E-2</v>
      </c>
      <c r="K31" s="240"/>
      <c r="L31" s="23">
        <f t="shared" si="1"/>
        <v>468.75</v>
      </c>
      <c r="M31" s="24"/>
      <c r="N31" s="81">
        <v>65</v>
      </c>
      <c r="O31" s="81"/>
      <c r="P31" s="15">
        <v>0.08</v>
      </c>
    </row>
    <row r="32" spans="2:16" x14ac:dyDescent="0.3">
      <c r="B32" s="252"/>
      <c r="C32" s="253"/>
      <c r="D32" s="24"/>
      <c r="E32" s="24"/>
      <c r="F32" s="24">
        <v>5151033</v>
      </c>
      <c r="G32" s="24" t="s">
        <v>41</v>
      </c>
      <c r="H32" s="24">
        <v>1</v>
      </c>
      <c r="I32" s="24">
        <f t="shared" si="2"/>
        <v>6.4000000000000001E-2</v>
      </c>
      <c r="J32" s="25">
        <f t="shared" si="0"/>
        <v>6.4000000000000001E-2</v>
      </c>
      <c r="K32" s="240"/>
      <c r="L32" s="23">
        <f t="shared" si="1"/>
        <v>468.75</v>
      </c>
      <c r="M32" s="24"/>
      <c r="N32" s="81">
        <v>70</v>
      </c>
      <c r="O32" s="81"/>
      <c r="P32" s="15">
        <v>0.08</v>
      </c>
    </row>
    <row r="33" spans="2:16" x14ac:dyDescent="0.3">
      <c r="B33" s="252"/>
      <c r="C33" s="253"/>
      <c r="D33" s="24"/>
      <c r="E33" s="24"/>
      <c r="F33" s="24">
        <v>5152100</v>
      </c>
      <c r="G33" s="24" t="s">
        <v>13</v>
      </c>
      <c r="H33" s="24">
        <v>1</v>
      </c>
      <c r="I33" s="24">
        <f t="shared" si="2"/>
        <v>1.6E-2</v>
      </c>
      <c r="J33" s="25">
        <f t="shared" si="0"/>
        <v>1.6E-2</v>
      </c>
      <c r="K33" s="240"/>
      <c r="L33" s="23">
        <f t="shared" si="1"/>
        <v>1875</v>
      </c>
      <c r="M33" s="24"/>
      <c r="N33" s="81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5152101</v>
      </c>
      <c r="G34" s="24" t="s">
        <v>14</v>
      </c>
      <c r="H34" s="24">
        <v>1</v>
      </c>
      <c r="I34" s="24">
        <f t="shared" si="2"/>
        <v>1.6E-2</v>
      </c>
      <c r="J34" s="25">
        <f t="shared" si="0"/>
        <v>1.6E-2</v>
      </c>
      <c r="K34" s="240"/>
      <c r="L34" s="23">
        <f t="shared" si="1"/>
        <v>1875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5152102</v>
      </c>
      <c r="G35" s="24" t="s">
        <v>15</v>
      </c>
      <c r="H35" s="24">
        <v>1</v>
      </c>
      <c r="I35" s="24">
        <f t="shared" si="2"/>
        <v>1.6E-2</v>
      </c>
      <c r="J35" s="25">
        <f t="shared" si="0"/>
        <v>1.6E-2</v>
      </c>
      <c r="K35" s="240"/>
      <c r="L35" s="23">
        <f t="shared" si="1"/>
        <v>1875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5152103</v>
      </c>
      <c r="G36" s="24" t="s">
        <v>16</v>
      </c>
      <c r="H36" s="24">
        <v>1</v>
      </c>
      <c r="I36" s="24">
        <f t="shared" si="2"/>
        <v>1.6E-2</v>
      </c>
      <c r="J36" s="25">
        <f t="shared" si="0"/>
        <v>1.6E-2</v>
      </c>
      <c r="K36" s="240"/>
      <c r="L36" s="23">
        <f t="shared" si="1"/>
        <v>1875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5152104</v>
      </c>
      <c r="G37" s="24" t="s">
        <v>17</v>
      </c>
      <c r="H37" s="24">
        <v>1</v>
      </c>
      <c r="I37" s="24">
        <f t="shared" si="2"/>
        <v>1.6E-2</v>
      </c>
      <c r="J37" s="25">
        <f t="shared" si="0"/>
        <v>1.6E-2</v>
      </c>
      <c r="K37" s="240"/>
      <c r="L37" s="23">
        <f t="shared" si="1"/>
        <v>1875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5152105</v>
      </c>
      <c r="G38" s="24" t="s">
        <v>18</v>
      </c>
      <c r="H38" s="11">
        <v>1</v>
      </c>
      <c r="I38" s="24">
        <f t="shared" si="2"/>
        <v>1.6E-2</v>
      </c>
      <c r="J38" s="25">
        <f t="shared" si="0"/>
        <v>1.6E-2</v>
      </c>
      <c r="K38" s="240"/>
      <c r="L38" s="23">
        <f t="shared" si="1"/>
        <v>1875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43">
        <v>5152106</v>
      </c>
      <c r="G39" s="43" t="s">
        <v>19</v>
      </c>
      <c r="H39" s="11">
        <v>1</v>
      </c>
      <c r="I39" s="24">
        <f t="shared" si="2"/>
        <v>1.6E-2</v>
      </c>
      <c r="J39" s="25">
        <f t="shared" si="0"/>
        <v>1.6E-2</v>
      </c>
      <c r="K39" s="240"/>
      <c r="L39" s="23">
        <f t="shared" si="1"/>
        <v>1875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5152107</v>
      </c>
      <c r="G40" s="43" t="s">
        <v>20</v>
      </c>
      <c r="H40" s="11">
        <v>1</v>
      </c>
      <c r="I40" s="24">
        <f t="shared" si="2"/>
        <v>1.6E-2</v>
      </c>
      <c r="J40" s="25">
        <f t="shared" si="0"/>
        <v>1.6E-2</v>
      </c>
      <c r="K40" s="240"/>
      <c r="L40" s="23">
        <f t="shared" si="1"/>
        <v>1875</v>
      </c>
      <c r="M40" s="24"/>
      <c r="N40" s="6">
        <v>35</v>
      </c>
      <c r="O40" s="81"/>
      <c r="P40" s="15">
        <v>0.02</v>
      </c>
    </row>
    <row r="41" spans="2:16" x14ac:dyDescent="0.3">
      <c r="B41" s="252"/>
      <c r="C41" s="253" t="s">
        <v>8</v>
      </c>
      <c r="D41" s="24"/>
      <c r="E41" s="24"/>
      <c r="F41" s="43">
        <v>5076000</v>
      </c>
      <c r="G41" s="43" t="s">
        <v>445</v>
      </c>
      <c r="H41" s="24">
        <v>3</v>
      </c>
      <c r="I41" s="24">
        <f t="shared" si="2"/>
        <v>6.4000000000000001E-2</v>
      </c>
      <c r="J41" s="25">
        <f t="shared" si="0"/>
        <v>6.4000000000000001E-2</v>
      </c>
      <c r="K41" s="240"/>
      <c r="L41" s="23">
        <f t="shared" si="1"/>
        <v>468.75</v>
      </c>
      <c r="M41" s="24"/>
      <c r="N41" s="81">
        <v>90</v>
      </c>
      <c r="O41" s="81"/>
      <c r="P41" s="15">
        <v>0.08</v>
      </c>
    </row>
    <row r="42" spans="2:16" x14ac:dyDescent="0.3">
      <c r="B42" s="252"/>
      <c r="C42" s="253"/>
      <c r="D42" s="24"/>
      <c r="E42" s="24"/>
      <c r="F42" s="24">
        <v>5062404</v>
      </c>
      <c r="G42" s="24" t="s">
        <v>5</v>
      </c>
      <c r="H42" s="24">
        <v>1</v>
      </c>
      <c r="I42" s="24">
        <f t="shared" si="2"/>
        <v>0.12</v>
      </c>
      <c r="J42" s="25">
        <f t="shared" si="0"/>
        <v>0.12</v>
      </c>
      <c r="K42" s="240"/>
      <c r="L42" s="23">
        <f t="shared" si="1"/>
        <v>250.00000000000003</v>
      </c>
      <c r="M42" s="24"/>
      <c r="N42" s="81">
        <v>50</v>
      </c>
      <c r="O42" s="81"/>
      <c r="P42" s="15">
        <v>0.15</v>
      </c>
    </row>
    <row r="43" spans="2:16" x14ac:dyDescent="0.3">
      <c r="B43" s="252"/>
      <c r="C43" s="253"/>
      <c r="D43" s="24"/>
      <c r="E43" s="24"/>
      <c r="F43" s="24">
        <v>5078001</v>
      </c>
      <c r="G43" s="11" t="s">
        <v>21</v>
      </c>
      <c r="H43" s="24">
        <v>1</v>
      </c>
      <c r="I43" s="24">
        <f t="shared" si="2"/>
        <v>0.12</v>
      </c>
      <c r="J43" s="25">
        <f t="shared" si="0"/>
        <v>0.12</v>
      </c>
      <c r="K43" s="240"/>
      <c r="L43" s="23">
        <f t="shared" si="1"/>
        <v>250.00000000000003</v>
      </c>
      <c r="M43" s="24"/>
      <c r="N43" s="81">
        <v>40</v>
      </c>
      <c r="O43" s="81"/>
      <c r="P43" s="15">
        <v>0.15</v>
      </c>
    </row>
    <row r="44" spans="2:16" x14ac:dyDescent="0.3">
      <c r="B44" s="252"/>
      <c r="C44" s="253"/>
      <c r="D44" s="24"/>
      <c r="E44" s="24"/>
      <c r="F44" s="24">
        <v>5072000</v>
      </c>
      <c r="G44" s="11" t="s">
        <v>22</v>
      </c>
      <c r="H44" s="24">
        <v>3</v>
      </c>
      <c r="I44" s="24">
        <f t="shared" si="2"/>
        <v>6.4000000000000001E-2</v>
      </c>
      <c r="J44" s="25">
        <f t="shared" si="0"/>
        <v>6.4000000000000001E-2</v>
      </c>
      <c r="K44" s="240"/>
      <c r="L44" s="23">
        <f t="shared" si="1"/>
        <v>468.75</v>
      </c>
      <c r="M44" s="24"/>
      <c r="N44" s="81">
        <v>50</v>
      </c>
      <c r="O44" s="81"/>
      <c r="P44" s="15">
        <v>0.08</v>
      </c>
    </row>
    <row r="45" spans="2:16" x14ac:dyDescent="0.3">
      <c r="B45" s="246"/>
      <c r="C45" s="247"/>
      <c r="D45" s="247"/>
      <c r="E45" s="247"/>
      <c r="F45" s="247"/>
      <c r="G45" s="247"/>
      <c r="H45" s="248"/>
      <c r="I45" s="24">
        <f>SUM(I6:I44)</f>
        <v>1.0000000000000002</v>
      </c>
      <c r="J45" s="25">
        <f>SUM(J6:J44)</f>
        <v>1.0000000000000002</v>
      </c>
      <c r="K45" s="25">
        <v>1</v>
      </c>
      <c r="L45" s="24"/>
      <c r="M45" s="24"/>
      <c r="N45" s="81"/>
      <c r="O45" s="81"/>
    </row>
  </sheetData>
  <mergeCells count="10">
    <mergeCell ref="B45:H45"/>
    <mergeCell ref="B5:C5"/>
    <mergeCell ref="B6:B19"/>
    <mergeCell ref="C6:C19"/>
    <mergeCell ref="K6:K19"/>
    <mergeCell ref="B20:B44"/>
    <mergeCell ref="C20:C26"/>
    <mergeCell ref="K20:K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6"/>
  <dimension ref="B2:P45"/>
  <sheetViews>
    <sheetView workbookViewId="0">
      <selection activeCell="G19" sqref="G6:G19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792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8" t="s">
        <v>6</v>
      </c>
      <c r="C4" s="78">
        <v>30</v>
      </c>
    </row>
    <row r="5" spans="2:15" x14ac:dyDescent="0.3">
      <c r="B5" s="249" t="s">
        <v>0</v>
      </c>
      <c r="C5" s="249"/>
      <c r="D5" s="77" t="s">
        <v>45</v>
      </c>
      <c r="E5" s="77" t="s">
        <v>29</v>
      </c>
      <c r="F5" s="77" t="s">
        <v>1</v>
      </c>
      <c r="G5" s="77" t="s">
        <v>62</v>
      </c>
      <c r="H5" s="13" t="s">
        <v>26</v>
      </c>
      <c r="I5" s="77" t="s">
        <v>27</v>
      </c>
      <c r="J5" s="77" t="s">
        <v>28</v>
      </c>
      <c r="K5" s="77" t="s">
        <v>43</v>
      </c>
      <c r="L5" s="77" t="s">
        <v>2</v>
      </c>
      <c r="M5" s="77" t="s">
        <v>3</v>
      </c>
      <c r="N5" s="77" t="s">
        <v>44</v>
      </c>
      <c r="O5" s="77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1004736</v>
      </c>
      <c r="G6" s="24" t="s">
        <v>793</v>
      </c>
      <c r="H6" s="24">
        <v>1</v>
      </c>
      <c r="I6" s="24">
        <v>6.0000000000000001E-3</v>
      </c>
      <c r="J6" s="25">
        <f>I6</f>
        <v>6.0000000000000001E-3</v>
      </c>
      <c r="K6" s="239">
        <f>SUM(J6:J19)</f>
        <v>0.1</v>
      </c>
      <c r="L6" s="11">
        <f>1/I6*$C$4</f>
        <v>5000</v>
      </c>
      <c r="M6" s="24"/>
      <c r="N6" s="78"/>
      <c r="O6" s="78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1004735</v>
      </c>
      <c r="G7" s="24" t="s">
        <v>794</v>
      </c>
      <c r="H7" s="24">
        <v>1</v>
      </c>
      <c r="I7" s="24">
        <v>6.0000000000000001E-3</v>
      </c>
      <c r="J7" s="25">
        <f t="shared" ref="J7:J44" si="0">I7</f>
        <v>6.0000000000000001E-3</v>
      </c>
      <c r="K7" s="240"/>
      <c r="L7" s="11">
        <f t="shared" ref="L7:L44" si="1">1/I7*$C$4</f>
        <v>5000</v>
      </c>
      <c r="M7" s="24"/>
      <c r="N7" s="78"/>
      <c r="O7" s="78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1053030</v>
      </c>
      <c r="G8" s="24" t="s">
        <v>795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11">
        <f t="shared" si="1"/>
        <v>3750</v>
      </c>
      <c r="M8" s="24"/>
      <c r="N8" s="78"/>
      <c r="O8" s="78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1053029</v>
      </c>
      <c r="G9" s="24" t="s">
        <v>796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78"/>
      <c r="O9" s="78">
        <v>1</v>
      </c>
    </row>
    <row r="10" spans="2:15" ht="21.75" customHeight="1" x14ac:dyDescent="0.3">
      <c r="B10" s="250"/>
      <c r="C10" s="244"/>
      <c r="D10" s="24" t="s">
        <v>107</v>
      </c>
      <c r="E10" s="24"/>
      <c r="F10" s="24">
        <v>1073140</v>
      </c>
      <c r="G10" s="24" t="s">
        <v>797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11">
        <f t="shared" si="1"/>
        <v>3333.3333333333335</v>
      </c>
      <c r="M10" s="24"/>
      <c r="N10" s="78"/>
      <c r="O10" s="78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1073139</v>
      </c>
      <c r="G11" s="24" t="s">
        <v>798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78"/>
      <c r="O11" s="78">
        <v>1</v>
      </c>
    </row>
    <row r="12" spans="2:15" ht="21.75" customHeight="1" x14ac:dyDescent="0.3">
      <c r="B12" s="250"/>
      <c r="C12" s="244"/>
      <c r="D12" s="24" t="s">
        <v>105</v>
      </c>
      <c r="E12" s="24"/>
      <c r="F12" s="24">
        <v>1103017</v>
      </c>
      <c r="G12" s="24" t="s">
        <v>799</v>
      </c>
      <c r="H12" s="24">
        <v>1</v>
      </c>
      <c r="I12" s="24">
        <v>6.0000000000000001E-3</v>
      </c>
      <c r="J12" s="25">
        <f t="shared" si="0"/>
        <v>6.0000000000000001E-3</v>
      </c>
      <c r="K12" s="240"/>
      <c r="L12" s="11">
        <f t="shared" si="1"/>
        <v>5000</v>
      </c>
      <c r="M12" s="24"/>
      <c r="N12" s="78"/>
      <c r="O12" s="78">
        <v>1</v>
      </c>
    </row>
    <row r="13" spans="2:15" ht="21.75" customHeight="1" x14ac:dyDescent="0.3">
      <c r="B13" s="250"/>
      <c r="C13" s="244"/>
      <c r="D13" s="24" t="s">
        <v>109</v>
      </c>
      <c r="E13" s="24"/>
      <c r="F13" s="24">
        <v>1702763</v>
      </c>
      <c r="G13" s="24" t="s">
        <v>800</v>
      </c>
      <c r="H13" s="24">
        <v>1</v>
      </c>
      <c r="I13" s="24">
        <v>5.0000000000000001E-3</v>
      </c>
      <c r="J13" s="25">
        <f t="shared" ref="J13:J15" si="2">I13</f>
        <v>5.0000000000000001E-3</v>
      </c>
      <c r="K13" s="240"/>
      <c r="L13" s="11">
        <f t="shared" ref="L13:L19" si="3">1/I13*$C$4</f>
        <v>6000</v>
      </c>
      <c r="M13" s="24"/>
      <c r="N13" s="78"/>
      <c r="O13" s="78">
        <v>1</v>
      </c>
    </row>
    <row r="14" spans="2:15" ht="21.75" customHeight="1" x14ac:dyDescent="0.3">
      <c r="B14" s="250"/>
      <c r="C14" s="244"/>
      <c r="D14" s="24" t="s">
        <v>805</v>
      </c>
      <c r="E14" s="24"/>
      <c r="F14" s="24">
        <v>1012555</v>
      </c>
      <c r="G14" s="24" t="s">
        <v>806</v>
      </c>
      <c r="H14" s="24">
        <v>1</v>
      </c>
      <c r="I14" s="24">
        <v>3.0000000000000001E-3</v>
      </c>
      <c r="J14" s="25">
        <f t="shared" si="2"/>
        <v>3.0000000000000001E-3</v>
      </c>
      <c r="K14" s="240"/>
      <c r="L14" s="11">
        <f t="shared" si="3"/>
        <v>10000</v>
      </c>
      <c r="M14" s="24"/>
      <c r="N14" s="79"/>
      <c r="O14" s="79">
        <v>1</v>
      </c>
    </row>
    <row r="15" spans="2:15" ht="21.75" customHeight="1" x14ac:dyDescent="0.3">
      <c r="B15" s="250"/>
      <c r="C15" s="244"/>
      <c r="D15" s="24" t="s">
        <v>805</v>
      </c>
      <c r="E15" s="24"/>
      <c r="F15" s="24">
        <v>1012556</v>
      </c>
      <c r="G15" s="24" t="s">
        <v>807</v>
      </c>
      <c r="H15" s="24">
        <v>1</v>
      </c>
      <c r="I15" s="24">
        <v>3.0000000000000001E-3</v>
      </c>
      <c r="J15" s="25">
        <f t="shared" si="2"/>
        <v>3.0000000000000001E-3</v>
      </c>
      <c r="K15" s="240"/>
      <c r="L15" s="11">
        <f t="shared" si="3"/>
        <v>10000</v>
      </c>
      <c r="M15" s="24"/>
      <c r="N15" s="79"/>
      <c r="O15" s="79">
        <v>1</v>
      </c>
    </row>
    <row r="16" spans="2:15" ht="21.75" customHeight="1" x14ac:dyDescent="0.3">
      <c r="B16" s="250"/>
      <c r="C16" s="244"/>
      <c r="D16" s="24" t="s">
        <v>119</v>
      </c>
      <c r="E16" s="24"/>
      <c r="F16" s="24">
        <v>1004854</v>
      </c>
      <c r="G16" s="24" t="s">
        <v>801</v>
      </c>
      <c r="H16" s="24">
        <v>1</v>
      </c>
      <c r="I16" s="24">
        <v>8.0000000000000002E-3</v>
      </c>
      <c r="J16" s="25">
        <f t="shared" ref="J16:J19" si="4">I16</f>
        <v>8.0000000000000002E-3</v>
      </c>
      <c r="K16" s="240"/>
      <c r="L16" s="11">
        <f t="shared" si="3"/>
        <v>3750</v>
      </c>
      <c r="M16" s="24"/>
      <c r="N16" s="78"/>
      <c r="O16" s="78">
        <v>1</v>
      </c>
    </row>
    <row r="17" spans="2:16" ht="21.75" customHeight="1" x14ac:dyDescent="0.3">
      <c r="B17" s="250"/>
      <c r="C17" s="244"/>
      <c r="D17" s="24" t="s">
        <v>120</v>
      </c>
      <c r="E17" s="24"/>
      <c r="F17" s="24">
        <v>1042367</v>
      </c>
      <c r="G17" s="24" t="s">
        <v>802</v>
      </c>
      <c r="H17" s="24">
        <v>1</v>
      </c>
      <c r="I17" s="24">
        <v>8.0000000000000002E-3</v>
      </c>
      <c r="J17" s="25">
        <f t="shared" si="4"/>
        <v>8.0000000000000002E-3</v>
      </c>
      <c r="K17" s="240"/>
      <c r="L17" s="11">
        <f t="shared" si="3"/>
        <v>3750</v>
      </c>
      <c r="M17" s="24"/>
      <c r="N17" s="78"/>
      <c r="O17" s="78">
        <v>1</v>
      </c>
    </row>
    <row r="18" spans="2:16" ht="21.75" customHeight="1" x14ac:dyDescent="0.3">
      <c r="B18" s="250"/>
      <c r="C18" s="244"/>
      <c r="D18" s="24" t="s">
        <v>119</v>
      </c>
      <c r="E18" s="24"/>
      <c r="F18" s="24">
        <v>1004487</v>
      </c>
      <c r="G18" s="24" t="s">
        <v>803</v>
      </c>
      <c r="H18" s="24">
        <v>1</v>
      </c>
      <c r="I18" s="24">
        <v>1.0999999999999999E-2</v>
      </c>
      <c r="J18" s="25">
        <f t="shared" si="4"/>
        <v>1.0999999999999999E-2</v>
      </c>
      <c r="K18" s="240"/>
      <c r="L18" s="11">
        <f t="shared" si="3"/>
        <v>2727.2727272727275</v>
      </c>
      <c r="M18" s="24"/>
      <c r="N18" s="78"/>
      <c r="O18" s="78">
        <v>1</v>
      </c>
    </row>
    <row r="19" spans="2:16" ht="21.75" customHeight="1" x14ac:dyDescent="0.3">
      <c r="B19" s="250"/>
      <c r="C19" s="244"/>
      <c r="D19" s="24" t="s">
        <v>100</v>
      </c>
      <c r="E19" s="24"/>
      <c r="F19" s="24">
        <v>1050365</v>
      </c>
      <c r="G19" s="24" t="s">
        <v>804</v>
      </c>
      <c r="H19" s="24">
        <v>1</v>
      </c>
      <c r="I19" s="24">
        <v>0.01</v>
      </c>
      <c r="J19" s="25">
        <f t="shared" si="4"/>
        <v>0.01</v>
      </c>
      <c r="K19" s="240"/>
      <c r="L19" s="11">
        <f t="shared" si="3"/>
        <v>3000</v>
      </c>
      <c r="M19" s="24"/>
      <c r="N19" s="78"/>
      <c r="O19" s="78">
        <v>1</v>
      </c>
    </row>
    <row r="20" spans="2:16" x14ac:dyDescent="0.3">
      <c r="B20" s="251" t="s">
        <v>42</v>
      </c>
      <c r="C20" s="243" t="s">
        <v>59</v>
      </c>
      <c r="D20" s="24"/>
      <c r="E20" s="24"/>
      <c r="F20" s="24">
        <v>1002186</v>
      </c>
      <c r="G20" s="24" t="s">
        <v>52</v>
      </c>
      <c r="H20" s="24">
        <v>1</v>
      </c>
      <c r="I20" s="24">
        <f>$K$20*P20</f>
        <v>1.8000000000000002E-2</v>
      </c>
      <c r="J20" s="25">
        <f t="shared" si="0"/>
        <v>1.8000000000000002E-2</v>
      </c>
      <c r="K20" s="239">
        <f>K45-K6</f>
        <v>0.9</v>
      </c>
      <c r="L20" s="23">
        <f t="shared" si="1"/>
        <v>1666.6666666666665</v>
      </c>
      <c r="M20" s="24"/>
      <c r="N20" s="78">
        <v>60</v>
      </c>
      <c r="O20" s="78"/>
      <c r="P20" s="15">
        <v>0.02</v>
      </c>
    </row>
    <row r="21" spans="2:16" x14ac:dyDescent="0.3">
      <c r="B21" s="252"/>
      <c r="C21" s="244"/>
      <c r="D21" s="24"/>
      <c r="E21" s="24"/>
      <c r="F21" s="24">
        <v>1012057</v>
      </c>
      <c r="G21" s="24" t="s">
        <v>53</v>
      </c>
      <c r="H21" s="24">
        <v>1</v>
      </c>
      <c r="I21" s="24">
        <f t="shared" ref="I21:I44" si="5">$K$20*P21</f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78">
        <v>60</v>
      </c>
      <c r="O21" s="78"/>
      <c r="P21" s="15">
        <v>0.02</v>
      </c>
    </row>
    <row r="22" spans="2:16" x14ac:dyDescent="0.3">
      <c r="B22" s="252"/>
      <c r="C22" s="244"/>
      <c r="D22" s="24"/>
      <c r="E22" s="24"/>
      <c r="F22" s="24">
        <v>1022048</v>
      </c>
      <c r="G22" s="24" t="s">
        <v>54</v>
      </c>
      <c r="H22" s="24">
        <v>1</v>
      </c>
      <c r="I22" s="24">
        <f t="shared" si="5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78">
        <v>60</v>
      </c>
      <c r="O22" s="78"/>
      <c r="P22" s="15">
        <v>0.02</v>
      </c>
    </row>
    <row r="23" spans="2:16" x14ac:dyDescent="0.3">
      <c r="B23" s="252"/>
      <c r="C23" s="244"/>
      <c r="D23" s="24"/>
      <c r="E23" s="24"/>
      <c r="F23" s="24">
        <v>1102039</v>
      </c>
      <c r="G23" s="24" t="s">
        <v>55</v>
      </c>
      <c r="H23" s="24">
        <v>1</v>
      </c>
      <c r="I23" s="24">
        <f t="shared" si="5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78">
        <v>60</v>
      </c>
      <c r="O23" s="78"/>
      <c r="P23" s="15">
        <v>0.02</v>
      </c>
    </row>
    <row r="24" spans="2:16" x14ac:dyDescent="0.3">
      <c r="B24" s="252"/>
      <c r="C24" s="244"/>
      <c r="D24" s="24"/>
      <c r="E24" s="24"/>
      <c r="F24" s="24">
        <v>1082102</v>
      </c>
      <c r="G24" s="24" t="s">
        <v>56</v>
      </c>
      <c r="H24" s="24">
        <v>1</v>
      </c>
      <c r="I24" s="24">
        <f t="shared" si="5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78">
        <v>30</v>
      </c>
      <c r="O24" s="78"/>
      <c r="P24" s="15">
        <v>0.02</v>
      </c>
    </row>
    <row r="25" spans="2:16" x14ac:dyDescent="0.3">
      <c r="B25" s="252"/>
      <c r="C25" s="244"/>
      <c r="D25" s="24"/>
      <c r="E25" s="24"/>
      <c r="F25" s="24">
        <v>1072153</v>
      </c>
      <c r="G25" s="24" t="s">
        <v>57</v>
      </c>
      <c r="H25" s="24">
        <v>1</v>
      </c>
      <c r="I25" s="24">
        <f t="shared" si="5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78">
        <v>30</v>
      </c>
      <c r="O25" s="78"/>
      <c r="P25" s="15">
        <v>0.02</v>
      </c>
    </row>
    <row r="26" spans="2:16" x14ac:dyDescent="0.3">
      <c r="B26" s="252"/>
      <c r="C26" s="245"/>
      <c r="D26" s="24"/>
      <c r="E26" s="24"/>
      <c r="F26" s="24">
        <v>1032024</v>
      </c>
      <c r="G26" s="24" t="s">
        <v>58</v>
      </c>
      <c r="H26" s="24">
        <v>1</v>
      </c>
      <c r="I26" s="24">
        <f t="shared" si="5"/>
        <v>1.8000000000000002E-2</v>
      </c>
      <c r="J26" s="25">
        <f t="shared" si="0"/>
        <v>1.8000000000000002E-2</v>
      </c>
      <c r="K26" s="240"/>
      <c r="L26" s="23">
        <f t="shared" si="1"/>
        <v>1666.6666666666665</v>
      </c>
      <c r="M26" s="24"/>
      <c r="N26" s="78">
        <v>40</v>
      </c>
      <c r="O26" s="78"/>
      <c r="P26" s="15">
        <v>0.02</v>
      </c>
    </row>
    <row r="27" spans="2:16" x14ac:dyDescent="0.3">
      <c r="B27" s="252"/>
      <c r="C27" s="253" t="s">
        <v>25</v>
      </c>
      <c r="D27" s="24"/>
      <c r="E27" s="24"/>
      <c r="F27" s="24">
        <v>5150042</v>
      </c>
      <c r="G27" s="24" t="s">
        <v>9</v>
      </c>
      <c r="H27" s="24">
        <v>1</v>
      </c>
      <c r="I27" s="24">
        <f t="shared" si="5"/>
        <v>1.8000000000000002E-2</v>
      </c>
      <c r="J27" s="25">
        <f t="shared" si="0"/>
        <v>1.8000000000000002E-2</v>
      </c>
      <c r="K27" s="240"/>
      <c r="L27" s="23">
        <f t="shared" si="1"/>
        <v>1666.6666666666665</v>
      </c>
      <c r="M27" s="24"/>
      <c r="N27" s="78">
        <v>30</v>
      </c>
      <c r="O27" s="78"/>
      <c r="P27" s="15">
        <v>0.02</v>
      </c>
    </row>
    <row r="28" spans="2:16" x14ac:dyDescent="0.3">
      <c r="B28" s="252"/>
      <c r="C28" s="253"/>
      <c r="D28" s="24"/>
      <c r="E28" s="24"/>
      <c r="F28" s="24">
        <v>5150043</v>
      </c>
      <c r="G28" s="24" t="s">
        <v>10</v>
      </c>
      <c r="H28" s="24">
        <v>1</v>
      </c>
      <c r="I28" s="24">
        <f t="shared" si="5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78">
        <v>75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5152049</v>
      </c>
      <c r="G29" s="24" t="s">
        <v>11</v>
      </c>
      <c r="H29" s="24">
        <v>1</v>
      </c>
      <c r="I29" s="24">
        <f t="shared" si="5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6">
        <v>30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5152050</v>
      </c>
      <c r="G30" s="24" t="s">
        <v>12</v>
      </c>
      <c r="H30" s="24">
        <v>1</v>
      </c>
      <c r="I30" s="24">
        <f t="shared" si="5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6">
        <v>75</v>
      </c>
      <c r="O30" s="78"/>
      <c r="P30" s="15">
        <v>0.02</v>
      </c>
    </row>
    <row r="31" spans="2:16" x14ac:dyDescent="0.3">
      <c r="B31" s="252"/>
      <c r="C31" s="253"/>
      <c r="D31" s="24"/>
      <c r="E31" s="24"/>
      <c r="F31" s="24">
        <v>5153013</v>
      </c>
      <c r="G31" s="24" t="s">
        <v>23</v>
      </c>
      <c r="H31" s="24">
        <v>1</v>
      </c>
      <c r="I31" s="24">
        <f t="shared" si="5"/>
        <v>7.2000000000000008E-2</v>
      </c>
      <c r="J31" s="25">
        <f t="shared" si="0"/>
        <v>7.2000000000000008E-2</v>
      </c>
      <c r="K31" s="240"/>
      <c r="L31" s="23">
        <f t="shared" si="1"/>
        <v>416.66666666666663</v>
      </c>
      <c r="M31" s="24"/>
      <c r="N31" s="78">
        <v>65</v>
      </c>
      <c r="O31" s="78"/>
      <c r="P31" s="15">
        <v>0.08</v>
      </c>
    </row>
    <row r="32" spans="2:16" x14ac:dyDescent="0.3">
      <c r="B32" s="252"/>
      <c r="C32" s="253"/>
      <c r="D32" s="24"/>
      <c r="E32" s="24"/>
      <c r="F32" s="24">
        <v>5151033</v>
      </c>
      <c r="G32" s="24" t="s">
        <v>41</v>
      </c>
      <c r="H32" s="24">
        <v>1</v>
      </c>
      <c r="I32" s="24">
        <f t="shared" si="5"/>
        <v>7.2000000000000008E-2</v>
      </c>
      <c r="J32" s="25">
        <f t="shared" si="0"/>
        <v>7.2000000000000008E-2</v>
      </c>
      <c r="K32" s="240"/>
      <c r="L32" s="23">
        <f t="shared" si="1"/>
        <v>416.66666666666663</v>
      </c>
      <c r="M32" s="24"/>
      <c r="N32" s="78">
        <v>70</v>
      </c>
      <c r="O32" s="78"/>
      <c r="P32" s="15">
        <v>0.08</v>
      </c>
    </row>
    <row r="33" spans="2:16" x14ac:dyDescent="0.3">
      <c r="B33" s="252"/>
      <c r="C33" s="253"/>
      <c r="D33" s="24"/>
      <c r="E33" s="24"/>
      <c r="F33" s="24">
        <v>5152100</v>
      </c>
      <c r="G33" s="24" t="s">
        <v>13</v>
      </c>
      <c r="H33" s="24">
        <v>1</v>
      </c>
      <c r="I33" s="24">
        <f t="shared" si="5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78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5152101</v>
      </c>
      <c r="G34" s="24" t="s">
        <v>14</v>
      </c>
      <c r="H34" s="24">
        <v>1</v>
      </c>
      <c r="I34" s="24">
        <f t="shared" si="5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5152102</v>
      </c>
      <c r="G35" s="24" t="s">
        <v>15</v>
      </c>
      <c r="H35" s="24">
        <v>1</v>
      </c>
      <c r="I35" s="24">
        <f t="shared" si="5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5152103</v>
      </c>
      <c r="G36" s="24" t="s">
        <v>16</v>
      </c>
      <c r="H36" s="24">
        <v>1</v>
      </c>
      <c r="I36" s="24">
        <f t="shared" si="5"/>
        <v>1.8000000000000002E-2</v>
      </c>
      <c r="J36" s="25">
        <f t="shared" si="0"/>
        <v>1.8000000000000002E-2</v>
      </c>
      <c r="K36" s="240"/>
      <c r="L36" s="23">
        <f t="shared" si="1"/>
        <v>1666.6666666666665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5152104</v>
      </c>
      <c r="G37" s="24" t="s">
        <v>17</v>
      </c>
      <c r="H37" s="24">
        <v>1</v>
      </c>
      <c r="I37" s="24">
        <f t="shared" si="5"/>
        <v>1.8000000000000002E-2</v>
      </c>
      <c r="J37" s="25">
        <f t="shared" si="0"/>
        <v>1.8000000000000002E-2</v>
      </c>
      <c r="K37" s="240"/>
      <c r="L37" s="23">
        <f t="shared" si="1"/>
        <v>1666.6666666666665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5152105</v>
      </c>
      <c r="G38" s="24" t="s">
        <v>18</v>
      </c>
      <c r="H38" s="11">
        <v>1</v>
      </c>
      <c r="I38" s="24">
        <f t="shared" si="5"/>
        <v>1.8000000000000002E-2</v>
      </c>
      <c r="J38" s="25">
        <f t="shared" si="0"/>
        <v>1.8000000000000002E-2</v>
      </c>
      <c r="K38" s="240"/>
      <c r="L38" s="23">
        <f t="shared" si="1"/>
        <v>1666.6666666666665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43">
        <v>5152106</v>
      </c>
      <c r="G39" s="43" t="s">
        <v>19</v>
      </c>
      <c r="H39" s="11">
        <v>1</v>
      </c>
      <c r="I39" s="24">
        <f t="shared" si="5"/>
        <v>1.8000000000000002E-2</v>
      </c>
      <c r="J39" s="25">
        <f t="shared" si="0"/>
        <v>1.8000000000000002E-2</v>
      </c>
      <c r="K39" s="240"/>
      <c r="L39" s="23">
        <f t="shared" si="1"/>
        <v>1666.6666666666665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5152107</v>
      </c>
      <c r="G40" s="43" t="s">
        <v>20</v>
      </c>
      <c r="H40" s="11">
        <v>1</v>
      </c>
      <c r="I40" s="24">
        <f t="shared" si="5"/>
        <v>1.8000000000000002E-2</v>
      </c>
      <c r="J40" s="25">
        <f t="shared" si="0"/>
        <v>1.8000000000000002E-2</v>
      </c>
      <c r="K40" s="240"/>
      <c r="L40" s="23">
        <f t="shared" si="1"/>
        <v>1666.6666666666665</v>
      </c>
      <c r="M40" s="24"/>
      <c r="N40" s="6">
        <v>35</v>
      </c>
      <c r="O40" s="78"/>
      <c r="P40" s="15">
        <v>0.02</v>
      </c>
    </row>
    <row r="41" spans="2:16" x14ac:dyDescent="0.3">
      <c r="B41" s="252"/>
      <c r="C41" s="253" t="s">
        <v>8</v>
      </c>
      <c r="D41" s="24"/>
      <c r="E41" s="24"/>
      <c r="F41" s="43">
        <v>5076000</v>
      </c>
      <c r="G41" s="43" t="s">
        <v>445</v>
      </c>
      <c r="H41" s="24">
        <v>3</v>
      </c>
      <c r="I41" s="24">
        <f t="shared" si="5"/>
        <v>7.2000000000000008E-2</v>
      </c>
      <c r="J41" s="25">
        <f t="shared" si="0"/>
        <v>7.2000000000000008E-2</v>
      </c>
      <c r="K41" s="240"/>
      <c r="L41" s="23">
        <f t="shared" si="1"/>
        <v>416.66666666666663</v>
      </c>
      <c r="M41" s="24"/>
      <c r="N41" s="78">
        <v>90</v>
      </c>
      <c r="O41" s="78"/>
      <c r="P41" s="15">
        <v>0.08</v>
      </c>
    </row>
    <row r="42" spans="2:16" x14ac:dyDescent="0.3">
      <c r="B42" s="252"/>
      <c r="C42" s="253"/>
      <c r="D42" s="24"/>
      <c r="E42" s="24"/>
      <c r="F42" s="24">
        <v>5062404</v>
      </c>
      <c r="G42" s="24" t="s">
        <v>5</v>
      </c>
      <c r="H42" s="24">
        <v>1</v>
      </c>
      <c r="I42" s="24">
        <f t="shared" si="5"/>
        <v>0.13500000000000001</v>
      </c>
      <c r="J42" s="25">
        <f t="shared" si="0"/>
        <v>0.13500000000000001</v>
      </c>
      <c r="K42" s="240"/>
      <c r="L42" s="23">
        <f t="shared" si="1"/>
        <v>222.2222222222222</v>
      </c>
      <c r="M42" s="24"/>
      <c r="N42" s="78">
        <v>50</v>
      </c>
      <c r="O42" s="78"/>
      <c r="P42" s="15">
        <v>0.15</v>
      </c>
    </row>
    <row r="43" spans="2:16" x14ac:dyDescent="0.3">
      <c r="B43" s="252"/>
      <c r="C43" s="253"/>
      <c r="D43" s="24"/>
      <c r="E43" s="24"/>
      <c r="F43" s="24">
        <v>5078001</v>
      </c>
      <c r="G43" s="11" t="s">
        <v>21</v>
      </c>
      <c r="H43" s="24">
        <v>1</v>
      </c>
      <c r="I43" s="24">
        <f t="shared" si="5"/>
        <v>0.13500000000000001</v>
      </c>
      <c r="J43" s="25">
        <f t="shared" si="0"/>
        <v>0.13500000000000001</v>
      </c>
      <c r="K43" s="240"/>
      <c r="L43" s="23">
        <f t="shared" si="1"/>
        <v>222.2222222222222</v>
      </c>
      <c r="M43" s="24"/>
      <c r="N43" s="78">
        <v>40</v>
      </c>
      <c r="O43" s="78"/>
      <c r="P43" s="15">
        <v>0.15</v>
      </c>
    </row>
    <row r="44" spans="2:16" x14ac:dyDescent="0.3">
      <c r="B44" s="252"/>
      <c r="C44" s="253"/>
      <c r="D44" s="24"/>
      <c r="E44" s="24"/>
      <c r="F44" s="24">
        <v>5072000</v>
      </c>
      <c r="G44" s="11" t="s">
        <v>22</v>
      </c>
      <c r="H44" s="24">
        <v>3</v>
      </c>
      <c r="I44" s="24">
        <f t="shared" si="5"/>
        <v>7.2000000000000008E-2</v>
      </c>
      <c r="J44" s="25">
        <f t="shared" si="0"/>
        <v>7.2000000000000008E-2</v>
      </c>
      <c r="K44" s="240"/>
      <c r="L44" s="23">
        <f t="shared" si="1"/>
        <v>416.66666666666663</v>
      </c>
      <c r="M44" s="24"/>
      <c r="N44" s="78">
        <v>50</v>
      </c>
      <c r="O44" s="78"/>
      <c r="P44" s="15">
        <v>0.08</v>
      </c>
    </row>
    <row r="45" spans="2:16" x14ac:dyDescent="0.3">
      <c r="B45" s="246"/>
      <c r="C45" s="247"/>
      <c r="D45" s="247"/>
      <c r="E45" s="247"/>
      <c r="F45" s="247"/>
      <c r="G45" s="247"/>
      <c r="H45" s="248"/>
      <c r="I45" s="24">
        <f>SUM(I6:I44)</f>
        <v>1.0000000000000004</v>
      </c>
      <c r="J45" s="25">
        <f>SUM(J6:J44)</f>
        <v>1.0000000000000004</v>
      </c>
      <c r="K45" s="25">
        <v>1</v>
      </c>
      <c r="L45" s="24"/>
      <c r="M45" s="24"/>
      <c r="N45" s="78"/>
      <c r="O45" s="78"/>
    </row>
  </sheetData>
  <mergeCells count="10">
    <mergeCell ref="B45:H45"/>
    <mergeCell ref="B5:C5"/>
    <mergeCell ref="B6:B19"/>
    <mergeCell ref="C6:C19"/>
    <mergeCell ref="K6:K19"/>
    <mergeCell ref="B20:B44"/>
    <mergeCell ref="C20:C26"/>
    <mergeCell ref="K20:K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7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779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8" t="s">
        <v>6</v>
      </c>
      <c r="C4" s="78">
        <v>30</v>
      </c>
    </row>
    <row r="5" spans="2:15" x14ac:dyDescent="0.3">
      <c r="B5" s="249" t="s">
        <v>0</v>
      </c>
      <c r="C5" s="249"/>
      <c r="D5" s="77" t="s">
        <v>45</v>
      </c>
      <c r="E5" s="77" t="s">
        <v>29</v>
      </c>
      <c r="F5" s="77" t="s">
        <v>1</v>
      </c>
      <c r="G5" s="77" t="s">
        <v>62</v>
      </c>
      <c r="H5" s="13" t="s">
        <v>26</v>
      </c>
      <c r="I5" s="77" t="s">
        <v>27</v>
      </c>
      <c r="J5" s="77" t="s">
        <v>28</v>
      </c>
      <c r="K5" s="77" t="s">
        <v>43</v>
      </c>
      <c r="L5" s="77" t="s">
        <v>2</v>
      </c>
      <c r="M5" s="77" t="s">
        <v>3</v>
      </c>
      <c r="N5" s="77" t="s">
        <v>44</v>
      </c>
      <c r="O5" s="77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1004912</v>
      </c>
      <c r="G6" s="24" t="s">
        <v>784</v>
      </c>
      <c r="H6" s="24">
        <v>1</v>
      </c>
      <c r="I6" s="24">
        <v>0.01</v>
      </c>
      <c r="J6" s="25">
        <f>I6</f>
        <v>0.01</v>
      </c>
      <c r="K6" s="239">
        <f>SUM(J6:J17)</f>
        <v>0.15</v>
      </c>
      <c r="L6" s="11">
        <f>1/I6*$C$4</f>
        <v>3000</v>
      </c>
      <c r="M6" s="24"/>
      <c r="N6" s="78"/>
      <c r="O6" s="78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1053133</v>
      </c>
      <c r="G7" s="24" t="s">
        <v>785</v>
      </c>
      <c r="H7" s="24">
        <v>1</v>
      </c>
      <c r="I7" s="24">
        <v>0.01</v>
      </c>
      <c r="J7" s="25">
        <f t="shared" ref="J7:J42" si="0">I7</f>
        <v>0.01</v>
      </c>
      <c r="K7" s="240"/>
      <c r="L7" s="11">
        <f t="shared" ref="L7:L42" si="1">1/I7*$C$4</f>
        <v>3000</v>
      </c>
      <c r="M7" s="24"/>
      <c r="N7" s="78"/>
      <c r="O7" s="78">
        <v>1</v>
      </c>
    </row>
    <row r="8" spans="2:15" ht="21.75" customHeight="1" x14ac:dyDescent="0.3">
      <c r="B8" s="250"/>
      <c r="C8" s="244"/>
      <c r="D8" s="24" t="s">
        <v>107</v>
      </c>
      <c r="E8" s="24"/>
      <c r="F8" s="24">
        <v>1073195</v>
      </c>
      <c r="G8" s="24" t="s">
        <v>786</v>
      </c>
      <c r="H8" s="24">
        <v>1</v>
      </c>
      <c r="I8" s="24">
        <v>1.4999999999999999E-2</v>
      </c>
      <c r="J8" s="25">
        <f t="shared" si="0"/>
        <v>1.4999999999999999E-2</v>
      </c>
      <c r="K8" s="240"/>
      <c r="L8" s="11">
        <f t="shared" si="1"/>
        <v>2000.0000000000002</v>
      </c>
      <c r="M8" s="24"/>
      <c r="N8" s="78"/>
      <c r="O8" s="78">
        <v>1</v>
      </c>
    </row>
    <row r="9" spans="2:15" ht="21.75" customHeight="1" x14ac:dyDescent="0.3">
      <c r="B9" s="250"/>
      <c r="C9" s="244"/>
      <c r="D9" s="24" t="s">
        <v>124</v>
      </c>
      <c r="E9" s="24"/>
      <c r="F9" s="24">
        <v>1082717</v>
      </c>
      <c r="G9" s="24" t="s">
        <v>787</v>
      </c>
      <c r="H9" s="24">
        <v>1</v>
      </c>
      <c r="I9" s="24">
        <v>1.4999999999999999E-2</v>
      </c>
      <c r="J9" s="25">
        <f t="shared" si="0"/>
        <v>1.4999999999999999E-2</v>
      </c>
      <c r="K9" s="240"/>
      <c r="L9" s="11">
        <f t="shared" si="1"/>
        <v>2000.0000000000002</v>
      </c>
      <c r="M9" s="24"/>
      <c r="N9" s="78"/>
      <c r="O9" s="78">
        <v>1</v>
      </c>
    </row>
    <row r="10" spans="2:15" ht="21.75" customHeight="1" x14ac:dyDescent="0.3">
      <c r="B10" s="250"/>
      <c r="C10" s="244"/>
      <c r="D10" s="24" t="s">
        <v>100</v>
      </c>
      <c r="E10" s="24"/>
      <c r="F10" s="24">
        <v>1053134</v>
      </c>
      <c r="G10" s="24" t="s">
        <v>789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78"/>
      <c r="O10" s="78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1073196</v>
      </c>
      <c r="G11" s="24" t="s">
        <v>790</v>
      </c>
      <c r="H11" s="24">
        <v>1</v>
      </c>
      <c r="I11" s="24">
        <v>1.4999999999999999E-2</v>
      </c>
      <c r="J11" s="25">
        <f t="shared" si="0"/>
        <v>1.4999999999999999E-2</v>
      </c>
      <c r="K11" s="240"/>
      <c r="L11" s="11">
        <f t="shared" si="1"/>
        <v>2000.0000000000002</v>
      </c>
      <c r="M11" s="24"/>
      <c r="N11" s="78"/>
      <c r="O11" s="78">
        <v>1</v>
      </c>
    </row>
    <row r="12" spans="2:15" ht="21.75" customHeight="1" x14ac:dyDescent="0.3">
      <c r="B12" s="250"/>
      <c r="C12" s="244"/>
      <c r="D12" s="24" t="s">
        <v>124</v>
      </c>
      <c r="E12" s="24"/>
      <c r="F12" s="24">
        <v>1082718</v>
      </c>
      <c r="G12" s="24" t="s">
        <v>791</v>
      </c>
      <c r="H12" s="24">
        <v>1</v>
      </c>
      <c r="I12" s="24">
        <v>1.4999999999999999E-2</v>
      </c>
      <c r="J12" s="25">
        <f t="shared" si="0"/>
        <v>1.4999999999999999E-2</v>
      </c>
      <c r="K12" s="240"/>
      <c r="L12" s="11">
        <f t="shared" si="1"/>
        <v>2000.0000000000002</v>
      </c>
      <c r="M12" s="24"/>
      <c r="N12" s="78"/>
      <c r="O12" s="78">
        <v>1</v>
      </c>
    </row>
    <row r="13" spans="2:15" ht="21.75" customHeight="1" x14ac:dyDescent="0.3">
      <c r="B13" s="250"/>
      <c r="C13" s="244"/>
      <c r="D13" s="24" t="s">
        <v>109</v>
      </c>
      <c r="E13" s="24"/>
      <c r="F13" s="24">
        <v>1702740</v>
      </c>
      <c r="G13" s="24" t="s">
        <v>788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11">
        <f t="shared" si="1"/>
        <v>3333.3333333333335</v>
      </c>
      <c r="M13" s="24"/>
      <c r="N13" s="78"/>
      <c r="O13" s="78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1004936</v>
      </c>
      <c r="G14" s="24" t="s">
        <v>780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78"/>
      <c r="O14" s="78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1053148</v>
      </c>
      <c r="G15" s="24" t="s">
        <v>781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/>
      <c r="N15" s="78"/>
      <c r="O15" s="78">
        <v>1</v>
      </c>
    </row>
    <row r="16" spans="2:15" ht="21.75" customHeight="1" x14ac:dyDescent="0.3">
      <c r="B16" s="250"/>
      <c r="C16" s="244"/>
      <c r="D16" s="24" t="s">
        <v>116</v>
      </c>
      <c r="E16" s="24"/>
      <c r="F16" s="24">
        <v>1115128</v>
      </c>
      <c r="G16" s="24" t="s">
        <v>782</v>
      </c>
      <c r="H16" s="24">
        <v>1</v>
      </c>
      <c r="I16" s="24">
        <v>1.7999999999999999E-2</v>
      </c>
      <c r="J16" s="25">
        <f t="shared" si="0"/>
        <v>1.7999999999999999E-2</v>
      </c>
      <c r="K16" s="240"/>
      <c r="L16" s="11">
        <f t="shared" si="1"/>
        <v>1666.6666666666667</v>
      </c>
      <c r="M16" s="24"/>
      <c r="N16" s="78"/>
      <c r="O16" s="78">
        <v>1</v>
      </c>
    </row>
    <row r="17" spans="2:16" ht="21.75" customHeight="1" x14ac:dyDescent="0.3">
      <c r="B17" s="250"/>
      <c r="C17" s="244"/>
      <c r="D17" s="24" t="s">
        <v>116</v>
      </c>
      <c r="E17" s="24"/>
      <c r="F17" s="24">
        <v>1115039</v>
      </c>
      <c r="G17" s="24" t="s">
        <v>783</v>
      </c>
      <c r="H17" s="24">
        <v>1</v>
      </c>
      <c r="I17" s="24">
        <v>1.7999999999999999E-2</v>
      </c>
      <c r="J17" s="25">
        <f t="shared" si="0"/>
        <v>1.7999999999999999E-2</v>
      </c>
      <c r="K17" s="240"/>
      <c r="L17" s="11">
        <f t="shared" si="1"/>
        <v>1666.6666666666667</v>
      </c>
      <c r="M17" s="24"/>
      <c r="N17" s="78"/>
      <c r="O17" s="78">
        <v>1</v>
      </c>
    </row>
    <row r="18" spans="2:16" x14ac:dyDescent="0.3">
      <c r="B18" s="251" t="s">
        <v>42</v>
      </c>
      <c r="C18" s="243" t="s">
        <v>59</v>
      </c>
      <c r="D18" s="24"/>
      <c r="E18" s="24"/>
      <c r="F18" s="24">
        <v>1002186</v>
      </c>
      <c r="G18" s="24" t="s">
        <v>52</v>
      </c>
      <c r="H18" s="24">
        <v>1</v>
      </c>
      <c r="I18" s="24">
        <f>$K$18*P18</f>
        <v>1.7000000000000001E-2</v>
      </c>
      <c r="J18" s="25">
        <f t="shared" si="0"/>
        <v>1.7000000000000001E-2</v>
      </c>
      <c r="K18" s="239">
        <f>K43-K6</f>
        <v>0.85</v>
      </c>
      <c r="L18" s="23">
        <f t="shared" si="1"/>
        <v>1764.705882352941</v>
      </c>
      <c r="M18" s="24"/>
      <c r="N18" s="78">
        <v>60</v>
      </c>
      <c r="O18" s="78"/>
      <c r="P18" s="15">
        <v>0.02</v>
      </c>
    </row>
    <row r="19" spans="2:16" x14ac:dyDescent="0.3">
      <c r="B19" s="252"/>
      <c r="C19" s="244"/>
      <c r="D19" s="24"/>
      <c r="E19" s="24"/>
      <c r="F19" s="24">
        <v>1012057</v>
      </c>
      <c r="G19" s="24" t="s">
        <v>53</v>
      </c>
      <c r="H19" s="24">
        <v>1</v>
      </c>
      <c r="I19" s="24">
        <f t="shared" ref="I19:I42" si="2">$K$18*P19</f>
        <v>1.7000000000000001E-2</v>
      </c>
      <c r="J19" s="25">
        <f t="shared" si="0"/>
        <v>1.7000000000000001E-2</v>
      </c>
      <c r="K19" s="240"/>
      <c r="L19" s="23">
        <f t="shared" si="1"/>
        <v>1764.705882352941</v>
      </c>
      <c r="M19" s="24"/>
      <c r="N19" s="78">
        <v>60</v>
      </c>
      <c r="O19" s="78"/>
      <c r="P19" s="15">
        <v>0.02</v>
      </c>
    </row>
    <row r="20" spans="2:16" x14ac:dyDescent="0.3">
      <c r="B20" s="252"/>
      <c r="C20" s="244"/>
      <c r="D20" s="24"/>
      <c r="E20" s="24"/>
      <c r="F20" s="24">
        <v>1022048</v>
      </c>
      <c r="G20" s="24" t="s">
        <v>54</v>
      </c>
      <c r="H20" s="24">
        <v>1</v>
      </c>
      <c r="I20" s="24">
        <f t="shared" si="2"/>
        <v>1.7000000000000001E-2</v>
      </c>
      <c r="J20" s="25">
        <f t="shared" si="0"/>
        <v>1.7000000000000001E-2</v>
      </c>
      <c r="K20" s="240"/>
      <c r="L20" s="23">
        <f t="shared" si="1"/>
        <v>1764.705882352941</v>
      </c>
      <c r="M20" s="24"/>
      <c r="N20" s="78">
        <v>60</v>
      </c>
      <c r="O20" s="78"/>
      <c r="P20" s="15">
        <v>0.02</v>
      </c>
    </row>
    <row r="21" spans="2:16" x14ac:dyDescent="0.3">
      <c r="B21" s="252"/>
      <c r="C21" s="244"/>
      <c r="D21" s="24"/>
      <c r="E21" s="24"/>
      <c r="F21" s="24">
        <v>1102039</v>
      </c>
      <c r="G21" s="24" t="s">
        <v>55</v>
      </c>
      <c r="H21" s="24">
        <v>1</v>
      </c>
      <c r="I21" s="24">
        <f t="shared" si="2"/>
        <v>1.7000000000000001E-2</v>
      </c>
      <c r="J21" s="25">
        <f t="shared" si="0"/>
        <v>1.7000000000000001E-2</v>
      </c>
      <c r="K21" s="240"/>
      <c r="L21" s="23">
        <f t="shared" si="1"/>
        <v>1764.705882352941</v>
      </c>
      <c r="M21" s="24"/>
      <c r="N21" s="78">
        <v>60</v>
      </c>
      <c r="O21" s="78"/>
      <c r="P21" s="15">
        <v>0.02</v>
      </c>
    </row>
    <row r="22" spans="2:16" x14ac:dyDescent="0.3">
      <c r="B22" s="252"/>
      <c r="C22" s="244"/>
      <c r="D22" s="24"/>
      <c r="E22" s="24"/>
      <c r="F22" s="24">
        <v>1082102</v>
      </c>
      <c r="G22" s="24" t="s">
        <v>56</v>
      </c>
      <c r="H22" s="24">
        <v>1</v>
      </c>
      <c r="I22" s="24">
        <f t="shared" si="2"/>
        <v>1.7000000000000001E-2</v>
      </c>
      <c r="J22" s="25">
        <f t="shared" si="0"/>
        <v>1.7000000000000001E-2</v>
      </c>
      <c r="K22" s="240"/>
      <c r="L22" s="23">
        <f t="shared" si="1"/>
        <v>1764.705882352941</v>
      </c>
      <c r="M22" s="24"/>
      <c r="N22" s="78">
        <v>30</v>
      </c>
      <c r="O22" s="78"/>
      <c r="P22" s="15">
        <v>0.02</v>
      </c>
    </row>
    <row r="23" spans="2:16" x14ac:dyDescent="0.3">
      <c r="B23" s="252"/>
      <c r="C23" s="244"/>
      <c r="D23" s="24"/>
      <c r="E23" s="24"/>
      <c r="F23" s="24">
        <v>1072153</v>
      </c>
      <c r="G23" s="24" t="s">
        <v>57</v>
      </c>
      <c r="H23" s="24">
        <v>1</v>
      </c>
      <c r="I23" s="24">
        <f t="shared" si="2"/>
        <v>1.7000000000000001E-2</v>
      </c>
      <c r="J23" s="25">
        <f t="shared" si="0"/>
        <v>1.7000000000000001E-2</v>
      </c>
      <c r="K23" s="240"/>
      <c r="L23" s="23">
        <f t="shared" si="1"/>
        <v>1764.705882352941</v>
      </c>
      <c r="M23" s="24"/>
      <c r="N23" s="78">
        <v>30</v>
      </c>
      <c r="O23" s="78"/>
      <c r="P23" s="15">
        <v>0.02</v>
      </c>
    </row>
    <row r="24" spans="2:16" x14ac:dyDescent="0.3">
      <c r="B24" s="252"/>
      <c r="C24" s="245"/>
      <c r="D24" s="24"/>
      <c r="E24" s="24"/>
      <c r="F24" s="24">
        <v>1032024</v>
      </c>
      <c r="G24" s="24" t="s">
        <v>58</v>
      </c>
      <c r="H24" s="24">
        <v>1</v>
      </c>
      <c r="I24" s="24">
        <f t="shared" si="2"/>
        <v>1.7000000000000001E-2</v>
      </c>
      <c r="J24" s="25">
        <f t="shared" si="0"/>
        <v>1.7000000000000001E-2</v>
      </c>
      <c r="K24" s="240"/>
      <c r="L24" s="23">
        <f t="shared" si="1"/>
        <v>1764.705882352941</v>
      </c>
      <c r="M24" s="24"/>
      <c r="N24" s="78">
        <v>40</v>
      </c>
      <c r="O24" s="78"/>
      <c r="P24" s="15">
        <v>0.02</v>
      </c>
    </row>
    <row r="25" spans="2:16" x14ac:dyDescent="0.3">
      <c r="B25" s="252"/>
      <c r="C25" s="253" t="s">
        <v>25</v>
      </c>
      <c r="D25" s="24"/>
      <c r="E25" s="24"/>
      <c r="F25" s="24">
        <v>5150042</v>
      </c>
      <c r="G25" s="24" t="s">
        <v>9</v>
      </c>
      <c r="H25" s="24">
        <v>1</v>
      </c>
      <c r="I25" s="24">
        <f t="shared" si="2"/>
        <v>1.7000000000000001E-2</v>
      </c>
      <c r="J25" s="25">
        <f t="shared" si="0"/>
        <v>1.7000000000000001E-2</v>
      </c>
      <c r="K25" s="240"/>
      <c r="L25" s="23">
        <f t="shared" si="1"/>
        <v>1764.705882352941</v>
      </c>
      <c r="M25" s="24"/>
      <c r="N25" s="78">
        <v>30</v>
      </c>
      <c r="O25" s="78"/>
      <c r="P25" s="15">
        <v>0.02</v>
      </c>
    </row>
    <row r="26" spans="2:16" x14ac:dyDescent="0.3">
      <c r="B26" s="252"/>
      <c r="C26" s="253"/>
      <c r="D26" s="24"/>
      <c r="E26" s="24"/>
      <c r="F26" s="24">
        <v>5150043</v>
      </c>
      <c r="G26" s="24" t="s">
        <v>10</v>
      </c>
      <c r="H26" s="24">
        <v>1</v>
      </c>
      <c r="I26" s="24">
        <f t="shared" si="2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78">
        <v>75</v>
      </c>
      <c r="O26" s="6"/>
      <c r="P26" s="15">
        <v>0.02</v>
      </c>
    </row>
    <row r="27" spans="2:16" x14ac:dyDescent="0.3">
      <c r="B27" s="252"/>
      <c r="C27" s="253"/>
      <c r="D27" s="24"/>
      <c r="E27" s="24"/>
      <c r="F27" s="24">
        <v>5152049</v>
      </c>
      <c r="G27" s="24" t="s">
        <v>11</v>
      </c>
      <c r="H27" s="24">
        <v>1</v>
      </c>
      <c r="I27" s="24">
        <f t="shared" si="2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6">
        <v>30</v>
      </c>
      <c r="O27" s="6"/>
      <c r="P27" s="15">
        <v>0.02</v>
      </c>
    </row>
    <row r="28" spans="2:16" x14ac:dyDescent="0.3">
      <c r="B28" s="252"/>
      <c r="C28" s="253"/>
      <c r="D28" s="24"/>
      <c r="E28" s="24"/>
      <c r="F28" s="24">
        <v>5152050</v>
      </c>
      <c r="G28" s="24" t="s">
        <v>12</v>
      </c>
      <c r="H28" s="24">
        <v>1</v>
      </c>
      <c r="I28" s="24">
        <f t="shared" si="2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6">
        <v>75</v>
      </c>
      <c r="O28" s="78"/>
      <c r="P28" s="15">
        <v>0.02</v>
      </c>
    </row>
    <row r="29" spans="2:16" x14ac:dyDescent="0.3">
      <c r="B29" s="252"/>
      <c r="C29" s="253"/>
      <c r="D29" s="24"/>
      <c r="E29" s="24"/>
      <c r="F29" s="24">
        <v>5153013</v>
      </c>
      <c r="G29" s="24" t="s">
        <v>23</v>
      </c>
      <c r="H29" s="24">
        <v>1</v>
      </c>
      <c r="I29" s="24">
        <f t="shared" si="2"/>
        <v>6.8000000000000005E-2</v>
      </c>
      <c r="J29" s="25">
        <f t="shared" si="0"/>
        <v>6.8000000000000005E-2</v>
      </c>
      <c r="K29" s="240"/>
      <c r="L29" s="23">
        <f t="shared" si="1"/>
        <v>441.17647058823525</v>
      </c>
      <c r="M29" s="24"/>
      <c r="N29" s="78">
        <v>65</v>
      </c>
      <c r="O29" s="78"/>
      <c r="P29" s="15">
        <v>0.08</v>
      </c>
    </row>
    <row r="30" spans="2:16" x14ac:dyDescent="0.3">
      <c r="B30" s="252"/>
      <c r="C30" s="253"/>
      <c r="D30" s="24"/>
      <c r="E30" s="24"/>
      <c r="F30" s="24">
        <v>5151033</v>
      </c>
      <c r="G30" s="24" t="s">
        <v>41</v>
      </c>
      <c r="H30" s="24">
        <v>1</v>
      </c>
      <c r="I30" s="24">
        <f t="shared" si="2"/>
        <v>6.8000000000000005E-2</v>
      </c>
      <c r="J30" s="25">
        <f t="shared" si="0"/>
        <v>6.8000000000000005E-2</v>
      </c>
      <c r="K30" s="240"/>
      <c r="L30" s="23">
        <f t="shared" si="1"/>
        <v>441.17647058823525</v>
      </c>
      <c r="M30" s="24"/>
      <c r="N30" s="78">
        <v>70</v>
      </c>
      <c r="O30" s="78"/>
      <c r="P30" s="15">
        <v>0.08</v>
      </c>
    </row>
    <row r="31" spans="2:16" x14ac:dyDescent="0.3">
      <c r="B31" s="252"/>
      <c r="C31" s="253"/>
      <c r="D31" s="24"/>
      <c r="E31" s="24"/>
      <c r="F31" s="24">
        <v>5152100</v>
      </c>
      <c r="G31" s="24" t="s">
        <v>13</v>
      </c>
      <c r="H31" s="24">
        <v>1</v>
      </c>
      <c r="I31" s="24">
        <f t="shared" si="2"/>
        <v>1.7000000000000001E-2</v>
      </c>
      <c r="J31" s="25">
        <f t="shared" si="0"/>
        <v>1.7000000000000001E-2</v>
      </c>
      <c r="K31" s="240"/>
      <c r="L31" s="23">
        <f t="shared" si="1"/>
        <v>1764.705882352941</v>
      </c>
      <c r="M31" s="24"/>
      <c r="N31" s="78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5152101</v>
      </c>
      <c r="G32" s="24" t="s">
        <v>14</v>
      </c>
      <c r="H32" s="24">
        <v>1</v>
      </c>
      <c r="I32" s="24">
        <f t="shared" si="2"/>
        <v>1.7000000000000001E-2</v>
      </c>
      <c r="J32" s="25">
        <f t="shared" si="0"/>
        <v>1.7000000000000001E-2</v>
      </c>
      <c r="K32" s="240"/>
      <c r="L32" s="23">
        <f t="shared" si="1"/>
        <v>1764.705882352941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5152102</v>
      </c>
      <c r="G33" s="24" t="s">
        <v>15</v>
      </c>
      <c r="H33" s="24">
        <v>1</v>
      </c>
      <c r="I33" s="24">
        <f t="shared" si="2"/>
        <v>1.7000000000000001E-2</v>
      </c>
      <c r="J33" s="25">
        <f t="shared" si="0"/>
        <v>1.7000000000000001E-2</v>
      </c>
      <c r="K33" s="240"/>
      <c r="L33" s="23">
        <f t="shared" si="1"/>
        <v>1764.705882352941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5152103</v>
      </c>
      <c r="G34" s="24" t="s">
        <v>16</v>
      </c>
      <c r="H34" s="24">
        <v>1</v>
      </c>
      <c r="I34" s="24">
        <f t="shared" si="2"/>
        <v>1.7000000000000001E-2</v>
      </c>
      <c r="J34" s="25">
        <f t="shared" si="0"/>
        <v>1.7000000000000001E-2</v>
      </c>
      <c r="K34" s="240"/>
      <c r="L34" s="23">
        <f t="shared" si="1"/>
        <v>1764.705882352941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5152104</v>
      </c>
      <c r="G35" s="24" t="s">
        <v>17</v>
      </c>
      <c r="H35" s="24">
        <v>1</v>
      </c>
      <c r="I35" s="24">
        <f t="shared" si="2"/>
        <v>1.7000000000000001E-2</v>
      </c>
      <c r="J35" s="25">
        <f t="shared" si="0"/>
        <v>1.7000000000000001E-2</v>
      </c>
      <c r="K35" s="240"/>
      <c r="L35" s="23">
        <f t="shared" si="1"/>
        <v>1764.705882352941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5152105</v>
      </c>
      <c r="G36" s="24" t="s">
        <v>18</v>
      </c>
      <c r="H36" s="11">
        <v>1</v>
      </c>
      <c r="I36" s="24">
        <f t="shared" si="2"/>
        <v>1.7000000000000001E-2</v>
      </c>
      <c r="J36" s="25">
        <f t="shared" si="0"/>
        <v>1.7000000000000001E-2</v>
      </c>
      <c r="K36" s="240"/>
      <c r="L36" s="23">
        <f t="shared" si="1"/>
        <v>1764.705882352941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43">
        <v>5152106</v>
      </c>
      <c r="G37" s="43" t="s">
        <v>19</v>
      </c>
      <c r="H37" s="11">
        <v>1</v>
      </c>
      <c r="I37" s="24">
        <f t="shared" si="2"/>
        <v>1.7000000000000001E-2</v>
      </c>
      <c r="J37" s="25">
        <f t="shared" si="0"/>
        <v>1.7000000000000001E-2</v>
      </c>
      <c r="K37" s="240"/>
      <c r="L37" s="23">
        <f t="shared" si="1"/>
        <v>1764.705882352941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43">
        <v>5152107</v>
      </c>
      <c r="G38" s="43" t="s">
        <v>20</v>
      </c>
      <c r="H38" s="11">
        <v>1</v>
      </c>
      <c r="I38" s="24">
        <f t="shared" si="2"/>
        <v>1.7000000000000001E-2</v>
      </c>
      <c r="J38" s="25">
        <f t="shared" si="0"/>
        <v>1.7000000000000001E-2</v>
      </c>
      <c r="K38" s="240"/>
      <c r="L38" s="23">
        <f t="shared" si="1"/>
        <v>1764.705882352941</v>
      </c>
      <c r="M38" s="24"/>
      <c r="N38" s="6">
        <v>35</v>
      </c>
      <c r="O38" s="78"/>
      <c r="P38" s="15">
        <v>0.02</v>
      </c>
    </row>
    <row r="39" spans="2:16" x14ac:dyDescent="0.3">
      <c r="B39" s="252"/>
      <c r="C39" s="253" t="s">
        <v>8</v>
      </c>
      <c r="D39" s="24"/>
      <c r="E39" s="24"/>
      <c r="F39" s="43">
        <v>5076000</v>
      </c>
      <c r="G39" s="43" t="s">
        <v>445</v>
      </c>
      <c r="H39" s="24">
        <v>3</v>
      </c>
      <c r="I39" s="24">
        <f t="shared" si="2"/>
        <v>6.8000000000000005E-2</v>
      </c>
      <c r="J39" s="25">
        <f t="shared" si="0"/>
        <v>6.8000000000000005E-2</v>
      </c>
      <c r="K39" s="240"/>
      <c r="L39" s="23">
        <f t="shared" si="1"/>
        <v>441.17647058823525</v>
      </c>
      <c r="M39" s="24"/>
      <c r="N39" s="78">
        <v>90</v>
      </c>
      <c r="O39" s="78"/>
      <c r="P39" s="15">
        <v>0.08</v>
      </c>
    </row>
    <row r="40" spans="2:16" x14ac:dyDescent="0.3">
      <c r="B40" s="252"/>
      <c r="C40" s="253"/>
      <c r="D40" s="24"/>
      <c r="E40" s="24"/>
      <c r="F40" s="24">
        <v>5062404</v>
      </c>
      <c r="G40" s="24" t="s">
        <v>5</v>
      </c>
      <c r="H40" s="24">
        <v>1</v>
      </c>
      <c r="I40" s="24">
        <f t="shared" si="2"/>
        <v>0.1275</v>
      </c>
      <c r="J40" s="25">
        <f t="shared" si="0"/>
        <v>0.1275</v>
      </c>
      <c r="K40" s="240"/>
      <c r="L40" s="23">
        <f t="shared" si="1"/>
        <v>235.29411764705881</v>
      </c>
      <c r="M40" s="24"/>
      <c r="N40" s="78">
        <v>50</v>
      </c>
      <c r="O40" s="78"/>
      <c r="P40" s="15">
        <v>0.15</v>
      </c>
    </row>
    <row r="41" spans="2:16" x14ac:dyDescent="0.3">
      <c r="B41" s="252"/>
      <c r="C41" s="253"/>
      <c r="D41" s="24"/>
      <c r="E41" s="24"/>
      <c r="F41" s="24">
        <v>5078001</v>
      </c>
      <c r="G41" s="11" t="s">
        <v>21</v>
      </c>
      <c r="H41" s="24">
        <v>1</v>
      </c>
      <c r="I41" s="24">
        <f t="shared" si="2"/>
        <v>0.1275</v>
      </c>
      <c r="J41" s="25">
        <f t="shared" si="0"/>
        <v>0.1275</v>
      </c>
      <c r="K41" s="240"/>
      <c r="L41" s="23">
        <f t="shared" si="1"/>
        <v>235.29411764705881</v>
      </c>
      <c r="M41" s="24"/>
      <c r="N41" s="78">
        <v>40</v>
      </c>
      <c r="O41" s="78"/>
      <c r="P41" s="15">
        <v>0.15</v>
      </c>
    </row>
    <row r="42" spans="2:16" x14ac:dyDescent="0.3">
      <c r="B42" s="252"/>
      <c r="C42" s="253"/>
      <c r="D42" s="24"/>
      <c r="E42" s="24"/>
      <c r="F42" s="24">
        <v>5072000</v>
      </c>
      <c r="G42" s="11" t="s">
        <v>22</v>
      </c>
      <c r="H42" s="24">
        <v>3</v>
      </c>
      <c r="I42" s="24">
        <f t="shared" si="2"/>
        <v>6.8000000000000005E-2</v>
      </c>
      <c r="J42" s="25">
        <f t="shared" si="0"/>
        <v>6.8000000000000005E-2</v>
      </c>
      <c r="K42" s="240"/>
      <c r="L42" s="23">
        <f t="shared" si="1"/>
        <v>441.17647058823525</v>
      </c>
      <c r="M42" s="24"/>
      <c r="N42" s="78">
        <v>50</v>
      </c>
      <c r="O42" s="78"/>
      <c r="P42" s="15">
        <v>0.08</v>
      </c>
    </row>
    <row r="43" spans="2:16" x14ac:dyDescent="0.3">
      <c r="B43" s="246"/>
      <c r="C43" s="247"/>
      <c r="D43" s="247"/>
      <c r="E43" s="247"/>
      <c r="F43" s="247"/>
      <c r="G43" s="247"/>
      <c r="H43" s="248"/>
      <c r="I43" s="24">
        <f>SUM(I6:I42)</f>
        <v>1.0000000000000002</v>
      </c>
      <c r="J43" s="25">
        <f>SUM(J6:J42)</f>
        <v>1.0000000000000002</v>
      </c>
      <c r="K43" s="25">
        <v>1</v>
      </c>
      <c r="L43" s="24"/>
      <c r="M43" s="24"/>
      <c r="N43" s="78"/>
      <c r="O43" s="78"/>
    </row>
  </sheetData>
  <mergeCells count="10">
    <mergeCell ref="B43:H43"/>
    <mergeCell ref="B5:C5"/>
    <mergeCell ref="B6:B17"/>
    <mergeCell ref="C6:C17"/>
    <mergeCell ref="K6:K17"/>
    <mergeCell ref="B18:B42"/>
    <mergeCell ref="C18:C24"/>
    <mergeCell ref="K18:K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8"/>
  <dimension ref="B2:P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765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8" t="s">
        <v>6</v>
      </c>
      <c r="C4" s="78">
        <v>30</v>
      </c>
    </row>
    <row r="5" spans="2:15" x14ac:dyDescent="0.3">
      <c r="B5" s="249" t="s">
        <v>0</v>
      </c>
      <c r="C5" s="249"/>
      <c r="D5" s="77" t="s">
        <v>45</v>
      </c>
      <c r="E5" s="77" t="s">
        <v>29</v>
      </c>
      <c r="F5" s="77" t="s">
        <v>1</v>
      </c>
      <c r="G5" s="77" t="s">
        <v>62</v>
      </c>
      <c r="H5" s="13" t="s">
        <v>26</v>
      </c>
      <c r="I5" s="77" t="s">
        <v>27</v>
      </c>
      <c r="J5" s="77" t="s">
        <v>28</v>
      </c>
      <c r="K5" s="77" t="s">
        <v>43</v>
      </c>
      <c r="L5" s="77" t="s">
        <v>2</v>
      </c>
      <c r="M5" s="77" t="s">
        <v>3</v>
      </c>
      <c r="N5" s="77" t="s">
        <v>44</v>
      </c>
      <c r="O5" s="77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1004962</v>
      </c>
      <c r="G6" s="24" t="s">
        <v>766</v>
      </c>
      <c r="H6" s="24">
        <v>1</v>
      </c>
      <c r="I6" s="24">
        <v>7.0000000000000001E-3</v>
      </c>
      <c r="J6" s="25">
        <f>I6</f>
        <v>7.0000000000000001E-3</v>
      </c>
      <c r="K6" s="239">
        <f>SUM(J6:J18)</f>
        <v>0.10000000000000002</v>
      </c>
      <c r="L6" s="11">
        <f>1/I6*$C$4</f>
        <v>4285.7142857142862</v>
      </c>
      <c r="M6" s="24"/>
      <c r="N6" s="78"/>
      <c r="O6" s="78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1004963</v>
      </c>
      <c r="G7" s="24" t="s">
        <v>767</v>
      </c>
      <c r="H7" s="24">
        <v>1</v>
      </c>
      <c r="I7" s="24">
        <v>8.0000000000000002E-3</v>
      </c>
      <c r="J7" s="25">
        <f t="shared" ref="J7:J43" si="0">I7</f>
        <v>8.0000000000000002E-3</v>
      </c>
      <c r="K7" s="240"/>
      <c r="L7" s="11">
        <f t="shared" ref="L7:L43" si="1">1/I7*$C$4</f>
        <v>3750</v>
      </c>
      <c r="M7" s="24"/>
      <c r="N7" s="78"/>
      <c r="O7" s="78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1053181</v>
      </c>
      <c r="G8" s="24" t="s">
        <v>768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11">
        <f t="shared" si="1"/>
        <v>3750</v>
      </c>
      <c r="M8" s="24"/>
      <c r="N8" s="78"/>
      <c r="O8" s="78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1053182</v>
      </c>
      <c r="G9" s="24" t="s">
        <v>769</v>
      </c>
      <c r="H9" s="24">
        <v>1</v>
      </c>
      <c r="I9" s="24">
        <v>5.0000000000000001E-3</v>
      </c>
      <c r="J9" s="25">
        <f t="shared" si="0"/>
        <v>5.0000000000000001E-3</v>
      </c>
      <c r="K9" s="240"/>
      <c r="L9" s="11">
        <f t="shared" si="1"/>
        <v>6000</v>
      </c>
      <c r="M9" s="24"/>
      <c r="N9" s="78"/>
      <c r="O9" s="78">
        <v>1</v>
      </c>
    </row>
    <row r="10" spans="2:15" ht="21.75" customHeight="1" x14ac:dyDescent="0.3">
      <c r="B10" s="250"/>
      <c r="C10" s="244"/>
      <c r="D10" s="24" t="s">
        <v>107</v>
      </c>
      <c r="E10" s="24"/>
      <c r="F10" s="24">
        <v>1073220</v>
      </c>
      <c r="G10" s="24" t="s">
        <v>770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78"/>
      <c r="O10" s="78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1073221</v>
      </c>
      <c r="G11" s="24" t="s">
        <v>771</v>
      </c>
      <c r="H11" s="24">
        <v>1</v>
      </c>
      <c r="I11" s="24">
        <v>0.01</v>
      </c>
      <c r="J11" s="25">
        <f t="shared" si="0"/>
        <v>0.01</v>
      </c>
      <c r="K11" s="240"/>
      <c r="L11" s="11">
        <f t="shared" si="1"/>
        <v>3000</v>
      </c>
      <c r="M11" s="24"/>
      <c r="N11" s="78"/>
      <c r="O11" s="78">
        <v>1</v>
      </c>
    </row>
    <row r="12" spans="2:15" ht="21.75" customHeight="1" x14ac:dyDescent="0.3">
      <c r="B12" s="250"/>
      <c r="C12" s="244"/>
      <c r="D12" s="24" t="s">
        <v>105</v>
      </c>
      <c r="E12" s="24"/>
      <c r="F12" s="24">
        <v>1103016</v>
      </c>
      <c r="G12" s="24" t="s">
        <v>772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78"/>
      <c r="O12" s="78">
        <v>1</v>
      </c>
    </row>
    <row r="13" spans="2:15" ht="21.75" customHeight="1" x14ac:dyDescent="0.3">
      <c r="B13" s="250"/>
      <c r="C13" s="244"/>
      <c r="D13" s="24" t="s">
        <v>109</v>
      </c>
      <c r="E13" s="24"/>
      <c r="F13" s="24">
        <v>1702762</v>
      </c>
      <c r="G13" s="24" t="s">
        <v>773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11">
        <f t="shared" si="1"/>
        <v>4285.7142857142862</v>
      </c>
      <c r="M13" s="24"/>
      <c r="N13" s="78"/>
      <c r="O13" s="78">
        <v>1</v>
      </c>
    </row>
    <row r="14" spans="2:15" ht="21.75" customHeight="1" x14ac:dyDescent="0.3">
      <c r="B14" s="250"/>
      <c r="C14" s="244"/>
      <c r="D14" s="24" t="s">
        <v>114</v>
      </c>
      <c r="E14" s="24"/>
      <c r="F14" s="24">
        <v>1012569</v>
      </c>
      <c r="G14" s="24" t="s">
        <v>774</v>
      </c>
      <c r="H14" s="24">
        <v>1</v>
      </c>
      <c r="I14" s="24">
        <v>6.0000000000000001E-3</v>
      </c>
      <c r="J14" s="25">
        <f t="shared" si="0"/>
        <v>6.0000000000000001E-3</v>
      </c>
      <c r="K14" s="240"/>
      <c r="L14" s="11">
        <f t="shared" si="1"/>
        <v>5000</v>
      </c>
      <c r="M14" s="24"/>
      <c r="N14" s="78"/>
      <c r="O14" s="78">
        <v>1</v>
      </c>
    </row>
    <row r="15" spans="2:15" ht="21.75" customHeight="1" x14ac:dyDescent="0.3">
      <c r="B15" s="250"/>
      <c r="C15" s="244"/>
      <c r="D15" s="24" t="s">
        <v>105</v>
      </c>
      <c r="E15" s="24"/>
      <c r="F15" s="24">
        <v>1102916</v>
      </c>
      <c r="G15" s="24" t="s">
        <v>775</v>
      </c>
      <c r="H15" s="24">
        <v>1</v>
      </c>
      <c r="I15" s="24">
        <v>6.0000000000000001E-3</v>
      </c>
      <c r="J15" s="25">
        <f t="shared" si="0"/>
        <v>6.0000000000000001E-3</v>
      </c>
      <c r="K15" s="240"/>
      <c r="L15" s="11">
        <f t="shared" si="1"/>
        <v>5000</v>
      </c>
      <c r="M15" s="24"/>
      <c r="N15" s="78"/>
      <c r="O15" s="78">
        <v>1</v>
      </c>
    </row>
    <row r="16" spans="2:15" ht="21.75" customHeight="1" x14ac:dyDescent="0.3">
      <c r="B16" s="250"/>
      <c r="C16" s="244"/>
      <c r="D16" s="24" t="s">
        <v>119</v>
      </c>
      <c r="E16" s="24"/>
      <c r="F16" s="24">
        <v>1004717</v>
      </c>
      <c r="G16" s="24" t="s">
        <v>776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11">
        <f t="shared" si="1"/>
        <v>3750</v>
      </c>
      <c r="M16" s="24"/>
      <c r="N16" s="78"/>
      <c r="O16" s="78">
        <v>1</v>
      </c>
    </row>
    <row r="17" spans="2:16" ht="21.75" customHeight="1" x14ac:dyDescent="0.3">
      <c r="B17" s="250"/>
      <c r="C17" s="244"/>
      <c r="D17" s="24" t="s">
        <v>100</v>
      </c>
      <c r="E17" s="24"/>
      <c r="F17" s="24">
        <v>1053028</v>
      </c>
      <c r="G17" s="24" t="s">
        <v>777</v>
      </c>
      <c r="H17" s="24">
        <v>1</v>
      </c>
      <c r="I17" s="24">
        <v>8.0000000000000002E-3</v>
      </c>
      <c r="J17" s="25">
        <f t="shared" ref="J17" si="2">I17</f>
        <v>8.0000000000000002E-3</v>
      </c>
      <c r="K17" s="240"/>
      <c r="L17" s="11">
        <f t="shared" si="1"/>
        <v>3750</v>
      </c>
      <c r="M17" s="24"/>
      <c r="N17" s="78"/>
      <c r="O17" s="78">
        <v>1</v>
      </c>
    </row>
    <row r="18" spans="2:16" ht="21.75" customHeight="1" x14ac:dyDescent="0.3">
      <c r="B18" s="250"/>
      <c r="C18" s="244"/>
      <c r="D18" s="24" t="s">
        <v>119</v>
      </c>
      <c r="E18" s="24"/>
      <c r="F18" s="24">
        <v>1004942</v>
      </c>
      <c r="G18" s="24" t="s">
        <v>778</v>
      </c>
      <c r="H18" s="24">
        <v>1</v>
      </c>
      <c r="I18" s="24">
        <v>8.9999999999999993E-3</v>
      </c>
      <c r="J18" s="25">
        <f t="shared" si="0"/>
        <v>8.9999999999999993E-3</v>
      </c>
      <c r="K18" s="240"/>
      <c r="L18" s="11">
        <f t="shared" si="1"/>
        <v>3333.3333333333335</v>
      </c>
      <c r="M18" s="24"/>
      <c r="N18" s="78"/>
      <c r="O18" s="78">
        <v>1</v>
      </c>
    </row>
    <row r="19" spans="2:16" x14ac:dyDescent="0.3">
      <c r="B19" s="251" t="s">
        <v>42</v>
      </c>
      <c r="C19" s="243" t="s">
        <v>59</v>
      </c>
      <c r="D19" s="24"/>
      <c r="E19" s="24"/>
      <c r="F19" s="24">
        <v>1002186</v>
      </c>
      <c r="G19" s="24" t="s">
        <v>52</v>
      </c>
      <c r="H19" s="24">
        <v>1</v>
      </c>
      <c r="I19" s="24">
        <f>$K$19*P19</f>
        <v>1.8000000000000002E-2</v>
      </c>
      <c r="J19" s="25">
        <f t="shared" si="0"/>
        <v>1.8000000000000002E-2</v>
      </c>
      <c r="K19" s="239">
        <f>K44-K6</f>
        <v>0.9</v>
      </c>
      <c r="L19" s="23">
        <f t="shared" si="1"/>
        <v>1666.6666666666665</v>
      </c>
      <c r="M19" s="24"/>
      <c r="N19" s="78">
        <v>60</v>
      </c>
      <c r="O19" s="78"/>
      <c r="P19" s="15">
        <v>0.02</v>
      </c>
    </row>
    <row r="20" spans="2:16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f t="shared" ref="I20:I43" si="3">$K$19*P20</f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78">
        <v>60</v>
      </c>
      <c r="O20" s="78"/>
      <c r="P20" s="15">
        <v>0.02</v>
      </c>
    </row>
    <row r="21" spans="2:16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f t="shared" si="3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78">
        <v>60</v>
      </c>
      <c r="O21" s="78"/>
      <c r="P21" s="15">
        <v>0.02</v>
      </c>
    </row>
    <row r="22" spans="2:16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f t="shared" si="3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78">
        <v>60</v>
      </c>
      <c r="O22" s="78"/>
      <c r="P22" s="15">
        <v>0.02</v>
      </c>
    </row>
    <row r="23" spans="2:16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f t="shared" si="3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78">
        <v>30</v>
      </c>
      <c r="O23" s="78"/>
      <c r="P23" s="15">
        <v>0.02</v>
      </c>
    </row>
    <row r="24" spans="2:16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f t="shared" si="3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78">
        <v>30</v>
      </c>
      <c r="O24" s="78"/>
      <c r="P24" s="15">
        <v>0.02</v>
      </c>
    </row>
    <row r="25" spans="2:16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f t="shared" si="3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78">
        <v>40</v>
      </c>
      <c r="O25" s="78"/>
      <c r="P25" s="15">
        <v>0.02</v>
      </c>
    </row>
    <row r="26" spans="2:16" x14ac:dyDescent="0.3">
      <c r="B26" s="252"/>
      <c r="C26" s="253" t="s">
        <v>25</v>
      </c>
      <c r="D26" s="24"/>
      <c r="E26" s="24"/>
      <c r="F26" s="24">
        <v>5150042</v>
      </c>
      <c r="G26" s="24" t="s">
        <v>9</v>
      </c>
      <c r="H26" s="24">
        <v>1</v>
      </c>
      <c r="I26" s="24">
        <f t="shared" si="3"/>
        <v>1.8000000000000002E-2</v>
      </c>
      <c r="J26" s="25">
        <f t="shared" si="0"/>
        <v>1.8000000000000002E-2</v>
      </c>
      <c r="K26" s="240"/>
      <c r="L26" s="23">
        <f t="shared" si="1"/>
        <v>1666.6666666666665</v>
      </c>
      <c r="M26" s="24"/>
      <c r="N26" s="78">
        <v>30</v>
      </c>
      <c r="O26" s="78"/>
      <c r="P26" s="15">
        <v>0.02</v>
      </c>
    </row>
    <row r="27" spans="2:16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f t="shared" si="3"/>
        <v>1.8000000000000002E-2</v>
      </c>
      <c r="J27" s="25">
        <f t="shared" si="0"/>
        <v>1.8000000000000002E-2</v>
      </c>
      <c r="K27" s="240"/>
      <c r="L27" s="23">
        <f t="shared" si="1"/>
        <v>1666.6666666666665</v>
      </c>
      <c r="M27" s="24"/>
      <c r="N27" s="78">
        <v>75</v>
      </c>
      <c r="O27" s="6"/>
      <c r="P27" s="15">
        <v>0.02</v>
      </c>
    </row>
    <row r="28" spans="2:16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f t="shared" si="3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6">
        <v>30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f t="shared" si="3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6">
        <v>75</v>
      </c>
      <c r="O29" s="78"/>
      <c r="P29" s="15">
        <v>0.02</v>
      </c>
    </row>
    <row r="30" spans="2:16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f t="shared" si="3"/>
        <v>7.2000000000000008E-2</v>
      </c>
      <c r="J30" s="25">
        <f t="shared" si="0"/>
        <v>7.2000000000000008E-2</v>
      </c>
      <c r="K30" s="240"/>
      <c r="L30" s="23">
        <f t="shared" si="1"/>
        <v>416.66666666666663</v>
      </c>
      <c r="M30" s="24"/>
      <c r="N30" s="78">
        <v>65</v>
      </c>
      <c r="O30" s="78"/>
      <c r="P30" s="15">
        <v>0.08</v>
      </c>
    </row>
    <row r="31" spans="2:16" x14ac:dyDescent="0.3">
      <c r="B31" s="252"/>
      <c r="C31" s="253"/>
      <c r="D31" s="24"/>
      <c r="E31" s="24"/>
      <c r="F31" s="24">
        <v>5151033</v>
      </c>
      <c r="G31" s="24" t="s">
        <v>41</v>
      </c>
      <c r="H31" s="24">
        <v>1</v>
      </c>
      <c r="I31" s="24">
        <f t="shared" si="3"/>
        <v>7.2000000000000008E-2</v>
      </c>
      <c r="J31" s="25">
        <f t="shared" si="0"/>
        <v>7.2000000000000008E-2</v>
      </c>
      <c r="K31" s="240"/>
      <c r="L31" s="23">
        <f t="shared" si="1"/>
        <v>416.66666666666663</v>
      </c>
      <c r="M31" s="24"/>
      <c r="N31" s="78">
        <v>70</v>
      </c>
      <c r="O31" s="78"/>
      <c r="P31" s="15">
        <v>0.08</v>
      </c>
    </row>
    <row r="32" spans="2:16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f t="shared" si="3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78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f t="shared" si="3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f t="shared" si="3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f t="shared" si="3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f t="shared" si="3"/>
        <v>1.8000000000000002E-2</v>
      </c>
      <c r="J36" s="25">
        <f t="shared" si="0"/>
        <v>1.8000000000000002E-2</v>
      </c>
      <c r="K36" s="240"/>
      <c r="L36" s="23">
        <f t="shared" si="1"/>
        <v>1666.6666666666665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f t="shared" si="3"/>
        <v>1.8000000000000002E-2</v>
      </c>
      <c r="J37" s="25">
        <f t="shared" si="0"/>
        <v>1.8000000000000002E-2</v>
      </c>
      <c r="K37" s="240"/>
      <c r="L37" s="23">
        <f t="shared" si="1"/>
        <v>1666.6666666666665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43">
        <v>5152106</v>
      </c>
      <c r="G38" s="43" t="s">
        <v>19</v>
      </c>
      <c r="H38" s="11">
        <v>1</v>
      </c>
      <c r="I38" s="24">
        <f t="shared" si="3"/>
        <v>1.8000000000000002E-2</v>
      </c>
      <c r="J38" s="25">
        <f t="shared" si="0"/>
        <v>1.8000000000000002E-2</v>
      </c>
      <c r="K38" s="240"/>
      <c r="L38" s="23">
        <f t="shared" si="1"/>
        <v>1666.6666666666665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43">
        <v>5152107</v>
      </c>
      <c r="G39" s="43" t="s">
        <v>20</v>
      </c>
      <c r="H39" s="11">
        <v>1</v>
      </c>
      <c r="I39" s="24">
        <f t="shared" si="3"/>
        <v>1.8000000000000002E-2</v>
      </c>
      <c r="J39" s="25">
        <f t="shared" si="0"/>
        <v>1.8000000000000002E-2</v>
      </c>
      <c r="K39" s="240"/>
      <c r="L39" s="23">
        <f t="shared" si="1"/>
        <v>1666.6666666666665</v>
      </c>
      <c r="M39" s="24"/>
      <c r="N39" s="6">
        <v>35</v>
      </c>
      <c r="O39" s="78"/>
      <c r="P39" s="15">
        <v>0.02</v>
      </c>
    </row>
    <row r="40" spans="2:16" x14ac:dyDescent="0.3">
      <c r="B40" s="252"/>
      <c r="C40" s="253" t="s">
        <v>8</v>
      </c>
      <c r="D40" s="24"/>
      <c r="E40" s="24"/>
      <c r="F40" s="43">
        <v>5076000</v>
      </c>
      <c r="G40" s="43" t="s">
        <v>445</v>
      </c>
      <c r="H40" s="24">
        <v>3</v>
      </c>
      <c r="I40" s="24">
        <f t="shared" si="3"/>
        <v>7.2000000000000008E-2</v>
      </c>
      <c r="J40" s="25">
        <f t="shared" si="0"/>
        <v>7.2000000000000008E-2</v>
      </c>
      <c r="K40" s="240"/>
      <c r="L40" s="23">
        <f t="shared" si="1"/>
        <v>416.66666666666663</v>
      </c>
      <c r="M40" s="24"/>
      <c r="N40" s="78">
        <v>90</v>
      </c>
      <c r="O40" s="78"/>
      <c r="P40" s="15">
        <v>0.08</v>
      </c>
    </row>
    <row r="41" spans="2:16" x14ac:dyDescent="0.3">
      <c r="B41" s="252"/>
      <c r="C41" s="253"/>
      <c r="D41" s="24"/>
      <c r="E41" s="24"/>
      <c r="F41" s="24">
        <v>5062404</v>
      </c>
      <c r="G41" s="24" t="s">
        <v>5</v>
      </c>
      <c r="H41" s="24">
        <v>1</v>
      </c>
      <c r="I41" s="24">
        <f t="shared" si="3"/>
        <v>0.13500000000000001</v>
      </c>
      <c r="J41" s="25">
        <f t="shared" si="0"/>
        <v>0.13500000000000001</v>
      </c>
      <c r="K41" s="240"/>
      <c r="L41" s="23">
        <f t="shared" si="1"/>
        <v>222.2222222222222</v>
      </c>
      <c r="M41" s="24"/>
      <c r="N41" s="78">
        <v>50</v>
      </c>
      <c r="O41" s="78"/>
      <c r="P41" s="15">
        <v>0.15</v>
      </c>
    </row>
    <row r="42" spans="2:16" x14ac:dyDescent="0.3">
      <c r="B42" s="252"/>
      <c r="C42" s="253"/>
      <c r="D42" s="24"/>
      <c r="E42" s="24"/>
      <c r="F42" s="24">
        <v>5078001</v>
      </c>
      <c r="G42" s="11" t="s">
        <v>21</v>
      </c>
      <c r="H42" s="24">
        <v>1</v>
      </c>
      <c r="I42" s="24">
        <f t="shared" si="3"/>
        <v>0.13500000000000001</v>
      </c>
      <c r="J42" s="25">
        <f t="shared" si="0"/>
        <v>0.13500000000000001</v>
      </c>
      <c r="K42" s="240"/>
      <c r="L42" s="23">
        <f t="shared" si="1"/>
        <v>222.2222222222222</v>
      </c>
      <c r="M42" s="24"/>
      <c r="N42" s="78">
        <v>40</v>
      </c>
      <c r="O42" s="78"/>
      <c r="P42" s="15">
        <v>0.15</v>
      </c>
    </row>
    <row r="43" spans="2:16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f t="shared" si="3"/>
        <v>7.2000000000000008E-2</v>
      </c>
      <c r="J43" s="25">
        <f t="shared" si="0"/>
        <v>7.2000000000000008E-2</v>
      </c>
      <c r="K43" s="240"/>
      <c r="L43" s="23">
        <f t="shared" si="1"/>
        <v>416.66666666666663</v>
      </c>
      <c r="M43" s="24"/>
      <c r="N43" s="78">
        <v>50</v>
      </c>
      <c r="O43" s="78"/>
      <c r="P43" s="15">
        <v>0.08</v>
      </c>
    </row>
    <row r="44" spans="2:16" x14ac:dyDescent="0.3">
      <c r="B44" s="246"/>
      <c r="C44" s="247"/>
      <c r="D44" s="247"/>
      <c r="E44" s="247"/>
      <c r="F44" s="247"/>
      <c r="G44" s="247"/>
      <c r="H44" s="248"/>
      <c r="I44" s="24">
        <f>SUM(I6:I43)</f>
        <v>1.0000000000000004</v>
      </c>
      <c r="J44" s="25">
        <f>SUM(J6:J43)</f>
        <v>1.0000000000000004</v>
      </c>
      <c r="K44" s="25">
        <v>1</v>
      </c>
      <c r="L44" s="24"/>
      <c r="M44" s="24"/>
      <c r="N44" s="78"/>
      <c r="O44" s="78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9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727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6" t="s">
        <v>6</v>
      </c>
      <c r="C4" s="76">
        <v>30</v>
      </c>
    </row>
    <row r="5" spans="2:15" x14ac:dyDescent="0.3">
      <c r="B5" s="249" t="s">
        <v>0</v>
      </c>
      <c r="C5" s="249"/>
      <c r="D5" s="75" t="s">
        <v>45</v>
      </c>
      <c r="E5" s="75" t="s">
        <v>29</v>
      </c>
      <c r="F5" s="75" t="s">
        <v>1</v>
      </c>
      <c r="G5" s="75" t="s">
        <v>62</v>
      </c>
      <c r="H5" s="13" t="s">
        <v>26</v>
      </c>
      <c r="I5" s="75" t="s">
        <v>27</v>
      </c>
      <c r="J5" s="75" t="s">
        <v>28</v>
      </c>
      <c r="K5" s="75" t="s">
        <v>43</v>
      </c>
      <c r="L5" s="75" t="s">
        <v>2</v>
      </c>
      <c r="M5" s="75" t="s">
        <v>3</v>
      </c>
      <c r="N5" s="75" t="s">
        <v>44</v>
      </c>
      <c r="O5" s="75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1004847</v>
      </c>
      <c r="G6" s="24" t="s">
        <v>752</v>
      </c>
      <c r="H6" s="24">
        <v>1</v>
      </c>
      <c r="I6" s="24">
        <v>6.0000000000000001E-3</v>
      </c>
      <c r="J6" s="25">
        <f>I6</f>
        <v>6.0000000000000001E-3</v>
      </c>
      <c r="K6" s="239">
        <f>SUM(J6:J17)</f>
        <v>0.1</v>
      </c>
      <c r="L6" s="11">
        <f>1/I6*$C$4</f>
        <v>5000</v>
      </c>
      <c r="M6" s="24"/>
      <c r="N6" s="76"/>
      <c r="O6" s="76">
        <v>1</v>
      </c>
    </row>
    <row r="7" spans="2:15" ht="21.75" customHeight="1" x14ac:dyDescent="0.3">
      <c r="B7" s="250"/>
      <c r="C7" s="244"/>
      <c r="D7" s="24" t="s">
        <v>753</v>
      </c>
      <c r="E7" s="24"/>
      <c r="F7" s="24">
        <v>1053096</v>
      </c>
      <c r="G7" s="24" t="s">
        <v>754</v>
      </c>
      <c r="H7" s="24">
        <v>1</v>
      </c>
      <c r="I7" s="24">
        <v>7.0000000000000001E-3</v>
      </c>
      <c r="J7" s="25">
        <f t="shared" ref="J7:J42" si="0">I7</f>
        <v>7.0000000000000001E-3</v>
      </c>
      <c r="K7" s="240"/>
      <c r="L7" s="11">
        <f t="shared" ref="L7:L42" si="1">1/I7*$C$4</f>
        <v>4285.7142857142862</v>
      </c>
      <c r="M7" s="24"/>
      <c r="N7" s="76"/>
      <c r="O7" s="76">
        <v>1</v>
      </c>
    </row>
    <row r="8" spans="2:15" ht="21.75" customHeight="1" x14ac:dyDescent="0.3">
      <c r="B8" s="250"/>
      <c r="C8" s="244"/>
      <c r="D8" s="24" t="s">
        <v>109</v>
      </c>
      <c r="E8" s="24"/>
      <c r="F8" s="24">
        <v>1702716</v>
      </c>
      <c r="G8" s="24" t="s">
        <v>755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76"/>
      <c r="O8" s="76">
        <v>1</v>
      </c>
    </row>
    <row r="9" spans="2:15" ht="21.75" customHeight="1" x14ac:dyDescent="0.3">
      <c r="B9" s="250"/>
      <c r="C9" s="244"/>
      <c r="D9" s="24" t="s">
        <v>157</v>
      </c>
      <c r="E9" s="24"/>
      <c r="F9" s="24">
        <v>5204017</v>
      </c>
      <c r="G9" s="24" t="s">
        <v>756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76"/>
      <c r="O9" s="76">
        <v>1</v>
      </c>
    </row>
    <row r="10" spans="2:15" ht="21.75" customHeight="1" x14ac:dyDescent="0.3">
      <c r="B10" s="250"/>
      <c r="C10" s="244"/>
      <c r="D10" s="24" t="s">
        <v>119</v>
      </c>
      <c r="E10" s="24"/>
      <c r="F10" s="24">
        <v>1004857</v>
      </c>
      <c r="G10" s="24" t="s">
        <v>757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76"/>
      <c r="O10" s="76">
        <v>1</v>
      </c>
    </row>
    <row r="11" spans="2:15" ht="21.75" customHeight="1" x14ac:dyDescent="0.3">
      <c r="B11" s="250"/>
      <c r="C11" s="244"/>
      <c r="D11" s="24" t="s">
        <v>100</v>
      </c>
      <c r="E11" s="24"/>
      <c r="F11" s="24">
        <v>1050436</v>
      </c>
      <c r="G11" s="24" t="s">
        <v>758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76"/>
      <c r="O11" s="76">
        <v>1</v>
      </c>
    </row>
    <row r="12" spans="2:15" ht="21.75" customHeight="1" x14ac:dyDescent="0.3">
      <c r="B12" s="250"/>
      <c r="C12" s="244"/>
      <c r="D12" s="24" t="s">
        <v>100</v>
      </c>
      <c r="E12" s="24"/>
      <c r="F12" s="24">
        <v>1051505</v>
      </c>
      <c r="G12" s="24" t="s">
        <v>759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76"/>
      <c r="O12" s="76">
        <v>1</v>
      </c>
    </row>
    <row r="13" spans="2:15" ht="21.75" customHeight="1" x14ac:dyDescent="0.3">
      <c r="B13" s="250"/>
      <c r="C13" s="244"/>
      <c r="D13" s="24" t="s">
        <v>105</v>
      </c>
      <c r="E13" s="24"/>
      <c r="F13" s="24">
        <v>1102965</v>
      </c>
      <c r="G13" s="24" t="s">
        <v>760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11">
        <f t="shared" si="1"/>
        <v>3750</v>
      </c>
      <c r="M13" s="24"/>
      <c r="N13" s="76"/>
      <c r="O13" s="76">
        <v>1</v>
      </c>
    </row>
    <row r="14" spans="2:15" ht="21.75" customHeight="1" x14ac:dyDescent="0.3">
      <c r="B14" s="250"/>
      <c r="C14" s="244"/>
      <c r="D14" s="24" t="s">
        <v>105</v>
      </c>
      <c r="E14" s="24"/>
      <c r="F14" s="24">
        <v>1103004</v>
      </c>
      <c r="G14" s="24" t="s">
        <v>761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76"/>
      <c r="O14" s="76">
        <v>1</v>
      </c>
    </row>
    <row r="15" spans="2:15" ht="21.75" customHeight="1" x14ac:dyDescent="0.3">
      <c r="B15" s="250"/>
      <c r="C15" s="244"/>
      <c r="D15" s="24" t="s">
        <v>120</v>
      </c>
      <c r="E15" s="24"/>
      <c r="F15" s="24">
        <v>1042344</v>
      </c>
      <c r="G15" s="24" t="s">
        <v>762</v>
      </c>
      <c r="H15" s="24">
        <v>1</v>
      </c>
      <c r="I15" s="24">
        <v>1.0999999999999999E-2</v>
      </c>
      <c r="J15" s="25">
        <f t="shared" si="0"/>
        <v>1.0999999999999999E-2</v>
      </c>
      <c r="K15" s="240"/>
      <c r="L15" s="11">
        <f t="shared" si="1"/>
        <v>2727.2727272727275</v>
      </c>
      <c r="M15" s="24"/>
      <c r="N15" s="76"/>
      <c r="O15" s="76">
        <v>1</v>
      </c>
    </row>
    <row r="16" spans="2:15" ht="21.75" customHeight="1" x14ac:dyDescent="0.3">
      <c r="B16" s="250"/>
      <c r="C16" s="244"/>
      <c r="D16" s="24" t="s">
        <v>100</v>
      </c>
      <c r="E16" s="24"/>
      <c r="F16" s="24">
        <v>1052909</v>
      </c>
      <c r="G16" s="24" t="s">
        <v>763</v>
      </c>
      <c r="H16" s="24">
        <v>1</v>
      </c>
      <c r="I16" s="24">
        <v>1.0999999999999999E-2</v>
      </c>
      <c r="J16" s="25">
        <f t="shared" si="0"/>
        <v>1.0999999999999999E-2</v>
      </c>
      <c r="K16" s="240"/>
      <c r="L16" s="11">
        <f t="shared" si="1"/>
        <v>2727.2727272727275</v>
      </c>
      <c r="M16" s="24"/>
      <c r="N16" s="76"/>
      <c r="O16" s="76">
        <v>1</v>
      </c>
    </row>
    <row r="17" spans="2:16" ht="21.75" customHeight="1" x14ac:dyDescent="0.3">
      <c r="B17" s="250"/>
      <c r="C17" s="244"/>
      <c r="D17" s="24" t="s">
        <v>109</v>
      </c>
      <c r="E17" s="24"/>
      <c r="F17" s="24">
        <v>1702533</v>
      </c>
      <c r="G17" s="24" t="s">
        <v>764</v>
      </c>
      <c r="H17" s="24">
        <v>1</v>
      </c>
      <c r="I17" s="24">
        <v>8.0000000000000002E-3</v>
      </c>
      <c r="J17" s="25">
        <f t="shared" si="0"/>
        <v>8.0000000000000002E-3</v>
      </c>
      <c r="K17" s="240"/>
      <c r="L17" s="11">
        <f t="shared" si="1"/>
        <v>3750</v>
      </c>
      <c r="M17" s="24"/>
      <c r="N17" s="76"/>
      <c r="O17" s="76">
        <v>1</v>
      </c>
    </row>
    <row r="18" spans="2:16" x14ac:dyDescent="0.3">
      <c r="B18" s="251" t="s">
        <v>42</v>
      </c>
      <c r="C18" s="243" t="s">
        <v>59</v>
      </c>
      <c r="D18" s="24"/>
      <c r="E18" s="24"/>
      <c r="F18" s="24">
        <v>1002186</v>
      </c>
      <c r="G18" s="24" t="s">
        <v>52</v>
      </c>
      <c r="H18" s="24">
        <v>1</v>
      </c>
      <c r="I18" s="24">
        <f>$K$18*P18</f>
        <v>1.8000000000000002E-2</v>
      </c>
      <c r="J18" s="25">
        <f t="shared" si="0"/>
        <v>1.8000000000000002E-2</v>
      </c>
      <c r="K18" s="239">
        <f>K43-K6</f>
        <v>0.9</v>
      </c>
      <c r="L18" s="23">
        <f t="shared" si="1"/>
        <v>1666.6666666666665</v>
      </c>
      <c r="M18" s="24"/>
      <c r="N18" s="76">
        <v>60</v>
      </c>
      <c r="O18" s="76"/>
      <c r="P18" s="15">
        <v>0.02</v>
      </c>
    </row>
    <row r="19" spans="2:16" x14ac:dyDescent="0.3">
      <c r="B19" s="252"/>
      <c r="C19" s="244"/>
      <c r="D19" s="24"/>
      <c r="E19" s="24"/>
      <c r="F19" s="24">
        <v>1012057</v>
      </c>
      <c r="G19" s="24" t="s">
        <v>53</v>
      </c>
      <c r="H19" s="24">
        <v>1</v>
      </c>
      <c r="I19" s="24">
        <f t="shared" ref="I19:I42" si="2">$K$18*P19</f>
        <v>1.8000000000000002E-2</v>
      </c>
      <c r="J19" s="25">
        <f t="shared" si="0"/>
        <v>1.8000000000000002E-2</v>
      </c>
      <c r="K19" s="240"/>
      <c r="L19" s="23">
        <f t="shared" si="1"/>
        <v>1666.6666666666665</v>
      </c>
      <c r="M19" s="24"/>
      <c r="N19" s="76">
        <v>60</v>
      </c>
      <c r="O19" s="76"/>
      <c r="P19" s="15">
        <v>0.02</v>
      </c>
    </row>
    <row r="20" spans="2:16" x14ac:dyDescent="0.3">
      <c r="B20" s="252"/>
      <c r="C20" s="244"/>
      <c r="D20" s="24"/>
      <c r="E20" s="24"/>
      <c r="F20" s="24">
        <v>1022048</v>
      </c>
      <c r="G20" s="24" t="s">
        <v>54</v>
      </c>
      <c r="H20" s="24">
        <v>1</v>
      </c>
      <c r="I20" s="24">
        <f t="shared" si="2"/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76">
        <v>60</v>
      </c>
      <c r="O20" s="76"/>
      <c r="P20" s="15">
        <v>0.02</v>
      </c>
    </row>
    <row r="21" spans="2:16" x14ac:dyDescent="0.3">
      <c r="B21" s="252"/>
      <c r="C21" s="244"/>
      <c r="D21" s="24"/>
      <c r="E21" s="24"/>
      <c r="F21" s="24">
        <v>1102039</v>
      </c>
      <c r="G21" s="24" t="s">
        <v>55</v>
      </c>
      <c r="H21" s="24">
        <v>1</v>
      </c>
      <c r="I21" s="24">
        <f t="shared" si="2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76">
        <v>60</v>
      </c>
      <c r="O21" s="76"/>
      <c r="P21" s="15">
        <v>0.02</v>
      </c>
    </row>
    <row r="22" spans="2:16" x14ac:dyDescent="0.3">
      <c r="B22" s="252"/>
      <c r="C22" s="244"/>
      <c r="D22" s="24"/>
      <c r="E22" s="24"/>
      <c r="F22" s="24">
        <v>1082102</v>
      </c>
      <c r="G22" s="24" t="s">
        <v>56</v>
      </c>
      <c r="H22" s="24">
        <v>1</v>
      </c>
      <c r="I22" s="24">
        <f t="shared" si="2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76">
        <v>30</v>
      </c>
      <c r="O22" s="76"/>
      <c r="P22" s="15">
        <v>0.02</v>
      </c>
    </row>
    <row r="23" spans="2:16" x14ac:dyDescent="0.3">
      <c r="B23" s="252"/>
      <c r="C23" s="244"/>
      <c r="D23" s="24"/>
      <c r="E23" s="24"/>
      <c r="F23" s="24">
        <v>1072153</v>
      </c>
      <c r="G23" s="24" t="s">
        <v>57</v>
      </c>
      <c r="H23" s="24">
        <v>1</v>
      </c>
      <c r="I23" s="24">
        <f t="shared" si="2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76">
        <v>30</v>
      </c>
      <c r="O23" s="76"/>
      <c r="P23" s="15">
        <v>0.02</v>
      </c>
    </row>
    <row r="24" spans="2:16" x14ac:dyDescent="0.3">
      <c r="B24" s="252"/>
      <c r="C24" s="245"/>
      <c r="D24" s="24"/>
      <c r="E24" s="24"/>
      <c r="F24" s="24">
        <v>1032024</v>
      </c>
      <c r="G24" s="24" t="s">
        <v>58</v>
      </c>
      <c r="H24" s="24">
        <v>1</v>
      </c>
      <c r="I24" s="24">
        <f t="shared" si="2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76">
        <v>40</v>
      </c>
      <c r="O24" s="76"/>
      <c r="P24" s="15">
        <v>0.02</v>
      </c>
    </row>
    <row r="25" spans="2:16" x14ac:dyDescent="0.3">
      <c r="B25" s="252"/>
      <c r="C25" s="253" t="s">
        <v>25</v>
      </c>
      <c r="D25" s="24"/>
      <c r="E25" s="24"/>
      <c r="F25" s="24">
        <v>5150042</v>
      </c>
      <c r="G25" s="24" t="s">
        <v>9</v>
      </c>
      <c r="H25" s="24">
        <v>1</v>
      </c>
      <c r="I25" s="24">
        <f t="shared" si="2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76">
        <v>30</v>
      </c>
      <c r="O25" s="76"/>
      <c r="P25" s="15">
        <v>0.02</v>
      </c>
    </row>
    <row r="26" spans="2:16" x14ac:dyDescent="0.3">
      <c r="B26" s="252"/>
      <c r="C26" s="253"/>
      <c r="D26" s="24"/>
      <c r="E26" s="24"/>
      <c r="F26" s="24">
        <v>5150043</v>
      </c>
      <c r="G26" s="24" t="s">
        <v>10</v>
      </c>
      <c r="H26" s="24">
        <v>1</v>
      </c>
      <c r="I26" s="24">
        <f t="shared" si="2"/>
        <v>1.8000000000000002E-2</v>
      </c>
      <c r="J26" s="25">
        <f t="shared" si="0"/>
        <v>1.8000000000000002E-2</v>
      </c>
      <c r="K26" s="240"/>
      <c r="L26" s="23">
        <f t="shared" si="1"/>
        <v>1666.6666666666665</v>
      </c>
      <c r="M26" s="24"/>
      <c r="N26" s="76">
        <v>75</v>
      </c>
      <c r="O26" s="6"/>
      <c r="P26" s="15">
        <v>0.02</v>
      </c>
    </row>
    <row r="27" spans="2:16" x14ac:dyDescent="0.3">
      <c r="B27" s="252"/>
      <c r="C27" s="253"/>
      <c r="D27" s="24"/>
      <c r="E27" s="24"/>
      <c r="F27" s="24">
        <v>5152049</v>
      </c>
      <c r="G27" s="24" t="s">
        <v>11</v>
      </c>
      <c r="H27" s="24">
        <v>1</v>
      </c>
      <c r="I27" s="24">
        <f t="shared" si="2"/>
        <v>1.8000000000000002E-2</v>
      </c>
      <c r="J27" s="25">
        <f t="shared" si="0"/>
        <v>1.8000000000000002E-2</v>
      </c>
      <c r="K27" s="240"/>
      <c r="L27" s="23">
        <f t="shared" si="1"/>
        <v>1666.6666666666665</v>
      </c>
      <c r="M27" s="24"/>
      <c r="N27" s="6">
        <v>30</v>
      </c>
      <c r="O27" s="6"/>
      <c r="P27" s="15">
        <v>0.02</v>
      </c>
    </row>
    <row r="28" spans="2:16" x14ac:dyDescent="0.3">
      <c r="B28" s="252"/>
      <c r="C28" s="253"/>
      <c r="D28" s="24"/>
      <c r="E28" s="24"/>
      <c r="F28" s="24">
        <v>5152050</v>
      </c>
      <c r="G28" s="24" t="s">
        <v>12</v>
      </c>
      <c r="H28" s="24">
        <v>1</v>
      </c>
      <c r="I28" s="24">
        <f t="shared" si="2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6">
        <v>75</v>
      </c>
      <c r="O28" s="76"/>
      <c r="P28" s="15">
        <v>0.02</v>
      </c>
    </row>
    <row r="29" spans="2:16" x14ac:dyDescent="0.3">
      <c r="B29" s="252"/>
      <c r="C29" s="253"/>
      <c r="D29" s="24"/>
      <c r="E29" s="24"/>
      <c r="F29" s="24">
        <v>5153013</v>
      </c>
      <c r="G29" s="24" t="s">
        <v>23</v>
      </c>
      <c r="H29" s="24">
        <v>1</v>
      </c>
      <c r="I29" s="24">
        <f t="shared" si="2"/>
        <v>7.2000000000000008E-2</v>
      </c>
      <c r="J29" s="25">
        <f t="shared" si="0"/>
        <v>7.2000000000000008E-2</v>
      </c>
      <c r="K29" s="240"/>
      <c r="L29" s="23">
        <f t="shared" si="1"/>
        <v>416.66666666666663</v>
      </c>
      <c r="M29" s="24"/>
      <c r="N29" s="76">
        <v>65</v>
      </c>
      <c r="O29" s="76"/>
      <c r="P29" s="15">
        <v>0.08</v>
      </c>
    </row>
    <row r="30" spans="2:16" x14ac:dyDescent="0.3">
      <c r="B30" s="252"/>
      <c r="C30" s="253"/>
      <c r="D30" s="24"/>
      <c r="E30" s="24"/>
      <c r="F30" s="24">
        <v>5151033</v>
      </c>
      <c r="G30" s="24" t="s">
        <v>41</v>
      </c>
      <c r="H30" s="24">
        <v>1</v>
      </c>
      <c r="I30" s="24">
        <f t="shared" si="2"/>
        <v>7.2000000000000008E-2</v>
      </c>
      <c r="J30" s="25">
        <f t="shared" si="0"/>
        <v>7.2000000000000008E-2</v>
      </c>
      <c r="K30" s="240"/>
      <c r="L30" s="23">
        <f t="shared" si="1"/>
        <v>416.66666666666663</v>
      </c>
      <c r="M30" s="24"/>
      <c r="N30" s="76">
        <v>70</v>
      </c>
      <c r="O30" s="76"/>
      <c r="P30" s="15">
        <v>0.08</v>
      </c>
    </row>
    <row r="31" spans="2:16" x14ac:dyDescent="0.3">
      <c r="B31" s="252"/>
      <c r="C31" s="253"/>
      <c r="D31" s="24"/>
      <c r="E31" s="24"/>
      <c r="F31" s="24">
        <v>5152100</v>
      </c>
      <c r="G31" s="24" t="s">
        <v>13</v>
      </c>
      <c r="H31" s="24">
        <v>1</v>
      </c>
      <c r="I31" s="24">
        <f t="shared" si="2"/>
        <v>1.8000000000000002E-2</v>
      </c>
      <c r="J31" s="25">
        <f t="shared" si="0"/>
        <v>1.8000000000000002E-2</v>
      </c>
      <c r="K31" s="240"/>
      <c r="L31" s="23">
        <f t="shared" si="1"/>
        <v>1666.6666666666665</v>
      </c>
      <c r="M31" s="24"/>
      <c r="N31" s="7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5152101</v>
      </c>
      <c r="G32" s="24" t="s">
        <v>14</v>
      </c>
      <c r="H32" s="24">
        <v>1</v>
      </c>
      <c r="I32" s="24">
        <f t="shared" si="2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5152102</v>
      </c>
      <c r="G33" s="24" t="s">
        <v>15</v>
      </c>
      <c r="H33" s="24">
        <v>1</v>
      </c>
      <c r="I33" s="24">
        <f t="shared" si="2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5152103</v>
      </c>
      <c r="G34" s="24" t="s">
        <v>16</v>
      </c>
      <c r="H34" s="24">
        <v>1</v>
      </c>
      <c r="I34" s="24">
        <f t="shared" si="2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5152104</v>
      </c>
      <c r="G35" s="24" t="s">
        <v>17</v>
      </c>
      <c r="H35" s="24">
        <v>1</v>
      </c>
      <c r="I35" s="24">
        <f t="shared" si="2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5152105</v>
      </c>
      <c r="G36" s="24" t="s">
        <v>18</v>
      </c>
      <c r="H36" s="11">
        <v>1</v>
      </c>
      <c r="I36" s="24">
        <f t="shared" si="2"/>
        <v>1.8000000000000002E-2</v>
      </c>
      <c r="J36" s="25">
        <f t="shared" si="0"/>
        <v>1.8000000000000002E-2</v>
      </c>
      <c r="K36" s="240"/>
      <c r="L36" s="23">
        <f t="shared" si="1"/>
        <v>1666.6666666666665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43">
        <v>5152106</v>
      </c>
      <c r="G37" s="43" t="s">
        <v>19</v>
      </c>
      <c r="H37" s="11">
        <v>1</v>
      </c>
      <c r="I37" s="24">
        <f t="shared" si="2"/>
        <v>1.8000000000000002E-2</v>
      </c>
      <c r="J37" s="25">
        <f t="shared" si="0"/>
        <v>1.8000000000000002E-2</v>
      </c>
      <c r="K37" s="240"/>
      <c r="L37" s="23">
        <f t="shared" si="1"/>
        <v>1666.6666666666665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43">
        <v>5152107</v>
      </c>
      <c r="G38" s="43" t="s">
        <v>20</v>
      </c>
      <c r="H38" s="11">
        <v>1</v>
      </c>
      <c r="I38" s="24">
        <f t="shared" si="2"/>
        <v>1.8000000000000002E-2</v>
      </c>
      <c r="J38" s="25">
        <f t="shared" si="0"/>
        <v>1.8000000000000002E-2</v>
      </c>
      <c r="K38" s="240"/>
      <c r="L38" s="23">
        <f t="shared" si="1"/>
        <v>1666.6666666666665</v>
      </c>
      <c r="M38" s="24"/>
      <c r="N38" s="6">
        <v>35</v>
      </c>
      <c r="O38" s="76"/>
      <c r="P38" s="15">
        <v>0.02</v>
      </c>
    </row>
    <row r="39" spans="2:16" x14ac:dyDescent="0.3">
      <c r="B39" s="252"/>
      <c r="C39" s="253" t="s">
        <v>8</v>
      </c>
      <c r="D39" s="24"/>
      <c r="E39" s="24"/>
      <c r="F39" s="43">
        <v>5076000</v>
      </c>
      <c r="G39" s="43" t="s">
        <v>445</v>
      </c>
      <c r="H39" s="24">
        <v>3</v>
      </c>
      <c r="I39" s="24">
        <f t="shared" si="2"/>
        <v>7.2000000000000008E-2</v>
      </c>
      <c r="J39" s="25">
        <f t="shared" si="0"/>
        <v>7.2000000000000008E-2</v>
      </c>
      <c r="K39" s="240"/>
      <c r="L39" s="23">
        <f t="shared" si="1"/>
        <v>416.66666666666663</v>
      </c>
      <c r="M39" s="24"/>
      <c r="N39" s="76">
        <v>90</v>
      </c>
      <c r="O39" s="76"/>
      <c r="P39" s="15">
        <v>0.08</v>
      </c>
    </row>
    <row r="40" spans="2:16" x14ac:dyDescent="0.3">
      <c r="B40" s="252"/>
      <c r="C40" s="253"/>
      <c r="D40" s="24"/>
      <c r="E40" s="24"/>
      <c r="F40" s="24">
        <v>5062404</v>
      </c>
      <c r="G40" s="24" t="s">
        <v>5</v>
      </c>
      <c r="H40" s="24">
        <v>1</v>
      </c>
      <c r="I40" s="24">
        <f t="shared" si="2"/>
        <v>0.13500000000000001</v>
      </c>
      <c r="J40" s="25">
        <f t="shared" si="0"/>
        <v>0.13500000000000001</v>
      </c>
      <c r="K40" s="240"/>
      <c r="L40" s="23">
        <f t="shared" si="1"/>
        <v>222.2222222222222</v>
      </c>
      <c r="M40" s="24"/>
      <c r="N40" s="76">
        <v>50</v>
      </c>
      <c r="O40" s="76"/>
      <c r="P40" s="15">
        <v>0.15</v>
      </c>
    </row>
    <row r="41" spans="2:16" x14ac:dyDescent="0.3">
      <c r="B41" s="252"/>
      <c r="C41" s="253"/>
      <c r="D41" s="24"/>
      <c r="E41" s="24"/>
      <c r="F41" s="24">
        <v>5078001</v>
      </c>
      <c r="G41" s="11" t="s">
        <v>21</v>
      </c>
      <c r="H41" s="24">
        <v>1</v>
      </c>
      <c r="I41" s="24">
        <f t="shared" si="2"/>
        <v>0.13500000000000001</v>
      </c>
      <c r="J41" s="25">
        <f t="shared" si="0"/>
        <v>0.13500000000000001</v>
      </c>
      <c r="K41" s="240"/>
      <c r="L41" s="23">
        <f t="shared" si="1"/>
        <v>222.2222222222222</v>
      </c>
      <c r="M41" s="24"/>
      <c r="N41" s="76">
        <v>40</v>
      </c>
      <c r="O41" s="76"/>
      <c r="P41" s="15">
        <v>0.15</v>
      </c>
    </row>
    <row r="42" spans="2:16" x14ac:dyDescent="0.3">
      <c r="B42" s="252"/>
      <c r="C42" s="253"/>
      <c r="D42" s="24"/>
      <c r="E42" s="24"/>
      <c r="F42" s="24">
        <v>5072000</v>
      </c>
      <c r="G42" s="11" t="s">
        <v>22</v>
      </c>
      <c r="H42" s="24">
        <v>3</v>
      </c>
      <c r="I42" s="24">
        <f t="shared" si="2"/>
        <v>7.2000000000000008E-2</v>
      </c>
      <c r="J42" s="25">
        <f t="shared" si="0"/>
        <v>7.2000000000000008E-2</v>
      </c>
      <c r="K42" s="240"/>
      <c r="L42" s="23">
        <f t="shared" si="1"/>
        <v>416.66666666666663</v>
      </c>
      <c r="M42" s="24"/>
      <c r="N42" s="76">
        <v>50</v>
      </c>
      <c r="O42" s="76"/>
      <c r="P42" s="15">
        <v>0.08</v>
      </c>
    </row>
    <row r="43" spans="2:16" x14ac:dyDescent="0.3">
      <c r="B43" s="246"/>
      <c r="C43" s="247"/>
      <c r="D43" s="247"/>
      <c r="E43" s="247"/>
      <c r="F43" s="247"/>
      <c r="G43" s="247"/>
      <c r="H43" s="248"/>
      <c r="I43" s="24">
        <f>SUM(I6:I42)</f>
        <v>1.0000000000000004</v>
      </c>
      <c r="J43" s="25">
        <f>SUM(J6:J42)</f>
        <v>1.0000000000000004</v>
      </c>
      <c r="K43" s="25">
        <v>1</v>
      </c>
      <c r="L43" s="24"/>
      <c r="M43" s="24"/>
      <c r="N43" s="76"/>
      <c r="O43" s="76"/>
    </row>
  </sheetData>
  <mergeCells count="10">
    <mergeCell ref="B43:H43"/>
    <mergeCell ref="B5:C5"/>
    <mergeCell ref="B6:B17"/>
    <mergeCell ref="C6:C17"/>
    <mergeCell ref="K6:K17"/>
    <mergeCell ref="B18:B42"/>
    <mergeCell ref="C18:C24"/>
    <mergeCell ref="K18:K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0"/>
  <dimension ref="B2:P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726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76" t="s">
        <v>6</v>
      </c>
      <c r="C4" s="76">
        <v>30</v>
      </c>
    </row>
    <row r="5" spans="2:16" x14ac:dyDescent="0.3">
      <c r="B5" s="249" t="s">
        <v>0</v>
      </c>
      <c r="C5" s="249"/>
      <c r="D5" s="75" t="s">
        <v>45</v>
      </c>
      <c r="E5" s="75" t="s">
        <v>29</v>
      </c>
      <c r="F5" s="75" t="s">
        <v>1</v>
      </c>
      <c r="G5" s="75" t="s">
        <v>62</v>
      </c>
      <c r="H5" s="13" t="s">
        <v>26</v>
      </c>
      <c r="I5" s="75" t="s">
        <v>27</v>
      </c>
      <c r="J5" s="75" t="s">
        <v>28</v>
      </c>
      <c r="K5" s="75" t="s">
        <v>43</v>
      </c>
      <c r="L5" s="75" t="s">
        <v>2</v>
      </c>
      <c r="M5" s="75" t="s">
        <v>3</v>
      </c>
      <c r="N5" s="75" t="s">
        <v>44</v>
      </c>
      <c r="O5" s="75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1004945</v>
      </c>
      <c r="G6" s="24" t="s">
        <v>743</v>
      </c>
      <c r="H6" s="24">
        <v>1</v>
      </c>
      <c r="I6" s="24">
        <v>8.9999999999999993E-3</v>
      </c>
      <c r="J6" s="25">
        <f>I6</f>
        <v>8.9999999999999993E-3</v>
      </c>
      <c r="K6" s="239">
        <f>SUM(J6:J15)</f>
        <v>9.9999999999999992E-2</v>
      </c>
      <c r="L6" s="11">
        <f>1/I6*$C$4</f>
        <v>3333.3333333333335</v>
      </c>
      <c r="M6" s="24"/>
      <c r="N6" s="76"/>
      <c r="O6" s="76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1053157</v>
      </c>
      <c r="G7" s="24" t="s">
        <v>744</v>
      </c>
      <c r="H7" s="24">
        <v>1</v>
      </c>
      <c r="I7" s="24">
        <v>7.0000000000000001E-3</v>
      </c>
      <c r="J7" s="25">
        <f t="shared" ref="J7:J40" si="0">I7</f>
        <v>7.0000000000000001E-3</v>
      </c>
      <c r="K7" s="240"/>
      <c r="L7" s="11">
        <f t="shared" ref="L7:L40" si="1">1/I7*$C$4</f>
        <v>4285.7142857142862</v>
      </c>
      <c r="M7" s="24"/>
      <c r="N7" s="76"/>
      <c r="O7" s="76">
        <v>1</v>
      </c>
    </row>
    <row r="8" spans="2:16" ht="21.75" customHeight="1" x14ac:dyDescent="0.3">
      <c r="B8" s="250"/>
      <c r="C8" s="244"/>
      <c r="D8" s="24" t="s">
        <v>105</v>
      </c>
      <c r="E8" s="24"/>
      <c r="F8" s="24">
        <v>1103008</v>
      </c>
      <c r="G8" s="24" t="s">
        <v>745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76"/>
      <c r="O8" s="76">
        <v>1</v>
      </c>
    </row>
    <row r="9" spans="2:16" ht="21.75" customHeight="1" x14ac:dyDescent="0.3">
      <c r="B9" s="250"/>
      <c r="C9" s="244"/>
      <c r="D9" s="24" t="s">
        <v>109</v>
      </c>
      <c r="E9" s="24"/>
      <c r="F9" s="24">
        <v>1702753</v>
      </c>
      <c r="G9" s="24" t="s">
        <v>746</v>
      </c>
      <c r="H9" s="24">
        <v>1</v>
      </c>
      <c r="I9" s="24">
        <v>6.0000000000000001E-3</v>
      </c>
      <c r="J9" s="25">
        <f t="shared" si="0"/>
        <v>6.0000000000000001E-3</v>
      </c>
      <c r="K9" s="240"/>
      <c r="L9" s="11">
        <f t="shared" si="1"/>
        <v>5000</v>
      </c>
      <c r="M9" s="24"/>
      <c r="N9" s="76"/>
      <c r="O9" s="76">
        <v>1</v>
      </c>
    </row>
    <row r="10" spans="2:16" ht="21.75" customHeight="1" x14ac:dyDescent="0.3">
      <c r="B10" s="250"/>
      <c r="C10" s="244"/>
      <c r="D10" s="24" t="s">
        <v>100</v>
      </c>
      <c r="E10" s="24"/>
      <c r="F10" s="24">
        <v>1050383</v>
      </c>
      <c r="G10" s="24" t="s">
        <v>747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11">
        <f t="shared" si="1"/>
        <v>3333.3333333333335</v>
      </c>
      <c r="M10" s="24"/>
      <c r="N10" s="76"/>
      <c r="O10" s="76">
        <v>1</v>
      </c>
    </row>
    <row r="11" spans="2:16" ht="21.75" customHeight="1" x14ac:dyDescent="0.3">
      <c r="B11" s="250"/>
      <c r="C11" s="244"/>
      <c r="D11" s="24" t="s">
        <v>100</v>
      </c>
      <c r="E11" s="24"/>
      <c r="F11" s="24">
        <v>1051453</v>
      </c>
      <c r="G11" s="24" t="s">
        <v>748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76"/>
      <c r="O11" s="76">
        <v>1</v>
      </c>
    </row>
    <row r="12" spans="2:16" ht="21.75" customHeight="1" x14ac:dyDescent="0.3">
      <c r="B12" s="250"/>
      <c r="C12" s="244"/>
      <c r="D12" s="24" t="s">
        <v>119</v>
      </c>
      <c r="E12" s="24"/>
      <c r="F12" s="24">
        <v>1004700</v>
      </c>
      <c r="G12" s="24" t="s">
        <v>749</v>
      </c>
      <c r="H12" s="24">
        <v>1</v>
      </c>
      <c r="I12" s="24">
        <v>1.0999999999999999E-2</v>
      </c>
      <c r="J12" s="25">
        <f t="shared" si="0"/>
        <v>1.0999999999999999E-2</v>
      </c>
      <c r="K12" s="240"/>
      <c r="L12" s="11">
        <f t="shared" si="1"/>
        <v>2727.2727272727275</v>
      </c>
      <c r="M12" s="24"/>
      <c r="N12" s="76"/>
      <c r="O12" s="76">
        <v>1</v>
      </c>
    </row>
    <row r="13" spans="2:16" ht="21.75" customHeight="1" x14ac:dyDescent="0.3">
      <c r="B13" s="250"/>
      <c r="C13" s="244"/>
      <c r="D13" s="24" t="s">
        <v>100</v>
      </c>
      <c r="E13" s="24"/>
      <c r="F13" s="24">
        <v>1053018</v>
      </c>
      <c r="G13" s="24" t="s">
        <v>750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76"/>
      <c r="O13" s="76">
        <v>1</v>
      </c>
    </row>
    <row r="14" spans="2:16" ht="21.75" customHeight="1" x14ac:dyDescent="0.3">
      <c r="B14" s="250"/>
      <c r="C14" s="244"/>
      <c r="D14" s="24" t="s">
        <v>124</v>
      </c>
      <c r="E14" s="24"/>
      <c r="F14" s="24">
        <v>1082684</v>
      </c>
      <c r="G14" s="24" t="s">
        <v>751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76"/>
      <c r="O14" s="76">
        <v>1</v>
      </c>
    </row>
    <row r="15" spans="2:16" ht="21.75" customHeight="1" x14ac:dyDescent="0.3">
      <c r="B15" s="250"/>
      <c r="C15" s="244"/>
      <c r="D15" s="24" t="s">
        <v>120</v>
      </c>
      <c r="E15" s="24"/>
      <c r="F15" s="24">
        <v>1042337</v>
      </c>
      <c r="G15" s="24" t="s">
        <v>453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76"/>
      <c r="O15" s="76">
        <v>1</v>
      </c>
    </row>
    <row r="16" spans="2:16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$K$16*P16</f>
        <v>1.8000000000000002E-2</v>
      </c>
      <c r="J16" s="25">
        <f t="shared" si="0"/>
        <v>1.8000000000000002E-2</v>
      </c>
      <c r="K16" s="239">
        <f>K41-K6</f>
        <v>0.9</v>
      </c>
      <c r="L16" s="23">
        <f t="shared" si="1"/>
        <v>1666.6666666666665</v>
      </c>
      <c r="M16" s="24"/>
      <c r="N16" s="76">
        <v>60</v>
      </c>
      <c r="O16" s="76"/>
      <c r="P16" s="15">
        <v>0.02</v>
      </c>
    </row>
    <row r="17" spans="2:16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2">$K$16*P17</f>
        <v>1.8000000000000002E-2</v>
      </c>
      <c r="J17" s="25">
        <f t="shared" si="0"/>
        <v>1.8000000000000002E-2</v>
      </c>
      <c r="K17" s="240"/>
      <c r="L17" s="23">
        <f t="shared" si="1"/>
        <v>1666.6666666666665</v>
      </c>
      <c r="M17" s="24"/>
      <c r="N17" s="76">
        <v>60</v>
      </c>
      <c r="O17" s="76"/>
      <c r="P17" s="15">
        <v>0.02</v>
      </c>
    </row>
    <row r="18" spans="2:16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1.8000000000000002E-2</v>
      </c>
      <c r="J18" s="25">
        <f t="shared" si="0"/>
        <v>1.8000000000000002E-2</v>
      </c>
      <c r="K18" s="240"/>
      <c r="L18" s="23">
        <f t="shared" si="1"/>
        <v>1666.6666666666665</v>
      </c>
      <c r="M18" s="24"/>
      <c r="N18" s="76">
        <v>60</v>
      </c>
      <c r="O18" s="76"/>
      <c r="P18" s="15">
        <v>0.02</v>
      </c>
    </row>
    <row r="19" spans="2:16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1.8000000000000002E-2</v>
      </c>
      <c r="J19" s="25">
        <f t="shared" si="0"/>
        <v>1.8000000000000002E-2</v>
      </c>
      <c r="K19" s="240"/>
      <c r="L19" s="23">
        <f t="shared" si="1"/>
        <v>1666.6666666666665</v>
      </c>
      <c r="M19" s="24"/>
      <c r="N19" s="76">
        <v>60</v>
      </c>
      <c r="O19" s="76"/>
      <c r="P19" s="15">
        <v>0.02</v>
      </c>
    </row>
    <row r="20" spans="2:16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76">
        <v>30</v>
      </c>
      <c r="O20" s="76"/>
      <c r="P20" s="15">
        <v>0.02</v>
      </c>
    </row>
    <row r="21" spans="2:16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76">
        <v>30</v>
      </c>
      <c r="O21" s="76"/>
      <c r="P21" s="15">
        <v>0.02</v>
      </c>
    </row>
    <row r="22" spans="2:16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76">
        <v>40</v>
      </c>
      <c r="O22" s="76"/>
      <c r="P22" s="15">
        <v>0.02</v>
      </c>
    </row>
    <row r="23" spans="2:16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76">
        <v>30</v>
      </c>
      <c r="O23" s="76"/>
      <c r="P23" s="15">
        <v>0.02</v>
      </c>
    </row>
    <row r="24" spans="2:16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76">
        <v>75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6">
        <v>30</v>
      </c>
      <c r="O25" s="6"/>
      <c r="P25" s="15">
        <v>0.02</v>
      </c>
    </row>
    <row r="26" spans="2:16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1.8000000000000002E-2</v>
      </c>
      <c r="J26" s="25">
        <f t="shared" si="0"/>
        <v>1.8000000000000002E-2</v>
      </c>
      <c r="K26" s="240"/>
      <c r="L26" s="23">
        <f t="shared" si="1"/>
        <v>1666.6666666666665</v>
      </c>
      <c r="M26" s="24"/>
      <c r="N26" s="6">
        <v>75</v>
      </c>
      <c r="O26" s="76"/>
      <c r="P26" s="15">
        <v>0.02</v>
      </c>
    </row>
    <row r="27" spans="2:16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7.2000000000000008E-2</v>
      </c>
      <c r="J27" s="25">
        <f t="shared" si="0"/>
        <v>7.2000000000000008E-2</v>
      </c>
      <c r="K27" s="240"/>
      <c r="L27" s="23">
        <f t="shared" si="1"/>
        <v>416.66666666666663</v>
      </c>
      <c r="M27" s="24"/>
      <c r="N27" s="76">
        <v>65</v>
      </c>
      <c r="O27" s="76"/>
      <c r="P27" s="15">
        <v>0.08</v>
      </c>
    </row>
    <row r="28" spans="2:16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7.2000000000000008E-2</v>
      </c>
      <c r="J28" s="25">
        <f t="shared" si="0"/>
        <v>7.2000000000000008E-2</v>
      </c>
      <c r="K28" s="240"/>
      <c r="L28" s="23">
        <f t="shared" si="1"/>
        <v>416.66666666666663</v>
      </c>
      <c r="M28" s="24"/>
      <c r="N28" s="76">
        <v>70</v>
      </c>
      <c r="O28" s="76"/>
      <c r="P28" s="15">
        <v>0.08</v>
      </c>
    </row>
    <row r="29" spans="2:16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76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1.8000000000000002E-2</v>
      </c>
      <c r="J31" s="25">
        <f t="shared" si="0"/>
        <v>1.8000000000000002E-2</v>
      </c>
      <c r="K31" s="240"/>
      <c r="L31" s="23">
        <f t="shared" si="1"/>
        <v>1666.6666666666665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2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2"/>
        <v>1.8000000000000002E-2</v>
      </c>
      <c r="J36" s="25">
        <f t="shared" si="0"/>
        <v>1.8000000000000002E-2</v>
      </c>
      <c r="K36" s="240"/>
      <c r="L36" s="23">
        <f t="shared" si="1"/>
        <v>1666.6666666666665</v>
      </c>
      <c r="M36" s="24"/>
      <c r="N36" s="6">
        <v>35</v>
      </c>
      <c r="O36" s="76"/>
      <c r="P36" s="15">
        <v>0.02</v>
      </c>
    </row>
    <row r="37" spans="2:16" x14ac:dyDescent="0.3">
      <c r="B37" s="252"/>
      <c r="C37" s="253" t="s">
        <v>8</v>
      </c>
      <c r="D37" s="24"/>
      <c r="E37" s="24"/>
      <c r="F37" s="43">
        <v>5076000</v>
      </c>
      <c r="G37" s="43" t="s">
        <v>445</v>
      </c>
      <c r="H37" s="24">
        <v>3</v>
      </c>
      <c r="I37" s="24">
        <f t="shared" si="2"/>
        <v>7.2000000000000008E-2</v>
      </c>
      <c r="J37" s="25">
        <f t="shared" si="0"/>
        <v>7.2000000000000008E-2</v>
      </c>
      <c r="K37" s="240"/>
      <c r="L37" s="23">
        <f t="shared" si="1"/>
        <v>416.66666666666663</v>
      </c>
      <c r="M37" s="24"/>
      <c r="N37" s="76">
        <v>90</v>
      </c>
      <c r="O37" s="76"/>
      <c r="P37" s="15">
        <v>0.08</v>
      </c>
    </row>
    <row r="38" spans="2:16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2"/>
        <v>0.13500000000000001</v>
      </c>
      <c r="J38" s="25">
        <f t="shared" si="0"/>
        <v>0.13500000000000001</v>
      </c>
      <c r="K38" s="240"/>
      <c r="L38" s="23">
        <f t="shared" si="1"/>
        <v>222.2222222222222</v>
      </c>
      <c r="M38" s="24"/>
      <c r="N38" s="76">
        <v>50</v>
      </c>
      <c r="O38" s="76"/>
      <c r="P38" s="15">
        <v>0.15</v>
      </c>
    </row>
    <row r="39" spans="2:16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2"/>
        <v>0.13500000000000001</v>
      </c>
      <c r="J39" s="25">
        <f t="shared" si="0"/>
        <v>0.13500000000000001</v>
      </c>
      <c r="K39" s="240"/>
      <c r="L39" s="23">
        <f t="shared" si="1"/>
        <v>222.2222222222222</v>
      </c>
      <c r="M39" s="24"/>
      <c r="N39" s="76">
        <v>40</v>
      </c>
      <c r="O39" s="76"/>
      <c r="P39" s="15">
        <v>0.15</v>
      </c>
    </row>
    <row r="40" spans="2:16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7.2000000000000008E-2</v>
      </c>
      <c r="J40" s="25">
        <f t="shared" si="0"/>
        <v>7.2000000000000008E-2</v>
      </c>
      <c r="K40" s="240"/>
      <c r="L40" s="23">
        <f t="shared" si="1"/>
        <v>416.66666666666663</v>
      </c>
      <c r="M40" s="24"/>
      <c r="N40" s="76">
        <v>50</v>
      </c>
      <c r="O40" s="76"/>
      <c r="P40" s="15">
        <v>0.08</v>
      </c>
    </row>
    <row r="41" spans="2:16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1.0000000000000004</v>
      </c>
      <c r="J41" s="25">
        <f>SUM(J6:J40)</f>
        <v>1.0000000000000004</v>
      </c>
      <c r="K41" s="25">
        <v>1</v>
      </c>
      <c r="L41" s="24"/>
      <c r="M41" s="24"/>
      <c r="N41" s="76"/>
      <c r="O41" s="76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71"/>
  <dimension ref="B2:P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725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6" t="s">
        <v>6</v>
      </c>
      <c r="C4" s="76">
        <v>30</v>
      </c>
    </row>
    <row r="5" spans="2:15" x14ac:dyDescent="0.3">
      <c r="B5" s="249" t="s">
        <v>0</v>
      </c>
      <c r="C5" s="249"/>
      <c r="D5" s="75" t="s">
        <v>45</v>
      </c>
      <c r="E5" s="75" t="s">
        <v>29</v>
      </c>
      <c r="F5" s="75" t="s">
        <v>1</v>
      </c>
      <c r="G5" s="75" t="s">
        <v>62</v>
      </c>
      <c r="H5" s="13" t="s">
        <v>26</v>
      </c>
      <c r="I5" s="75" t="s">
        <v>27</v>
      </c>
      <c r="J5" s="75" t="s">
        <v>28</v>
      </c>
      <c r="K5" s="75" t="s">
        <v>43</v>
      </c>
      <c r="L5" s="75" t="s">
        <v>2</v>
      </c>
      <c r="M5" s="75" t="s">
        <v>3</v>
      </c>
      <c r="N5" s="75" t="s">
        <v>44</v>
      </c>
      <c r="O5" s="75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100</v>
      </c>
      <c r="E6" s="24"/>
      <c r="F6" s="24">
        <v>1053124</v>
      </c>
      <c r="G6" s="24" t="s">
        <v>728</v>
      </c>
      <c r="H6" s="24">
        <v>1</v>
      </c>
      <c r="I6" s="24">
        <v>7.0000000000000001E-3</v>
      </c>
      <c r="J6" s="25">
        <f>I6</f>
        <v>7.0000000000000001E-3</v>
      </c>
      <c r="K6" s="239">
        <f>SUM(J6:J20)</f>
        <v>0.12999999999999998</v>
      </c>
      <c r="L6" s="11">
        <f>1/I6*$C$4</f>
        <v>4285.7142857142862</v>
      </c>
      <c r="M6" s="24"/>
      <c r="N6" s="76"/>
      <c r="O6" s="76">
        <v>1</v>
      </c>
    </row>
    <row r="7" spans="2:15" ht="21.75" customHeight="1" x14ac:dyDescent="0.3">
      <c r="B7" s="250"/>
      <c r="C7" s="244"/>
      <c r="D7" s="24" t="s">
        <v>105</v>
      </c>
      <c r="E7" s="24"/>
      <c r="F7" s="24">
        <v>1102983</v>
      </c>
      <c r="G7" s="24" t="s">
        <v>729</v>
      </c>
      <c r="H7" s="24">
        <v>1</v>
      </c>
      <c r="I7" s="24">
        <v>8.0000000000000002E-3</v>
      </c>
      <c r="J7" s="25">
        <f t="shared" ref="J7:J45" si="0">I7</f>
        <v>8.0000000000000002E-3</v>
      </c>
      <c r="K7" s="240"/>
      <c r="L7" s="11">
        <f t="shared" ref="L7:L45" si="1">1/I7*$C$4</f>
        <v>3750</v>
      </c>
      <c r="M7" s="24"/>
      <c r="N7" s="76"/>
      <c r="O7" s="76">
        <v>1</v>
      </c>
    </row>
    <row r="8" spans="2:15" ht="21.75" customHeight="1" x14ac:dyDescent="0.3">
      <c r="B8" s="250"/>
      <c r="C8" s="244"/>
      <c r="D8" s="24" t="s">
        <v>107</v>
      </c>
      <c r="E8" s="24"/>
      <c r="F8" s="24">
        <v>1073189</v>
      </c>
      <c r="G8" s="24" t="s">
        <v>730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/>
      <c r="N8" s="76"/>
      <c r="O8" s="76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1053125</v>
      </c>
      <c r="G9" s="24" t="s">
        <v>731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76"/>
      <c r="O9" s="76">
        <v>1</v>
      </c>
    </row>
    <row r="10" spans="2:15" ht="21.75" customHeight="1" x14ac:dyDescent="0.3">
      <c r="B10" s="250"/>
      <c r="C10" s="244"/>
      <c r="D10" s="24" t="s">
        <v>119</v>
      </c>
      <c r="E10" s="24"/>
      <c r="F10" s="24">
        <v>1004890</v>
      </c>
      <c r="G10" s="24" t="s">
        <v>732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11">
        <f t="shared" si="1"/>
        <v>5000</v>
      </c>
      <c r="M10" s="24"/>
      <c r="N10" s="76"/>
      <c r="O10" s="76">
        <v>1</v>
      </c>
    </row>
    <row r="11" spans="2:15" ht="21.75" customHeight="1" x14ac:dyDescent="0.3">
      <c r="B11" s="250"/>
      <c r="C11" s="244"/>
      <c r="D11" s="24" t="s">
        <v>105</v>
      </c>
      <c r="E11" s="24"/>
      <c r="F11" s="24">
        <v>1102984</v>
      </c>
      <c r="G11" s="24" t="s">
        <v>733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76"/>
      <c r="O11" s="76">
        <v>1</v>
      </c>
    </row>
    <row r="12" spans="2:15" ht="21.75" customHeight="1" x14ac:dyDescent="0.3">
      <c r="B12" s="250"/>
      <c r="C12" s="244"/>
      <c r="D12" s="24" t="s">
        <v>107</v>
      </c>
      <c r="E12" s="24"/>
      <c r="F12" s="24">
        <v>1073188</v>
      </c>
      <c r="G12" s="24" t="s">
        <v>734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76"/>
      <c r="O12" s="76">
        <v>1</v>
      </c>
    </row>
    <row r="13" spans="2:15" ht="21.75" customHeight="1" x14ac:dyDescent="0.3">
      <c r="B13" s="250"/>
      <c r="C13" s="244"/>
      <c r="D13" s="24" t="s">
        <v>114</v>
      </c>
      <c r="E13" s="24"/>
      <c r="F13" s="24">
        <v>1012609</v>
      </c>
      <c r="G13" s="24" t="s">
        <v>735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11">
        <f t="shared" si="1"/>
        <v>3333.3333333333335</v>
      </c>
      <c r="M13" s="24"/>
      <c r="N13" s="76"/>
      <c r="O13" s="76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1004702</v>
      </c>
      <c r="G14" s="24" t="s">
        <v>736</v>
      </c>
      <c r="H14" s="24">
        <v>1</v>
      </c>
      <c r="I14" s="24">
        <v>8.9999999999999993E-3</v>
      </c>
      <c r="J14" s="25">
        <f t="shared" si="0"/>
        <v>8.9999999999999993E-3</v>
      </c>
      <c r="K14" s="240"/>
      <c r="L14" s="11">
        <f t="shared" si="1"/>
        <v>3333.3333333333335</v>
      </c>
      <c r="M14" s="24"/>
      <c r="N14" s="76"/>
      <c r="O14" s="76">
        <v>1</v>
      </c>
    </row>
    <row r="15" spans="2:15" ht="21.75" customHeight="1" x14ac:dyDescent="0.3">
      <c r="B15" s="250"/>
      <c r="C15" s="244"/>
      <c r="D15" s="24" t="s">
        <v>109</v>
      </c>
      <c r="E15" s="24"/>
      <c r="F15" s="24">
        <v>1702627</v>
      </c>
      <c r="G15" s="24" t="s">
        <v>737</v>
      </c>
      <c r="H15" s="24">
        <v>1</v>
      </c>
      <c r="I15" s="24">
        <v>6.0000000000000001E-3</v>
      </c>
      <c r="J15" s="25">
        <f t="shared" si="0"/>
        <v>6.0000000000000001E-3</v>
      </c>
      <c r="K15" s="240"/>
      <c r="L15" s="11">
        <f t="shared" si="1"/>
        <v>5000</v>
      </c>
      <c r="M15" s="24"/>
      <c r="N15" s="76"/>
      <c r="O15" s="76">
        <v>1</v>
      </c>
    </row>
    <row r="16" spans="2:15" ht="21.75" customHeight="1" x14ac:dyDescent="0.3">
      <c r="B16" s="250"/>
      <c r="C16" s="244"/>
      <c r="D16" s="24" t="s">
        <v>119</v>
      </c>
      <c r="E16" s="24"/>
      <c r="F16" s="24">
        <v>1004937</v>
      </c>
      <c r="G16" s="24" t="s">
        <v>738</v>
      </c>
      <c r="H16" s="24">
        <v>1</v>
      </c>
      <c r="I16" s="24">
        <v>0.01</v>
      </c>
      <c r="J16" s="25">
        <f t="shared" si="0"/>
        <v>0.01</v>
      </c>
      <c r="K16" s="240"/>
      <c r="L16" s="11">
        <f t="shared" si="1"/>
        <v>3000</v>
      </c>
      <c r="M16" s="24"/>
      <c r="N16" s="76"/>
      <c r="O16" s="76">
        <v>1</v>
      </c>
    </row>
    <row r="17" spans="2:16" ht="21.75" customHeight="1" x14ac:dyDescent="0.3">
      <c r="B17" s="250"/>
      <c r="C17" s="244"/>
      <c r="D17" s="24" t="s">
        <v>119</v>
      </c>
      <c r="E17" s="24"/>
      <c r="F17" s="24">
        <v>1004938</v>
      </c>
      <c r="G17" s="24" t="s">
        <v>739</v>
      </c>
      <c r="H17" s="24">
        <v>1</v>
      </c>
      <c r="I17" s="24">
        <v>0.01</v>
      </c>
      <c r="J17" s="25">
        <f t="shared" si="0"/>
        <v>0.01</v>
      </c>
      <c r="K17" s="240"/>
      <c r="L17" s="11">
        <f t="shared" si="1"/>
        <v>3000</v>
      </c>
      <c r="M17" s="24"/>
      <c r="N17" s="76"/>
      <c r="O17" s="76">
        <v>1</v>
      </c>
    </row>
    <row r="18" spans="2:16" ht="21.75" customHeight="1" x14ac:dyDescent="0.3">
      <c r="B18" s="250"/>
      <c r="C18" s="244"/>
      <c r="D18" s="24" t="s">
        <v>119</v>
      </c>
      <c r="E18" s="24"/>
      <c r="F18" s="24">
        <v>1004939</v>
      </c>
      <c r="G18" s="24" t="s">
        <v>740</v>
      </c>
      <c r="H18" s="24">
        <v>1</v>
      </c>
      <c r="I18" s="24">
        <v>0.01</v>
      </c>
      <c r="J18" s="25">
        <f t="shared" si="0"/>
        <v>0.01</v>
      </c>
      <c r="K18" s="240"/>
      <c r="L18" s="11">
        <f t="shared" si="1"/>
        <v>3000</v>
      </c>
      <c r="M18" s="24"/>
      <c r="N18" s="76"/>
      <c r="O18" s="76">
        <v>1</v>
      </c>
    </row>
    <row r="19" spans="2:16" ht="21.75" customHeight="1" x14ac:dyDescent="0.3">
      <c r="B19" s="250"/>
      <c r="C19" s="244"/>
      <c r="D19" s="24" t="s">
        <v>119</v>
      </c>
      <c r="E19" s="24"/>
      <c r="F19" s="24">
        <v>1004940</v>
      </c>
      <c r="G19" s="24" t="s">
        <v>741</v>
      </c>
      <c r="H19" s="24">
        <v>1</v>
      </c>
      <c r="I19" s="24">
        <v>0.01</v>
      </c>
      <c r="J19" s="25">
        <f t="shared" ref="J19" si="2">I19</f>
        <v>0.01</v>
      </c>
      <c r="K19" s="240"/>
      <c r="L19" s="11">
        <f t="shared" si="1"/>
        <v>3000</v>
      </c>
      <c r="M19" s="24"/>
      <c r="N19" s="76"/>
      <c r="O19" s="76">
        <v>1</v>
      </c>
    </row>
    <row r="20" spans="2:16" ht="21.75" customHeight="1" x14ac:dyDescent="0.3">
      <c r="B20" s="250"/>
      <c r="C20" s="244"/>
      <c r="D20" s="24" t="s">
        <v>119</v>
      </c>
      <c r="E20" s="24"/>
      <c r="F20" s="24">
        <v>1004941</v>
      </c>
      <c r="G20" s="24" t="s">
        <v>742</v>
      </c>
      <c r="H20" s="24">
        <v>1</v>
      </c>
      <c r="I20" s="24">
        <v>0.01</v>
      </c>
      <c r="J20" s="25">
        <f t="shared" si="0"/>
        <v>0.01</v>
      </c>
      <c r="K20" s="240"/>
      <c r="L20" s="11">
        <f t="shared" si="1"/>
        <v>3000</v>
      </c>
      <c r="M20" s="24"/>
      <c r="N20" s="76"/>
      <c r="O20" s="76">
        <v>1</v>
      </c>
    </row>
    <row r="21" spans="2:16" x14ac:dyDescent="0.3">
      <c r="B21" s="251" t="s">
        <v>42</v>
      </c>
      <c r="C21" s="243" t="s">
        <v>59</v>
      </c>
      <c r="D21" s="24"/>
      <c r="E21" s="24"/>
      <c r="F21" s="24">
        <v>1002186</v>
      </c>
      <c r="G21" s="24" t="s">
        <v>52</v>
      </c>
      <c r="H21" s="24">
        <v>1</v>
      </c>
      <c r="I21" s="24">
        <f>$K$21*P21</f>
        <v>1.7399999999999999E-2</v>
      </c>
      <c r="J21" s="25">
        <f t="shared" si="0"/>
        <v>1.7399999999999999E-2</v>
      </c>
      <c r="K21" s="239">
        <f>K46-K6</f>
        <v>0.87</v>
      </c>
      <c r="L21" s="23">
        <f t="shared" si="1"/>
        <v>1724.137931034483</v>
      </c>
      <c r="M21" s="24"/>
      <c r="N21" s="76">
        <v>60</v>
      </c>
      <c r="O21" s="76"/>
      <c r="P21" s="15">
        <v>0.02</v>
      </c>
    </row>
    <row r="22" spans="2:16" x14ac:dyDescent="0.3">
      <c r="B22" s="252"/>
      <c r="C22" s="244"/>
      <c r="D22" s="24"/>
      <c r="E22" s="24"/>
      <c r="F22" s="24">
        <v>1012057</v>
      </c>
      <c r="G22" s="24" t="s">
        <v>53</v>
      </c>
      <c r="H22" s="24">
        <v>1</v>
      </c>
      <c r="I22" s="24">
        <f t="shared" ref="I22:I45" si="3">$K$21*P22</f>
        <v>1.7399999999999999E-2</v>
      </c>
      <c r="J22" s="25">
        <f t="shared" si="0"/>
        <v>1.7399999999999999E-2</v>
      </c>
      <c r="K22" s="240"/>
      <c r="L22" s="23">
        <f t="shared" si="1"/>
        <v>1724.137931034483</v>
      </c>
      <c r="M22" s="24"/>
      <c r="N22" s="76">
        <v>60</v>
      </c>
      <c r="O22" s="76"/>
      <c r="P22" s="15">
        <v>0.02</v>
      </c>
    </row>
    <row r="23" spans="2:16" x14ac:dyDescent="0.3">
      <c r="B23" s="252"/>
      <c r="C23" s="244"/>
      <c r="D23" s="24"/>
      <c r="E23" s="24"/>
      <c r="F23" s="24">
        <v>1022048</v>
      </c>
      <c r="G23" s="24" t="s">
        <v>54</v>
      </c>
      <c r="H23" s="24">
        <v>1</v>
      </c>
      <c r="I23" s="24">
        <f t="shared" si="3"/>
        <v>1.7399999999999999E-2</v>
      </c>
      <c r="J23" s="25">
        <f t="shared" si="0"/>
        <v>1.7399999999999999E-2</v>
      </c>
      <c r="K23" s="240"/>
      <c r="L23" s="23">
        <f t="shared" si="1"/>
        <v>1724.137931034483</v>
      </c>
      <c r="M23" s="24"/>
      <c r="N23" s="76">
        <v>60</v>
      </c>
      <c r="O23" s="76"/>
      <c r="P23" s="15">
        <v>0.02</v>
      </c>
    </row>
    <row r="24" spans="2:16" x14ac:dyDescent="0.3">
      <c r="B24" s="252"/>
      <c r="C24" s="244"/>
      <c r="D24" s="24"/>
      <c r="E24" s="24"/>
      <c r="F24" s="24">
        <v>1102039</v>
      </c>
      <c r="G24" s="24" t="s">
        <v>55</v>
      </c>
      <c r="H24" s="24">
        <v>1</v>
      </c>
      <c r="I24" s="24">
        <f t="shared" si="3"/>
        <v>1.7399999999999999E-2</v>
      </c>
      <c r="J24" s="25">
        <f t="shared" si="0"/>
        <v>1.7399999999999999E-2</v>
      </c>
      <c r="K24" s="240"/>
      <c r="L24" s="23">
        <f t="shared" si="1"/>
        <v>1724.137931034483</v>
      </c>
      <c r="M24" s="24"/>
      <c r="N24" s="76">
        <v>60</v>
      </c>
      <c r="O24" s="76"/>
      <c r="P24" s="15">
        <v>0.02</v>
      </c>
    </row>
    <row r="25" spans="2:16" x14ac:dyDescent="0.3">
      <c r="B25" s="252"/>
      <c r="C25" s="244"/>
      <c r="D25" s="24"/>
      <c r="E25" s="24"/>
      <c r="F25" s="24">
        <v>1082102</v>
      </c>
      <c r="G25" s="24" t="s">
        <v>56</v>
      </c>
      <c r="H25" s="24">
        <v>1</v>
      </c>
      <c r="I25" s="24">
        <f t="shared" si="3"/>
        <v>1.7399999999999999E-2</v>
      </c>
      <c r="J25" s="25">
        <f t="shared" si="0"/>
        <v>1.7399999999999999E-2</v>
      </c>
      <c r="K25" s="240"/>
      <c r="L25" s="23">
        <f t="shared" si="1"/>
        <v>1724.137931034483</v>
      </c>
      <c r="M25" s="24"/>
      <c r="N25" s="76">
        <v>30</v>
      </c>
      <c r="O25" s="76"/>
      <c r="P25" s="15">
        <v>0.02</v>
      </c>
    </row>
    <row r="26" spans="2:16" x14ac:dyDescent="0.3">
      <c r="B26" s="252"/>
      <c r="C26" s="244"/>
      <c r="D26" s="24"/>
      <c r="E26" s="24"/>
      <c r="F26" s="24">
        <v>1072153</v>
      </c>
      <c r="G26" s="24" t="s">
        <v>57</v>
      </c>
      <c r="H26" s="24">
        <v>1</v>
      </c>
      <c r="I26" s="24">
        <f t="shared" si="3"/>
        <v>1.7399999999999999E-2</v>
      </c>
      <c r="J26" s="25">
        <f t="shared" si="0"/>
        <v>1.7399999999999999E-2</v>
      </c>
      <c r="K26" s="240"/>
      <c r="L26" s="23">
        <f t="shared" si="1"/>
        <v>1724.137931034483</v>
      </c>
      <c r="M26" s="24"/>
      <c r="N26" s="76">
        <v>30</v>
      </c>
      <c r="O26" s="76"/>
      <c r="P26" s="15">
        <v>0.02</v>
      </c>
    </row>
    <row r="27" spans="2:16" x14ac:dyDescent="0.3">
      <c r="B27" s="252"/>
      <c r="C27" s="245"/>
      <c r="D27" s="24"/>
      <c r="E27" s="24"/>
      <c r="F27" s="24">
        <v>1032024</v>
      </c>
      <c r="G27" s="24" t="s">
        <v>58</v>
      </c>
      <c r="H27" s="24">
        <v>1</v>
      </c>
      <c r="I27" s="24">
        <f t="shared" si="3"/>
        <v>1.7399999999999999E-2</v>
      </c>
      <c r="J27" s="25">
        <f t="shared" si="0"/>
        <v>1.7399999999999999E-2</v>
      </c>
      <c r="K27" s="240"/>
      <c r="L27" s="23">
        <f t="shared" si="1"/>
        <v>1724.137931034483</v>
      </c>
      <c r="M27" s="24"/>
      <c r="N27" s="76">
        <v>40</v>
      </c>
      <c r="O27" s="76"/>
      <c r="P27" s="15">
        <v>0.02</v>
      </c>
    </row>
    <row r="28" spans="2:16" x14ac:dyDescent="0.3">
      <c r="B28" s="252"/>
      <c r="C28" s="253" t="s">
        <v>25</v>
      </c>
      <c r="D28" s="24"/>
      <c r="E28" s="24"/>
      <c r="F28" s="24">
        <v>5150042</v>
      </c>
      <c r="G28" s="24" t="s">
        <v>9</v>
      </c>
      <c r="H28" s="24">
        <v>1</v>
      </c>
      <c r="I28" s="24">
        <f t="shared" si="3"/>
        <v>1.7399999999999999E-2</v>
      </c>
      <c r="J28" s="25">
        <f t="shared" si="0"/>
        <v>1.7399999999999999E-2</v>
      </c>
      <c r="K28" s="240"/>
      <c r="L28" s="23">
        <f t="shared" si="1"/>
        <v>1724.137931034483</v>
      </c>
      <c r="M28" s="24"/>
      <c r="N28" s="76">
        <v>30</v>
      </c>
      <c r="O28" s="76"/>
      <c r="P28" s="15">
        <v>0.02</v>
      </c>
    </row>
    <row r="29" spans="2:16" x14ac:dyDescent="0.3">
      <c r="B29" s="252"/>
      <c r="C29" s="253"/>
      <c r="D29" s="24"/>
      <c r="E29" s="24"/>
      <c r="F29" s="24">
        <v>5150043</v>
      </c>
      <c r="G29" s="24" t="s">
        <v>10</v>
      </c>
      <c r="H29" s="24">
        <v>1</v>
      </c>
      <c r="I29" s="24">
        <f t="shared" si="3"/>
        <v>1.7399999999999999E-2</v>
      </c>
      <c r="J29" s="25">
        <f t="shared" si="0"/>
        <v>1.7399999999999999E-2</v>
      </c>
      <c r="K29" s="240"/>
      <c r="L29" s="23">
        <f t="shared" si="1"/>
        <v>1724.137931034483</v>
      </c>
      <c r="M29" s="24"/>
      <c r="N29" s="76">
        <v>75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5152049</v>
      </c>
      <c r="G30" s="24" t="s">
        <v>11</v>
      </c>
      <c r="H30" s="24">
        <v>1</v>
      </c>
      <c r="I30" s="24">
        <f t="shared" si="3"/>
        <v>1.7399999999999999E-2</v>
      </c>
      <c r="J30" s="25">
        <f t="shared" si="0"/>
        <v>1.7399999999999999E-2</v>
      </c>
      <c r="K30" s="240"/>
      <c r="L30" s="23">
        <f t="shared" si="1"/>
        <v>1724.137931034483</v>
      </c>
      <c r="M30" s="24"/>
      <c r="N30" s="6">
        <v>30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5152050</v>
      </c>
      <c r="G31" s="24" t="s">
        <v>12</v>
      </c>
      <c r="H31" s="24">
        <v>1</v>
      </c>
      <c r="I31" s="24">
        <f t="shared" si="3"/>
        <v>1.7399999999999999E-2</v>
      </c>
      <c r="J31" s="25">
        <f t="shared" si="0"/>
        <v>1.7399999999999999E-2</v>
      </c>
      <c r="K31" s="240"/>
      <c r="L31" s="23">
        <f t="shared" si="1"/>
        <v>1724.137931034483</v>
      </c>
      <c r="M31" s="24"/>
      <c r="N31" s="6">
        <v>75</v>
      </c>
      <c r="O31" s="76"/>
      <c r="P31" s="15">
        <v>0.02</v>
      </c>
    </row>
    <row r="32" spans="2:16" x14ac:dyDescent="0.3">
      <c r="B32" s="252"/>
      <c r="C32" s="253"/>
      <c r="D32" s="24"/>
      <c r="E32" s="24"/>
      <c r="F32" s="24">
        <v>5153013</v>
      </c>
      <c r="G32" s="24" t="s">
        <v>23</v>
      </c>
      <c r="H32" s="24">
        <v>1</v>
      </c>
      <c r="I32" s="24">
        <f t="shared" si="3"/>
        <v>6.9599999999999995E-2</v>
      </c>
      <c r="J32" s="25">
        <f t="shared" si="0"/>
        <v>6.9599999999999995E-2</v>
      </c>
      <c r="K32" s="240"/>
      <c r="L32" s="23">
        <f t="shared" si="1"/>
        <v>431.03448275862075</v>
      </c>
      <c r="M32" s="24"/>
      <c r="N32" s="76">
        <v>65</v>
      </c>
      <c r="O32" s="76"/>
      <c r="P32" s="15">
        <v>0.08</v>
      </c>
    </row>
    <row r="33" spans="2:16" x14ac:dyDescent="0.3">
      <c r="B33" s="252"/>
      <c r="C33" s="253"/>
      <c r="D33" s="24"/>
      <c r="E33" s="24"/>
      <c r="F33" s="24">
        <v>5151033</v>
      </c>
      <c r="G33" s="24" t="s">
        <v>41</v>
      </c>
      <c r="H33" s="24">
        <v>1</v>
      </c>
      <c r="I33" s="24">
        <f t="shared" si="3"/>
        <v>6.9599999999999995E-2</v>
      </c>
      <c r="J33" s="25">
        <f t="shared" si="0"/>
        <v>6.9599999999999995E-2</v>
      </c>
      <c r="K33" s="240"/>
      <c r="L33" s="23">
        <f t="shared" si="1"/>
        <v>431.03448275862075</v>
      </c>
      <c r="M33" s="24"/>
      <c r="N33" s="76">
        <v>70</v>
      </c>
      <c r="O33" s="76"/>
      <c r="P33" s="15">
        <v>0.08</v>
      </c>
    </row>
    <row r="34" spans="2:16" x14ac:dyDescent="0.3">
      <c r="B34" s="252"/>
      <c r="C34" s="253"/>
      <c r="D34" s="24"/>
      <c r="E34" s="24"/>
      <c r="F34" s="24">
        <v>5152100</v>
      </c>
      <c r="G34" s="24" t="s">
        <v>13</v>
      </c>
      <c r="H34" s="24">
        <v>1</v>
      </c>
      <c r="I34" s="24">
        <f t="shared" si="3"/>
        <v>1.7399999999999999E-2</v>
      </c>
      <c r="J34" s="25">
        <f t="shared" si="0"/>
        <v>1.7399999999999999E-2</v>
      </c>
      <c r="K34" s="240"/>
      <c r="L34" s="23">
        <f t="shared" si="1"/>
        <v>1724.137931034483</v>
      </c>
      <c r="M34" s="24"/>
      <c r="N34" s="7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5152101</v>
      </c>
      <c r="G35" s="24" t="s">
        <v>14</v>
      </c>
      <c r="H35" s="24">
        <v>1</v>
      </c>
      <c r="I35" s="24">
        <f t="shared" si="3"/>
        <v>1.7399999999999999E-2</v>
      </c>
      <c r="J35" s="25">
        <f t="shared" si="0"/>
        <v>1.7399999999999999E-2</v>
      </c>
      <c r="K35" s="240"/>
      <c r="L35" s="23">
        <f t="shared" si="1"/>
        <v>1724.137931034483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5152102</v>
      </c>
      <c r="G36" s="24" t="s">
        <v>15</v>
      </c>
      <c r="H36" s="24">
        <v>1</v>
      </c>
      <c r="I36" s="24">
        <f t="shared" si="3"/>
        <v>1.7399999999999999E-2</v>
      </c>
      <c r="J36" s="25">
        <f t="shared" si="0"/>
        <v>1.7399999999999999E-2</v>
      </c>
      <c r="K36" s="240"/>
      <c r="L36" s="23">
        <f t="shared" si="1"/>
        <v>1724.137931034483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5152103</v>
      </c>
      <c r="G37" s="24" t="s">
        <v>16</v>
      </c>
      <c r="H37" s="24">
        <v>1</v>
      </c>
      <c r="I37" s="24">
        <f t="shared" si="3"/>
        <v>1.7399999999999999E-2</v>
      </c>
      <c r="J37" s="25">
        <f t="shared" si="0"/>
        <v>1.7399999999999999E-2</v>
      </c>
      <c r="K37" s="240"/>
      <c r="L37" s="23">
        <f t="shared" si="1"/>
        <v>1724.137931034483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5152104</v>
      </c>
      <c r="G38" s="24" t="s">
        <v>17</v>
      </c>
      <c r="H38" s="24">
        <v>1</v>
      </c>
      <c r="I38" s="24">
        <f t="shared" si="3"/>
        <v>1.7399999999999999E-2</v>
      </c>
      <c r="J38" s="25">
        <f t="shared" si="0"/>
        <v>1.7399999999999999E-2</v>
      </c>
      <c r="K38" s="240"/>
      <c r="L38" s="23">
        <f t="shared" si="1"/>
        <v>1724.137931034483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24">
        <v>5152105</v>
      </c>
      <c r="G39" s="24" t="s">
        <v>18</v>
      </c>
      <c r="H39" s="11">
        <v>1</v>
      </c>
      <c r="I39" s="24">
        <f t="shared" si="3"/>
        <v>1.7399999999999999E-2</v>
      </c>
      <c r="J39" s="25">
        <f t="shared" si="0"/>
        <v>1.7399999999999999E-2</v>
      </c>
      <c r="K39" s="240"/>
      <c r="L39" s="23">
        <f t="shared" si="1"/>
        <v>1724.137931034483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5152106</v>
      </c>
      <c r="G40" s="43" t="s">
        <v>19</v>
      </c>
      <c r="H40" s="11">
        <v>1</v>
      </c>
      <c r="I40" s="24">
        <f t="shared" si="3"/>
        <v>1.7399999999999999E-2</v>
      </c>
      <c r="J40" s="25">
        <f t="shared" si="0"/>
        <v>1.7399999999999999E-2</v>
      </c>
      <c r="K40" s="240"/>
      <c r="L40" s="23">
        <f t="shared" si="1"/>
        <v>1724.137931034483</v>
      </c>
      <c r="M40" s="24"/>
      <c r="N40" s="6">
        <v>35</v>
      </c>
      <c r="O40" s="6"/>
      <c r="P40" s="15">
        <v>0.02</v>
      </c>
    </row>
    <row r="41" spans="2:16" x14ac:dyDescent="0.3">
      <c r="B41" s="252"/>
      <c r="C41" s="253"/>
      <c r="D41" s="24"/>
      <c r="E41" s="24"/>
      <c r="F41" s="43">
        <v>5152107</v>
      </c>
      <c r="G41" s="43" t="s">
        <v>20</v>
      </c>
      <c r="H41" s="11">
        <v>1</v>
      </c>
      <c r="I41" s="24">
        <f t="shared" si="3"/>
        <v>1.7399999999999999E-2</v>
      </c>
      <c r="J41" s="25">
        <f t="shared" si="0"/>
        <v>1.7399999999999999E-2</v>
      </c>
      <c r="K41" s="240"/>
      <c r="L41" s="23">
        <f t="shared" si="1"/>
        <v>1724.137931034483</v>
      </c>
      <c r="M41" s="24"/>
      <c r="N41" s="6">
        <v>35</v>
      </c>
      <c r="O41" s="76"/>
      <c r="P41" s="15">
        <v>0.02</v>
      </c>
    </row>
    <row r="42" spans="2:16" x14ac:dyDescent="0.3">
      <c r="B42" s="252"/>
      <c r="C42" s="253" t="s">
        <v>8</v>
      </c>
      <c r="D42" s="24"/>
      <c r="E42" s="24"/>
      <c r="F42" s="43">
        <v>5076000</v>
      </c>
      <c r="G42" s="43" t="s">
        <v>445</v>
      </c>
      <c r="H42" s="24">
        <v>3</v>
      </c>
      <c r="I42" s="24">
        <f t="shared" si="3"/>
        <v>6.9599999999999995E-2</v>
      </c>
      <c r="J42" s="25">
        <f t="shared" si="0"/>
        <v>6.9599999999999995E-2</v>
      </c>
      <c r="K42" s="240"/>
      <c r="L42" s="23">
        <f t="shared" si="1"/>
        <v>431.03448275862075</v>
      </c>
      <c r="M42" s="24"/>
      <c r="N42" s="76">
        <v>90</v>
      </c>
      <c r="O42" s="76"/>
      <c r="P42" s="15">
        <v>0.08</v>
      </c>
    </row>
    <row r="43" spans="2:16" x14ac:dyDescent="0.3">
      <c r="B43" s="252"/>
      <c r="C43" s="253"/>
      <c r="D43" s="24"/>
      <c r="E43" s="24"/>
      <c r="F43" s="24">
        <v>5062404</v>
      </c>
      <c r="G43" s="24" t="s">
        <v>5</v>
      </c>
      <c r="H43" s="24">
        <v>1</v>
      </c>
      <c r="I43" s="24">
        <f t="shared" si="3"/>
        <v>0.1305</v>
      </c>
      <c r="J43" s="25">
        <f t="shared" si="0"/>
        <v>0.1305</v>
      </c>
      <c r="K43" s="240"/>
      <c r="L43" s="23">
        <f t="shared" si="1"/>
        <v>229.88505747126436</v>
      </c>
      <c r="M43" s="24"/>
      <c r="N43" s="76">
        <v>50</v>
      </c>
      <c r="O43" s="76"/>
      <c r="P43" s="15">
        <v>0.15</v>
      </c>
    </row>
    <row r="44" spans="2:16" x14ac:dyDescent="0.3">
      <c r="B44" s="252"/>
      <c r="C44" s="253"/>
      <c r="D44" s="24"/>
      <c r="E44" s="24"/>
      <c r="F44" s="24">
        <v>5078001</v>
      </c>
      <c r="G44" s="11" t="s">
        <v>21</v>
      </c>
      <c r="H44" s="24">
        <v>1</v>
      </c>
      <c r="I44" s="24">
        <f t="shared" si="3"/>
        <v>0.1305</v>
      </c>
      <c r="J44" s="25">
        <f t="shared" si="0"/>
        <v>0.1305</v>
      </c>
      <c r="K44" s="240"/>
      <c r="L44" s="23">
        <f t="shared" si="1"/>
        <v>229.88505747126436</v>
      </c>
      <c r="M44" s="24"/>
      <c r="N44" s="76">
        <v>40</v>
      </c>
      <c r="O44" s="76"/>
      <c r="P44" s="15">
        <v>0.15</v>
      </c>
    </row>
    <row r="45" spans="2:16" x14ac:dyDescent="0.3">
      <c r="B45" s="252"/>
      <c r="C45" s="253"/>
      <c r="D45" s="24"/>
      <c r="E45" s="24"/>
      <c r="F45" s="24">
        <v>5072000</v>
      </c>
      <c r="G45" s="11" t="s">
        <v>22</v>
      </c>
      <c r="H45" s="24">
        <v>3</v>
      </c>
      <c r="I45" s="24">
        <f t="shared" si="3"/>
        <v>6.9599999999999995E-2</v>
      </c>
      <c r="J45" s="25">
        <f t="shared" si="0"/>
        <v>6.9599999999999995E-2</v>
      </c>
      <c r="K45" s="240"/>
      <c r="L45" s="23">
        <f t="shared" si="1"/>
        <v>431.03448275862075</v>
      </c>
      <c r="M45" s="24"/>
      <c r="N45" s="76">
        <v>50</v>
      </c>
      <c r="O45" s="76"/>
      <c r="P45" s="15">
        <v>0.08</v>
      </c>
    </row>
    <row r="46" spans="2:16" x14ac:dyDescent="0.3">
      <c r="B46" s="246"/>
      <c r="C46" s="247"/>
      <c r="D46" s="247"/>
      <c r="E46" s="247"/>
      <c r="F46" s="247"/>
      <c r="G46" s="247"/>
      <c r="H46" s="248"/>
      <c r="I46" s="24">
        <f>SUM(I6:I45)</f>
        <v>0.99999999999999967</v>
      </c>
      <c r="J46" s="25">
        <f>SUM(J6:J45)</f>
        <v>0.99999999999999967</v>
      </c>
      <c r="K46" s="25">
        <v>1</v>
      </c>
      <c r="L46" s="24"/>
      <c r="M46" s="24"/>
      <c r="N46" s="76"/>
      <c r="O46" s="76"/>
    </row>
  </sheetData>
  <mergeCells count="10">
    <mergeCell ref="B46:H46"/>
    <mergeCell ref="B5:C5"/>
    <mergeCell ref="B6:B20"/>
    <mergeCell ref="C6:C20"/>
    <mergeCell ref="K6:K20"/>
    <mergeCell ref="B21:B45"/>
    <mergeCell ref="C21:C27"/>
    <mergeCell ref="K21:K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72"/>
  <dimension ref="B2:P45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704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3" t="s">
        <v>6</v>
      </c>
      <c r="C4" s="73">
        <v>30</v>
      </c>
    </row>
    <row r="5" spans="2:15" x14ac:dyDescent="0.3">
      <c r="B5" s="249" t="s">
        <v>0</v>
      </c>
      <c r="C5" s="249"/>
      <c r="D5" s="72" t="s">
        <v>45</v>
      </c>
      <c r="E5" s="72" t="s">
        <v>29</v>
      </c>
      <c r="F5" s="72" t="s">
        <v>1</v>
      </c>
      <c r="G5" s="72" t="s">
        <v>62</v>
      </c>
      <c r="H5" s="13" t="s">
        <v>26</v>
      </c>
      <c r="I5" s="72" t="s">
        <v>27</v>
      </c>
      <c r="J5" s="72" t="s">
        <v>28</v>
      </c>
      <c r="K5" s="72" t="s">
        <v>43</v>
      </c>
      <c r="L5" s="72" t="s">
        <v>2</v>
      </c>
      <c r="M5" s="72" t="s">
        <v>3</v>
      </c>
      <c r="N5" s="72" t="s">
        <v>44</v>
      </c>
      <c r="O5" s="72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1004943</v>
      </c>
      <c r="G6" s="24" t="s">
        <v>705</v>
      </c>
      <c r="H6" s="24">
        <v>1</v>
      </c>
      <c r="I6" s="24">
        <v>8.9999999999999993E-3</v>
      </c>
      <c r="J6" s="25">
        <f>I6</f>
        <v>8.9999999999999993E-3</v>
      </c>
      <c r="K6" s="239">
        <f>SUM(J6:J19)</f>
        <v>0.13</v>
      </c>
      <c r="L6" s="11">
        <f>1/I6*$C$4</f>
        <v>3333.3333333333335</v>
      </c>
      <c r="M6" s="24"/>
      <c r="N6" s="73"/>
      <c r="O6" s="73">
        <v>1</v>
      </c>
    </row>
    <row r="7" spans="2:15" ht="21.75" customHeight="1" x14ac:dyDescent="0.3">
      <c r="B7" s="250"/>
      <c r="C7" s="244"/>
      <c r="D7" s="24" t="s">
        <v>119</v>
      </c>
      <c r="E7" s="24"/>
      <c r="F7" s="24">
        <v>1004944</v>
      </c>
      <c r="G7" s="24" t="s">
        <v>706</v>
      </c>
      <c r="H7" s="24">
        <v>1</v>
      </c>
      <c r="I7" s="24">
        <v>7.0000000000000001E-3</v>
      </c>
      <c r="J7" s="25">
        <f t="shared" ref="J7:J44" si="0">I7</f>
        <v>7.0000000000000001E-3</v>
      </c>
      <c r="K7" s="240"/>
      <c r="L7" s="11">
        <f t="shared" ref="L7:L44" si="1">1/I7*$C$4</f>
        <v>4285.7142857142862</v>
      </c>
      <c r="M7" s="24"/>
      <c r="N7" s="73"/>
      <c r="O7" s="73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1053153</v>
      </c>
      <c r="G8" s="24" t="s">
        <v>707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73"/>
      <c r="O8" s="73">
        <v>1</v>
      </c>
    </row>
    <row r="9" spans="2:15" ht="21.75" customHeight="1" x14ac:dyDescent="0.3">
      <c r="B9" s="250"/>
      <c r="C9" s="244"/>
      <c r="D9" s="24" t="s">
        <v>100</v>
      </c>
      <c r="E9" s="24"/>
      <c r="F9" s="24">
        <v>1053154</v>
      </c>
      <c r="G9" s="24" t="s">
        <v>708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73"/>
      <c r="O9" s="73">
        <v>1</v>
      </c>
    </row>
    <row r="10" spans="2:15" ht="21.75" customHeight="1" x14ac:dyDescent="0.3">
      <c r="B10" s="250"/>
      <c r="C10" s="244"/>
      <c r="D10" s="24" t="s">
        <v>107</v>
      </c>
      <c r="E10" s="24"/>
      <c r="F10" s="24">
        <v>1073210</v>
      </c>
      <c r="G10" s="24" t="s">
        <v>709</v>
      </c>
      <c r="H10" s="24">
        <v>1</v>
      </c>
      <c r="I10" s="24">
        <v>1.4999999999999999E-2</v>
      </c>
      <c r="J10" s="25">
        <f t="shared" si="0"/>
        <v>1.4999999999999999E-2</v>
      </c>
      <c r="K10" s="240"/>
      <c r="L10" s="11">
        <f t="shared" si="1"/>
        <v>2000.0000000000002</v>
      </c>
      <c r="M10" s="24"/>
      <c r="N10" s="73"/>
      <c r="O10" s="73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1073211</v>
      </c>
      <c r="G11" s="24" t="s">
        <v>710</v>
      </c>
      <c r="H11" s="24">
        <v>1</v>
      </c>
      <c r="I11" s="24">
        <v>1.2999999999999999E-2</v>
      </c>
      <c r="J11" s="25">
        <f t="shared" si="0"/>
        <v>1.2999999999999999E-2</v>
      </c>
      <c r="K11" s="240"/>
      <c r="L11" s="11">
        <f t="shared" si="1"/>
        <v>2307.6923076923076</v>
      </c>
      <c r="M11" s="24"/>
      <c r="N11" s="73"/>
      <c r="O11" s="73">
        <v>1</v>
      </c>
    </row>
    <row r="12" spans="2:15" ht="21.75" customHeight="1" x14ac:dyDescent="0.3">
      <c r="B12" s="250"/>
      <c r="C12" s="244"/>
      <c r="D12" s="24" t="s">
        <v>105</v>
      </c>
      <c r="E12" s="24"/>
      <c r="F12" s="24">
        <v>1103005</v>
      </c>
      <c r="G12" s="24" t="s">
        <v>711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73"/>
      <c r="O12" s="73">
        <v>1</v>
      </c>
    </row>
    <row r="13" spans="2:15" ht="21.75" customHeight="1" x14ac:dyDescent="0.3">
      <c r="B13" s="250"/>
      <c r="C13" s="244"/>
      <c r="D13" s="24" t="s">
        <v>105</v>
      </c>
      <c r="E13" s="24"/>
      <c r="F13" s="24">
        <v>1103006</v>
      </c>
      <c r="G13" s="24" t="s">
        <v>712</v>
      </c>
      <c r="H13" s="24">
        <v>1</v>
      </c>
      <c r="I13" s="24">
        <v>7.0000000000000001E-3</v>
      </c>
      <c r="J13" s="25">
        <f t="shared" ref="J13:J15" si="2">I13</f>
        <v>7.0000000000000001E-3</v>
      </c>
      <c r="K13" s="240"/>
      <c r="L13" s="11">
        <f t="shared" si="1"/>
        <v>4285.7142857142862</v>
      </c>
      <c r="M13" s="24"/>
      <c r="N13" s="73"/>
      <c r="O13" s="73">
        <v>1</v>
      </c>
    </row>
    <row r="14" spans="2:15" ht="21.75" customHeight="1" x14ac:dyDescent="0.3">
      <c r="B14" s="250"/>
      <c r="C14" s="244"/>
      <c r="D14" s="24" t="s">
        <v>109</v>
      </c>
      <c r="E14" s="24"/>
      <c r="F14" s="24">
        <v>1702754</v>
      </c>
      <c r="G14" s="24" t="s">
        <v>713</v>
      </c>
      <c r="H14" s="24">
        <v>1</v>
      </c>
      <c r="I14" s="24">
        <v>7.0000000000000001E-3</v>
      </c>
      <c r="J14" s="25">
        <f t="shared" si="2"/>
        <v>7.0000000000000001E-3</v>
      </c>
      <c r="K14" s="240"/>
      <c r="L14" s="11">
        <f t="shared" si="1"/>
        <v>4285.7142857142862</v>
      </c>
      <c r="M14" s="24"/>
      <c r="N14" s="73"/>
      <c r="O14" s="73">
        <v>1</v>
      </c>
    </row>
    <row r="15" spans="2:15" ht="21.75" customHeight="1" x14ac:dyDescent="0.3">
      <c r="B15" s="250"/>
      <c r="C15" s="244"/>
      <c r="D15" s="24" t="s">
        <v>714</v>
      </c>
      <c r="E15" s="24"/>
      <c r="F15" s="24">
        <v>1112965</v>
      </c>
      <c r="G15" s="24" t="s">
        <v>715</v>
      </c>
      <c r="H15" s="24">
        <v>1</v>
      </c>
      <c r="I15" s="24">
        <v>6.0000000000000001E-3</v>
      </c>
      <c r="J15" s="25">
        <f t="shared" si="2"/>
        <v>6.0000000000000001E-3</v>
      </c>
      <c r="K15" s="240"/>
      <c r="L15" s="11">
        <f t="shared" si="1"/>
        <v>5000</v>
      </c>
      <c r="M15" s="24"/>
      <c r="N15" s="73"/>
      <c r="O15" s="73">
        <v>1</v>
      </c>
    </row>
    <row r="16" spans="2:15" ht="21.75" customHeight="1" x14ac:dyDescent="0.3">
      <c r="B16" s="250"/>
      <c r="C16" s="244"/>
      <c r="D16" s="24" t="s">
        <v>105</v>
      </c>
      <c r="E16" s="24"/>
      <c r="F16" s="24">
        <v>1102981</v>
      </c>
      <c r="G16" s="24" t="s">
        <v>716</v>
      </c>
      <c r="H16" s="24">
        <v>1</v>
      </c>
      <c r="I16" s="24">
        <v>1.0999999999999999E-2</v>
      </c>
      <c r="J16" s="25">
        <f t="shared" si="0"/>
        <v>1.0999999999999999E-2</v>
      </c>
      <c r="K16" s="240"/>
      <c r="L16" s="11">
        <f t="shared" si="1"/>
        <v>2727.2727272727275</v>
      </c>
      <c r="M16" s="24"/>
      <c r="N16" s="73"/>
      <c r="O16" s="73">
        <v>1</v>
      </c>
    </row>
    <row r="17" spans="2:16" ht="21.75" customHeight="1" x14ac:dyDescent="0.3">
      <c r="B17" s="250"/>
      <c r="C17" s="244"/>
      <c r="D17" s="24" t="s">
        <v>720</v>
      </c>
      <c r="E17" s="24"/>
      <c r="F17" s="24">
        <v>5160038</v>
      </c>
      <c r="G17" s="24" t="s">
        <v>722</v>
      </c>
      <c r="H17" s="24">
        <v>1</v>
      </c>
      <c r="I17" s="24">
        <v>0.01</v>
      </c>
      <c r="J17" s="25">
        <f t="shared" si="0"/>
        <v>0.01</v>
      </c>
      <c r="K17" s="240"/>
      <c r="L17" s="11">
        <f t="shared" si="1"/>
        <v>3000</v>
      </c>
      <c r="M17" s="24"/>
      <c r="N17" s="74"/>
      <c r="O17" s="74">
        <v>1</v>
      </c>
    </row>
    <row r="18" spans="2:16" ht="21.75" customHeight="1" x14ac:dyDescent="0.3">
      <c r="B18" s="250"/>
      <c r="C18" s="244"/>
      <c r="D18" s="24" t="s">
        <v>718</v>
      </c>
      <c r="E18" s="24"/>
      <c r="F18" s="24">
        <v>1012608</v>
      </c>
      <c r="G18" s="24" t="s">
        <v>724</v>
      </c>
      <c r="H18" s="24">
        <v>1</v>
      </c>
      <c r="I18" s="24">
        <v>0.01</v>
      </c>
      <c r="J18" s="25">
        <f t="shared" si="0"/>
        <v>0.01</v>
      </c>
      <c r="K18" s="240"/>
      <c r="L18" s="11">
        <f t="shared" si="1"/>
        <v>3000</v>
      </c>
      <c r="M18" s="24"/>
      <c r="N18" s="74"/>
      <c r="O18" s="74">
        <v>1</v>
      </c>
    </row>
    <row r="19" spans="2:16" ht="21.75" customHeight="1" x14ac:dyDescent="0.3">
      <c r="B19" s="250"/>
      <c r="C19" s="244"/>
      <c r="D19" s="24" t="s">
        <v>114</v>
      </c>
      <c r="E19" s="24"/>
      <c r="F19" s="24">
        <v>1012589</v>
      </c>
      <c r="G19" s="24" t="s">
        <v>717</v>
      </c>
      <c r="H19" s="24">
        <v>1</v>
      </c>
      <c r="I19" s="24">
        <v>1.0999999999999999E-2</v>
      </c>
      <c r="J19" s="25">
        <f t="shared" si="0"/>
        <v>1.0999999999999999E-2</v>
      </c>
      <c r="K19" s="240"/>
      <c r="L19" s="11">
        <f t="shared" si="1"/>
        <v>2727.2727272727275</v>
      </c>
      <c r="M19" s="24"/>
      <c r="N19" s="73"/>
      <c r="O19" s="73">
        <v>1</v>
      </c>
    </row>
    <row r="20" spans="2:16" x14ac:dyDescent="0.3">
      <c r="B20" s="251" t="s">
        <v>42</v>
      </c>
      <c r="C20" s="243" t="s">
        <v>59</v>
      </c>
      <c r="D20" s="24"/>
      <c r="E20" s="24"/>
      <c r="F20" s="24">
        <v>1002186</v>
      </c>
      <c r="G20" s="24" t="s">
        <v>52</v>
      </c>
      <c r="H20" s="24">
        <v>1</v>
      </c>
      <c r="I20" s="24">
        <f>$K$20*P20</f>
        <v>1.7399999999999999E-2</v>
      </c>
      <c r="J20" s="25">
        <f t="shared" si="0"/>
        <v>1.7399999999999999E-2</v>
      </c>
      <c r="K20" s="239">
        <f>K45-K6</f>
        <v>0.87</v>
      </c>
      <c r="L20" s="23">
        <f t="shared" si="1"/>
        <v>1724.137931034483</v>
      </c>
      <c r="M20" s="24"/>
      <c r="N20" s="73">
        <v>60</v>
      </c>
      <c r="O20" s="73"/>
      <c r="P20" s="15">
        <v>0.02</v>
      </c>
    </row>
    <row r="21" spans="2:16" x14ac:dyDescent="0.3">
      <c r="B21" s="252"/>
      <c r="C21" s="244"/>
      <c r="D21" s="24"/>
      <c r="E21" s="24"/>
      <c r="F21" s="24">
        <v>1012057</v>
      </c>
      <c r="G21" s="24" t="s">
        <v>53</v>
      </c>
      <c r="H21" s="24">
        <v>1</v>
      </c>
      <c r="I21" s="24">
        <f t="shared" ref="I21:I44" si="3">$K$20*P21</f>
        <v>1.7399999999999999E-2</v>
      </c>
      <c r="J21" s="25">
        <f t="shared" si="0"/>
        <v>1.7399999999999999E-2</v>
      </c>
      <c r="K21" s="240"/>
      <c r="L21" s="23">
        <f t="shared" si="1"/>
        <v>1724.137931034483</v>
      </c>
      <c r="M21" s="24"/>
      <c r="N21" s="73">
        <v>60</v>
      </c>
      <c r="O21" s="73"/>
      <c r="P21" s="15">
        <v>0.02</v>
      </c>
    </row>
    <row r="22" spans="2:16" x14ac:dyDescent="0.3">
      <c r="B22" s="252"/>
      <c r="C22" s="244"/>
      <c r="D22" s="24"/>
      <c r="E22" s="24"/>
      <c r="F22" s="24">
        <v>1022048</v>
      </c>
      <c r="G22" s="24" t="s">
        <v>54</v>
      </c>
      <c r="H22" s="24">
        <v>1</v>
      </c>
      <c r="I22" s="24">
        <f t="shared" si="3"/>
        <v>1.7399999999999999E-2</v>
      </c>
      <c r="J22" s="25">
        <f t="shared" si="0"/>
        <v>1.7399999999999999E-2</v>
      </c>
      <c r="K22" s="240"/>
      <c r="L22" s="23">
        <f t="shared" si="1"/>
        <v>1724.137931034483</v>
      </c>
      <c r="M22" s="24"/>
      <c r="N22" s="73">
        <v>60</v>
      </c>
      <c r="O22" s="73"/>
      <c r="P22" s="15">
        <v>0.02</v>
      </c>
    </row>
    <row r="23" spans="2:16" x14ac:dyDescent="0.3">
      <c r="B23" s="252"/>
      <c r="C23" s="244"/>
      <c r="D23" s="24"/>
      <c r="E23" s="24"/>
      <c r="F23" s="24">
        <v>1102039</v>
      </c>
      <c r="G23" s="24" t="s">
        <v>55</v>
      </c>
      <c r="H23" s="24">
        <v>1</v>
      </c>
      <c r="I23" s="24">
        <f t="shared" si="3"/>
        <v>1.7399999999999999E-2</v>
      </c>
      <c r="J23" s="25">
        <f t="shared" si="0"/>
        <v>1.7399999999999999E-2</v>
      </c>
      <c r="K23" s="240"/>
      <c r="L23" s="23">
        <f t="shared" si="1"/>
        <v>1724.137931034483</v>
      </c>
      <c r="M23" s="24"/>
      <c r="N23" s="73">
        <v>60</v>
      </c>
      <c r="O23" s="73"/>
      <c r="P23" s="15">
        <v>0.02</v>
      </c>
    </row>
    <row r="24" spans="2:16" x14ac:dyDescent="0.3">
      <c r="B24" s="252"/>
      <c r="C24" s="244"/>
      <c r="D24" s="24"/>
      <c r="E24" s="24"/>
      <c r="F24" s="24">
        <v>1082102</v>
      </c>
      <c r="G24" s="24" t="s">
        <v>56</v>
      </c>
      <c r="H24" s="24">
        <v>1</v>
      </c>
      <c r="I24" s="24">
        <f t="shared" si="3"/>
        <v>1.7399999999999999E-2</v>
      </c>
      <c r="J24" s="25">
        <f t="shared" si="0"/>
        <v>1.7399999999999999E-2</v>
      </c>
      <c r="K24" s="240"/>
      <c r="L24" s="23">
        <f t="shared" si="1"/>
        <v>1724.137931034483</v>
      </c>
      <c r="M24" s="24"/>
      <c r="N24" s="73">
        <v>30</v>
      </c>
      <c r="O24" s="73"/>
      <c r="P24" s="15">
        <v>0.02</v>
      </c>
    </row>
    <row r="25" spans="2:16" x14ac:dyDescent="0.3">
      <c r="B25" s="252"/>
      <c r="C25" s="244"/>
      <c r="D25" s="24"/>
      <c r="E25" s="24"/>
      <c r="F25" s="24">
        <v>1072153</v>
      </c>
      <c r="G25" s="24" t="s">
        <v>57</v>
      </c>
      <c r="H25" s="24">
        <v>1</v>
      </c>
      <c r="I25" s="24">
        <f t="shared" si="3"/>
        <v>1.7399999999999999E-2</v>
      </c>
      <c r="J25" s="25">
        <f t="shared" si="0"/>
        <v>1.7399999999999999E-2</v>
      </c>
      <c r="K25" s="240"/>
      <c r="L25" s="23">
        <f t="shared" si="1"/>
        <v>1724.137931034483</v>
      </c>
      <c r="M25" s="24"/>
      <c r="N25" s="73">
        <v>30</v>
      </c>
      <c r="O25" s="73"/>
      <c r="P25" s="15">
        <v>0.02</v>
      </c>
    </row>
    <row r="26" spans="2:16" x14ac:dyDescent="0.3">
      <c r="B26" s="252"/>
      <c r="C26" s="245"/>
      <c r="D26" s="24"/>
      <c r="E26" s="24"/>
      <c r="F26" s="24">
        <v>1032024</v>
      </c>
      <c r="G26" s="24" t="s">
        <v>58</v>
      </c>
      <c r="H26" s="24">
        <v>1</v>
      </c>
      <c r="I26" s="24">
        <f t="shared" si="3"/>
        <v>1.7399999999999999E-2</v>
      </c>
      <c r="J26" s="25">
        <f t="shared" si="0"/>
        <v>1.7399999999999999E-2</v>
      </c>
      <c r="K26" s="240"/>
      <c r="L26" s="23">
        <f t="shared" si="1"/>
        <v>1724.137931034483</v>
      </c>
      <c r="M26" s="24"/>
      <c r="N26" s="73">
        <v>40</v>
      </c>
      <c r="O26" s="73"/>
      <c r="P26" s="15">
        <v>0.02</v>
      </c>
    </row>
    <row r="27" spans="2:16" x14ac:dyDescent="0.3">
      <c r="B27" s="252"/>
      <c r="C27" s="253" t="s">
        <v>25</v>
      </c>
      <c r="D27" s="24"/>
      <c r="E27" s="24"/>
      <c r="F27" s="24">
        <v>5150042</v>
      </c>
      <c r="G27" s="24" t="s">
        <v>9</v>
      </c>
      <c r="H27" s="24">
        <v>1</v>
      </c>
      <c r="I27" s="24">
        <f t="shared" si="3"/>
        <v>1.7399999999999999E-2</v>
      </c>
      <c r="J27" s="25">
        <f t="shared" si="0"/>
        <v>1.7399999999999999E-2</v>
      </c>
      <c r="K27" s="240"/>
      <c r="L27" s="23">
        <f t="shared" si="1"/>
        <v>1724.137931034483</v>
      </c>
      <c r="M27" s="24"/>
      <c r="N27" s="73">
        <v>30</v>
      </c>
      <c r="O27" s="73"/>
      <c r="P27" s="15">
        <v>0.02</v>
      </c>
    </row>
    <row r="28" spans="2:16" x14ac:dyDescent="0.3">
      <c r="B28" s="252"/>
      <c r="C28" s="253"/>
      <c r="D28" s="24"/>
      <c r="E28" s="24"/>
      <c r="F28" s="24">
        <v>5150043</v>
      </c>
      <c r="G28" s="24" t="s">
        <v>10</v>
      </c>
      <c r="H28" s="24">
        <v>1</v>
      </c>
      <c r="I28" s="24">
        <f t="shared" si="3"/>
        <v>1.7399999999999999E-2</v>
      </c>
      <c r="J28" s="25">
        <f t="shared" si="0"/>
        <v>1.7399999999999999E-2</v>
      </c>
      <c r="K28" s="240"/>
      <c r="L28" s="23">
        <f t="shared" si="1"/>
        <v>1724.137931034483</v>
      </c>
      <c r="M28" s="24"/>
      <c r="N28" s="73">
        <v>75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5152049</v>
      </c>
      <c r="G29" s="24" t="s">
        <v>11</v>
      </c>
      <c r="H29" s="24">
        <v>1</v>
      </c>
      <c r="I29" s="24">
        <f t="shared" si="3"/>
        <v>1.7399999999999999E-2</v>
      </c>
      <c r="J29" s="25">
        <f t="shared" si="0"/>
        <v>1.7399999999999999E-2</v>
      </c>
      <c r="K29" s="240"/>
      <c r="L29" s="23">
        <f t="shared" si="1"/>
        <v>1724.137931034483</v>
      </c>
      <c r="M29" s="24"/>
      <c r="N29" s="6">
        <v>30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5152050</v>
      </c>
      <c r="G30" s="24" t="s">
        <v>12</v>
      </c>
      <c r="H30" s="24">
        <v>1</v>
      </c>
      <c r="I30" s="24">
        <f t="shared" si="3"/>
        <v>1.7399999999999999E-2</v>
      </c>
      <c r="J30" s="25">
        <f t="shared" si="0"/>
        <v>1.7399999999999999E-2</v>
      </c>
      <c r="K30" s="240"/>
      <c r="L30" s="23">
        <f t="shared" si="1"/>
        <v>1724.137931034483</v>
      </c>
      <c r="M30" s="24"/>
      <c r="N30" s="6">
        <v>75</v>
      </c>
      <c r="O30" s="73"/>
      <c r="P30" s="15">
        <v>0.02</v>
      </c>
    </row>
    <row r="31" spans="2:16" x14ac:dyDescent="0.3">
      <c r="B31" s="252"/>
      <c r="C31" s="253"/>
      <c r="D31" s="24"/>
      <c r="E31" s="24"/>
      <c r="F31" s="24">
        <v>5153013</v>
      </c>
      <c r="G31" s="24" t="s">
        <v>23</v>
      </c>
      <c r="H31" s="24">
        <v>1</v>
      </c>
      <c r="I31" s="24">
        <f t="shared" si="3"/>
        <v>6.9599999999999995E-2</v>
      </c>
      <c r="J31" s="25">
        <f t="shared" si="0"/>
        <v>6.9599999999999995E-2</v>
      </c>
      <c r="K31" s="240"/>
      <c r="L31" s="23">
        <f t="shared" si="1"/>
        <v>431.03448275862075</v>
      </c>
      <c r="M31" s="24"/>
      <c r="N31" s="73">
        <v>65</v>
      </c>
      <c r="O31" s="73"/>
      <c r="P31" s="15">
        <v>0.08</v>
      </c>
    </row>
    <row r="32" spans="2:16" x14ac:dyDescent="0.3">
      <c r="B32" s="252"/>
      <c r="C32" s="253"/>
      <c r="D32" s="24"/>
      <c r="E32" s="24"/>
      <c r="F32" s="24">
        <v>5151033</v>
      </c>
      <c r="G32" s="24" t="s">
        <v>41</v>
      </c>
      <c r="H32" s="24">
        <v>1</v>
      </c>
      <c r="I32" s="24">
        <f t="shared" si="3"/>
        <v>6.9599999999999995E-2</v>
      </c>
      <c r="J32" s="25">
        <f t="shared" si="0"/>
        <v>6.9599999999999995E-2</v>
      </c>
      <c r="K32" s="240"/>
      <c r="L32" s="23">
        <f t="shared" si="1"/>
        <v>431.03448275862075</v>
      </c>
      <c r="M32" s="24"/>
      <c r="N32" s="73">
        <v>70</v>
      </c>
      <c r="O32" s="73"/>
      <c r="P32" s="15">
        <v>0.08</v>
      </c>
    </row>
    <row r="33" spans="2:16" x14ac:dyDescent="0.3">
      <c r="B33" s="252"/>
      <c r="C33" s="253"/>
      <c r="D33" s="24"/>
      <c r="E33" s="24"/>
      <c r="F33" s="24">
        <v>5152100</v>
      </c>
      <c r="G33" s="24" t="s">
        <v>13</v>
      </c>
      <c r="H33" s="24">
        <v>1</v>
      </c>
      <c r="I33" s="24">
        <f t="shared" si="3"/>
        <v>1.7399999999999999E-2</v>
      </c>
      <c r="J33" s="25">
        <f t="shared" si="0"/>
        <v>1.7399999999999999E-2</v>
      </c>
      <c r="K33" s="240"/>
      <c r="L33" s="23">
        <f t="shared" si="1"/>
        <v>1724.137931034483</v>
      </c>
      <c r="M33" s="24"/>
      <c r="N33" s="73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5152101</v>
      </c>
      <c r="G34" s="24" t="s">
        <v>14</v>
      </c>
      <c r="H34" s="24">
        <v>1</v>
      </c>
      <c r="I34" s="24">
        <f t="shared" si="3"/>
        <v>1.7399999999999999E-2</v>
      </c>
      <c r="J34" s="25">
        <f t="shared" si="0"/>
        <v>1.7399999999999999E-2</v>
      </c>
      <c r="K34" s="240"/>
      <c r="L34" s="23">
        <f t="shared" si="1"/>
        <v>1724.137931034483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5152102</v>
      </c>
      <c r="G35" s="24" t="s">
        <v>15</v>
      </c>
      <c r="H35" s="24">
        <v>1</v>
      </c>
      <c r="I35" s="24">
        <f t="shared" si="3"/>
        <v>1.7399999999999999E-2</v>
      </c>
      <c r="J35" s="25">
        <f t="shared" si="0"/>
        <v>1.7399999999999999E-2</v>
      </c>
      <c r="K35" s="240"/>
      <c r="L35" s="23">
        <f t="shared" si="1"/>
        <v>1724.137931034483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5152103</v>
      </c>
      <c r="G36" s="24" t="s">
        <v>16</v>
      </c>
      <c r="H36" s="24">
        <v>1</v>
      </c>
      <c r="I36" s="24">
        <f t="shared" si="3"/>
        <v>1.7399999999999999E-2</v>
      </c>
      <c r="J36" s="25">
        <f t="shared" si="0"/>
        <v>1.7399999999999999E-2</v>
      </c>
      <c r="K36" s="240"/>
      <c r="L36" s="23">
        <f t="shared" si="1"/>
        <v>1724.137931034483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5152104</v>
      </c>
      <c r="G37" s="24" t="s">
        <v>17</v>
      </c>
      <c r="H37" s="24">
        <v>1</v>
      </c>
      <c r="I37" s="24">
        <f t="shared" si="3"/>
        <v>1.7399999999999999E-2</v>
      </c>
      <c r="J37" s="25">
        <f t="shared" si="0"/>
        <v>1.7399999999999999E-2</v>
      </c>
      <c r="K37" s="240"/>
      <c r="L37" s="23">
        <f t="shared" si="1"/>
        <v>1724.137931034483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5152105</v>
      </c>
      <c r="G38" s="24" t="s">
        <v>18</v>
      </c>
      <c r="H38" s="11">
        <v>1</v>
      </c>
      <c r="I38" s="24">
        <f t="shared" si="3"/>
        <v>1.7399999999999999E-2</v>
      </c>
      <c r="J38" s="25">
        <f t="shared" si="0"/>
        <v>1.7399999999999999E-2</v>
      </c>
      <c r="K38" s="240"/>
      <c r="L38" s="23">
        <f t="shared" si="1"/>
        <v>1724.137931034483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43">
        <v>5152106</v>
      </c>
      <c r="G39" s="43" t="s">
        <v>19</v>
      </c>
      <c r="H39" s="11">
        <v>1</v>
      </c>
      <c r="I39" s="24">
        <f t="shared" si="3"/>
        <v>1.7399999999999999E-2</v>
      </c>
      <c r="J39" s="25">
        <f t="shared" si="0"/>
        <v>1.7399999999999999E-2</v>
      </c>
      <c r="K39" s="240"/>
      <c r="L39" s="23">
        <f t="shared" si="1"/>
        <v>1724.137931034483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5152107</v>
      </c>
      <c r="G40" s="43" t="s">
        <v>20</v>
      </c>
      <c r="H40" s="11">
        <v>1</v>
      </c>
      <c r="I40" s="24">
        <f t="shared" si="3"/>
        <v>1.7399999999999999E-2</v>
      </c>
      <c r="J40" s="25">
        <f t="shared" si="0"/>
        <v>1.7399999999999999E-2</v>
      </c>
      <c r="K40" s="240"/>
      <c r="L40" s="23">
        <f t="shared" si="1"/>
        <v>1724.137931034483</v>
      </c>
      <c r="M40" s="24"/>
      <c r="N40" s="6">
        <v>35</v>
      </c>
      <c r="O40" s="73"/>
      <c r="P40" s="15">
        <v>0.02</v>
      </c>
    </row>
    <row r="41" spans="2:16" x14ac:dyDescent="0.3">
      <c r="B41" s="252"/>
      <c r="C41" s="253" t="s">
        <v>8</v>
      </c>
      <c r="D41" s="24"/>
      <c r="E41" s="24"/>
      <c r="F41" s="43">
        <v>5076000</v>
      </c>
      <c r="G41" s="43" t="s">
        <v>445</v>
      </c>
      <c r="H41" s="24">
        <v>3</v>
      </c>
      <c r="I41" s="24">
        <f t="shared" si="3"/>
        <v>6.9599999999999995E-2</v>
      </c>
      <c r="J41" s="25">
        <f t="shared" si="0"/>
        <v>6.9599999999999995E-2</v>
      </c>
      <c r="K41" s="240"/>
      <c r="L41" s="23">
        <f t="shared" si="1"/>
        <v>431.03448275862075</v>
      </c>
      <c r="M41" s="24"/>
      <c r="N41" s="73">
        <v>90</v>
      </c>
      <c r="O41" s="73"/>
      <c r="P41" s="15">
        <v>0.08</v>
      </c>
    </row>
    <row r="42" spans="2:16" x14ac:dyDescent="0.3">
      <c r="B42" s="252"/>
      <c r="C42" s="253"/>
      <c r="D42" s="24"/>
      <c r="E42" s="24"/>
      <c r="F42" s="24">
        <v>5062404</v>
      </c>
      <c r="G42" s="24" t="s">
        <v>5</v>
      </c>
      <c r="H42" s="24">
        <v>1</v>
      </c>
      <c r="I42" s="24">
        <f t="shared" si="3"/>
        <v>0.1305</v>
      </c>
      <c r="J42" s="25">
        <f t="shared" si="0"/>
        <v>0.1305</v>
      </c>
      <c r="K42" s="240"/>
      <c r="L42" s="23">
        <f t="shared" si="1"/>
        <v>229.88505747126436</v>
      </c>
      <c r="M42" s="24"/>
      <c r="N42" s="73">
        <v>50</v>
      </c>
      <c r="O42" s="73"/>
      <c r="P42" s="15">
        <v>0.15</v>
      </c>
    </row>
    <row r="43" spans="2:16" x14ac:dyDescent="0.3">
      <c r="B43" s="252"/>
      <c r="C43" s="253"/>
      <c r="D43" s="24"/>
      <c r="E43" s="24"/>
      <c r="F43" s="24">
        <v>5078001</v>
      </c>
      <c r="G43" s="11" t="s">
        <v>21</v>
      </c>
      <c r="H43" s="24">
        <v>1</v>
      </c>
      <c r="I43" s="24">
        <f t="shared" si="3"/>
        <v>0.1305</v>
      </c>
      <c r="J43" s="25">
        <f t="shared" si="0"/>
        <v>0.1305</v>
      </c>
      <c r="K43" s="240"/>
      <c r="L43" s="23">
        <f t="shared" si="1"/>
        <v>229.88505747126436</v>
      </c>
      <c r="M43" s="24"/>
      <c r="N43" s="73">
        <v>40</v>
      </c>
      <c r="O43" s="73"/>
      <c r="P43" s="15">
        <v>0.15</v>
      </c>
    </row>
    <row r="44" spans="2:16" x14ac:dyDescent="0.3">
      <c r="B44" s="252"/>
      <c r="C44" s="253"/>
      <c r="D44" s="24"/>
      <c r="E44" s="24"/>
      <c r="F44" s="24">
        <v>5072000</v>
      </c>
      <c r="G44" s="11" t="s">
        <v>22</v>
      </c>
      <c r="H44" s="24">
        <v>3</v>
      </c>
      <c r="I44" s="24">
        <f t="shared" si="3"/>
        <v>6.9599999999999995E-2</v>
      </c>
      <c r="J44" s="25">
        <f t="shared" si="0"/>
        <v>6.9599999999999995E-2</v>
      </c>
      <c r="K44" s="240"/>
      <c r="L44" s="23">
        <f t="shared" si="1"/>
        <v>431.03448275862075</v>
      </c>
      <c r="M44" s="24"/>
      <c r="N44" s="73">
        <v>50</v>
      </c>
      <c r="O44" s="73"/>
      <c r="P44" s="15">
        <v>0.08</v>
      </c>
    </row>
    <row r="45" spans="2:16" x14ac:dyDescent="0.3">
      <c r="B45" s="246"/>
      <c r="C45" s="247"/>
      <c r="D45" s="247"/>
      <c r="E45" s="247"/>
      <c r="F45" s="247"/>
      <c r="G45" s="247"/>
      <c r="H45" s="248"/>
      <c r="I45" s="24">
        <f>SUM(I6:I44)</f>
        <v>0.99999999999999967</v>
      </c>
      <c r="J45" s="25">
        <f>SUM(J6:J44)</f>
        <v>0.99999999999999967</v>
      </c>
      <c r="K45" s="25">
        <v>1</v>
      </c>
      <c r="L45" s="24"/>
      <c r="M45" s="24"/>
      <c r="N45" s="73"/>
      <c r="O45" s="73"/>
    </row>
  </sheetData>
  <mergeCells count="10">
    <mergeCell ref="B45:H45"/>
    <mergeCell ref="B5:C5"/>
    <mergeCell ref="B6:B19"/>
    <mergeCell ref="C6:C19"/>
    <mergeCell ref="K6:K19"/>
    <mergeCell ref="B20:B44"/>
    <mergeCell ref="C20:C26"/>
    <mergeCell ref="K20:K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73"/>
  <dimension ref="B2:P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679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3" t="s">
        <v>6</v>
      </c>
      <c r="C4" s="73">
        <v>30</v>
      </c>
    </row>
    <row r="5" spans="2:15" x14ac:dyDescent="0.3">
      <c r="B5" s="249" t="s">
        <v>0</v>
      </c>
      <c r="C5" s="249"/>
      <c r="D5" s="72" t="s">
        <v>45</v>
      </c>
      <c r="E5" s="72" t="s">
        <v>29</v>
      </c>
      <c r="F5" s="72" t="s">
        <v>1</v>
      </c>
      <c r="G5" s="72" t="s">
        <v>62</v>
      </c>
      <c r="H5" s="13" t="s">
        <v>26</v>
      </c>
      <c r="I5" s="72" t="s">
        <v>27</v>
      </c>
      <c r="J5" s="72" t="s">
        <v>28</v>
      </c>
      <c r="K5" s="72" t="s">
        <v>43</v>
      </c>
      <c r="L5" s="72" t="s">
        <v>2</v>
      </c>
      <c r="M5" s="72" t="s">
        <v>3</v>
      </c>
      <c r="N5" s="72" t="s">
        <v>44</v>
      </c>
      <c r="O5" s="72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100</v>
      </c>
      <c r="E6" s="24"/>
      <c r="F6" s="24">
        <v>1053104</v>
      </c>
      <c r="G6" s="24" t="s">
        <v>680</v>
      </c>
      <c r="H6" s="24">
        <v>1</v>
      </c>
      <c r="I6" s="24">
        <v>4.0000000000000001E-3</v>
      </c>
      <c r="J6" s="25">
        <f>I6</f>
        <v>4.0000000000000001E-3</v>
      </c>
      <c r="K6" s="239">
        <f>SUM(J6:J18)</f>
        <v>9.0000000000000024E-2</v>
      </c>
      <c r="L6" s="11">
        <f>1/I6*$C$4</f>
        <v>7500</v>
      </c>
      <c r="M6" s="24" t="s">
        <v>688</v>
      </c>
      <c r="N6" s="73"/>
      <c r="O6" s="73">
        <v>1</v>
      </c>
    </row>
    <row r="7" spans="2:15" ht="21.75" customHeight="1" x14ac:dyDescent="0.3">
      <c r="B7" s="250"/>
      <c r="C7" s="244"/>
      <c r="D7" s="24" t="s">
        <v>107</v>
      </c>
      <c r="E7" s="24"/>
      <c r="F7" s="24">
        <v>1073177</v>
      </c>
      <c r="G7" s="24" t="s">
        <v>681</v>
      </c>
      <c r="H7" s="24">
        <v>1</v>
      </c>
      <c r="I7" s="24">
        <v>8.9999999999999993E-3</v>
      </c>
      <c r="J7" s="25">
        <f t="shared" ref="J7:J43" si="0">I7</f>
        <v>8.9999999999999993E-3</v>
      </c>
      <c r="K7" s="240"/>
      <c r="L7" s="11">
        <f t="shared" ref="L7:L43" si="1">1/I7*$C$4</f>
        <v>3333.3333333333335</v>
      </c>
      <c r="M7" s="24" t="s">
        <v>688</v>
      </c>
      <c r="N7" s="73"/>
      <c r="O7" s="73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1053105</v>
      </c>
      <c r="G8" s="24" t="s">
        <v>682</v>
      </c>
      <c r="H8" s="24">
        <v>1</v>
      </c>
      <c r="I8" s="24">
        <v>4.0000000000000001E-3</v>
      </c>
      <c r="J8" s="25">
        <f t="shared" si="0"/>
        <v>4.0000000000000001E-3</v>
      </c>
      <c r="K8" s="240"/>
      <c r="L8" s="11">
        <f t="shared" si="1"/>
        <v>7500</v>
      </c>
      <c r="M8" s="24" t="s">
        <v>689</v>
      </c>
      <c r="N8" s="73"/>
      <c r="O8" s="73">
        <v>1</v>
      </c>
    </row>
    <row r="9" spans="2:15" ht="21.75" customHeight="1" x14ac:dyDescent="0.3">
      <c r="B9" s="250"/>
      <c r="C9" s="244"/>
      <c r="D9" s="24" t="s">
        <v>107</v>
      </c>
      <c r="E9" s="24"/>
      <c r="F9" s="24">
        <v>1073178</v>
      </c>
      <c r="G9" s="24" t="s">
        <v>683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 t="s">
        <v>689</v>
      </c>
      <c r="N9" s="73"/>
      <c r="O9" s="73">
        <v>1</v>
      </c>
    </row>
    <row r="10" spans="2:15" ht="21.75" customHeight="1" x14ac:dyDescent="0.3">
      <c r="B10" s="250"/>
      <c r="C10" s="244"/>
      <c r="D10" s="24" t="s">
        <v>100</v>
      </c>
      <c r="E10" s="24"/>
      <c r="F10" s="24">
        <v>1053106</v>
      </c>
      <c r="G10" s="24" t="s">
        <v>684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11">
        <f t="shared" si="1"/>
        <v>6000</v>
      </c>
      <c r="M10" s="24" t="s">
        <v>690</v>
      </c>
      <c r="N10" s="73"/>
      <c r="O10" s="73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1073179</v>
      </c>
      <c r="G11" s="24" t="s">
        <v>685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 t="s">
        <v>690</v>
      </c>
      <c r="N11" s="73"/>
      <c r="O11" s="73">
        <v>1</v>
      </c>
    </row>
    <row r="12" spans="2:15" ht="21.75" customHeight="1" x14ac:dyDescent="0.3">
      <c r="B12" s="250"/>
      <c r="C12" s="244"/>
      <c r="D12" s="24" t="s">
        <v>100</v>
      </c>
      <c r="E12" s="24"/>
      <c r="F12" s="24">
        <v>1053107</v>
      </c>
      <c r="G12" s="24" t="s">
        <v>686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11">
        <f t="shared" si="1"/>
        <v>6000</v>
      </c>
      <c r="M12" s="24" t="s">
        <v>691</v>
      </c>
      <c r="N12" s="73"/>
      <c r="O12" s="73">
        <v>1</v>
      </c>
    </row>
    <row r="13" spans="2:15" ht="21.75" customHeight="1" x14ac:dyDescent="0.3">
      <c r="B13" s="250"/>
      <c r="C13" s="244"/>
      <c r="D13" s="24" t="s">
        <v>107</v>
      </c>
      <c r="E13" s="24"/>
      <c r="F13" s="24">
        <v>1073180</v>
      </c>
      <c r="G13" s="24" t="s">
        <v>687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11">
        <f t="shared" si="1"/>
        <v>3333.3333333333335</v>
      </c>
      <c r="M13" s="24" t="s">
        <v>691</v>
      </c>
      <c r="N13" s="73"/>
      <c r="O13" s="73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1004850</v>
      </c>
      <c r="G14" s="24" t="s">
        <v>699</v>
      </c>
      <c r="H14" s="24">
        <v>1</v>
      </c>
      <c r="I14" s="24">
        <v>7.0000000000000001E-3</v>
      </c>
      <c r="J14" s="25">
        <f t="shared" si="0"/>
        <v>7.0000000000000001E-3</v>
      </c>
      <c r="K14" s="240"/>
      <c r="L14" s="11">
        <f t="shared" si="1"/>
        <v>4285.7142857142862</v>
      </c>
      <c r="M14" s="24"/>
      <c r="N14" s="73"/>
      <c r="O14" s="73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1050437</v>
      </c>
      <c r="G15" s="24" t="s">
        <v>700</v>
      </c>
      <c r="H15" s="24">
        <v>1</v>
      </c>
      <c r="I15" s="24">
        <v>1.0999999999999999E-2</v>
      </c>
      <c r="J15" s="25">
        <f t="shared" si="0"/>
        <v>1.0999999999999999E-2</v>
      </c>
      <c r="K15" s="240"/>
      <c r="L15" s="11">
        <f t="shared" si="1"/>
        <v>2727.2727272727275</v>
      </c>
      <c r="M15" s="24"/>
      <c r="N15" s="73"/>
      <c r="O15" s="73">
        <v>1</v>
      </c>
    </row>
    <row r="16" spans="2:15" ht="21.75" customHeight="1" x14ac:dyDescent="0.3">
      <c r="B16" s="250"/>
      <c r="C16" s="244"/>
      <c r="D16" s="24" t="s">
        <v>100</v>
      </c>
      <c r="E16" s="24"/>
      <c r="F16" s="24">
        <v>1051504</v>
      </c>
      <c r="G16" s="24" t="s">
        <v>701</v>
      </c>
      <c r="H16" s="24">
        <v>1</v>
      </c>
      <c r="I16" s="24">
        <v>6.0000000000000001E-3</v>
      </c>
      <c r="J16" s="25">
        <f t="shared" si="0"/>
        <v>6.0000000000000001E-3</v>
      </c>
      <c r="K16" s="240"/>
      <c r="L16" s="11">
        <f t="shared" si="1"/>
        <v>5000</v>
      </c>
      <c r="M16" s="24"/>
      <c r="N16" s="73"/>
      <c r="O16" s="73">
        <v>1</v>
      </c>
    </row>
    <row r="17" spans="2:16" ht="21.75" customHeight="1" x14ac:dyDescent="0.3">
      <c r="B17" s="250"/>
      <c r="C17" s="244"/>
      <c r="D17" s="24" t="s">
        <v>105</v>
      </c>
      <c r="E17" s="24"/>
      <c r="F17" s="24">
        <v>1102918</v>
      </c>
      <c r="G17" s="24" t="s">
        <v>702</v>
      </c>
      <c r="H17" s="24">
        <v>1</v>
      </c>
      <c r="I17" s="24">
        <v>7.0000000000000001E-3</v>
      </c>
      <c r="J17" s="25">
        <f t="shared" si="0"/>
        <v>7.0000000000000001E-3</v>
      </c>
      <c r="K17" s="240"/>
      <c r="L17" s="11">
        <f t="shared" si="1"/>
        <v>4285.7142857142862</v>
      </c>
      <c r="M17" s="24"/>
      <c r="N17" s="73"/>
      <c r="O17" s="73">
        <v>1</v>
      </c>
    </row>
    <row r="18" spans="2:16" ht="21.75" customHeight="1" x14ac:dyDescent="0.3">
      <c r="B18" s="250"/>
      <c r="C18" s="244"/>
      <c r="D18" s="24" t="s">
        <v>109</v>
      </c>
      <c r="E18" s="24"/>
      <c r="F18" s="24">
        <v>1702718</v>
      </c>
      <c r="G18" s="24" t="s">
        <v>703</v>
      </c>
      <c r="H18" s="24">
        <v>1</v>
      </c>
      <c r="I18" s="24">
        <v>7.0000000000000001E-3</v>
      </c>
      <c r="J18" s="25">
        <f t="shared" si="0"/>
        <v>7.0000000000000001E-3</v>
      </c>
      <c r="K18" s="240"/>
      <c r="L18" s="11">
        <f t="shared" si="1"/>
        <v>4285.7142857142862</v>
      </c>
      <c r="M18" s="24"/>
      <c r="N18" s="73"/>
      <c r="O18" s="73">
        <v>1</v>
      </c>
    </row>
    <row r="19" spans="2:16" x14ac:dyDescent="0.3">
      <c r="B19" s="251" t="s">
        <v>42</v>
      </c>
      <c r="C19" s="243" t="s">
        <v>59</v>
      </c>
      <c r="D19" s="24"/>
      <c r="E19" s="24"/>
      <c r="F19" s="24">
        <v>1002186</v>
      </c>
      <c r="G19" s="24" t="s">
        <v>52</v>
      </c>
      <c r="H19" s="24">
        <v>1</v>
      </c>
      <c r="I19" s="24">
        <f>$K$19*P19</f>
        <v>1.8199999999999997E-2</v>
      </c>
      <c r="J19" s="25">
        <f t="shared" si="0"/>
        <v>1.8199999999999997E-2</v>
      </c>
      <c r="K19" s="239">
        <f>K44-K6</f>
        <v>0.90999999999999992</v>
      </c>
      <c r="L19" s="23">
        <f t="shared" si="1"/>
        <v>1648.3516483516487</v>
      </c>
      <c r="M19" s="24"/>
      <c r="N19" s="73">
        <v>60</v>
      </c>
      <c r="O19" s="73"/>
      <c r="P19" s="15">
        <v>0.02</v>
      </c>
    </row>
    <row r="20" spans="2:16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f t="shared" ref="I20:I43" si="2">$K$19*P20</f>
        <v>1.8199999999999997E-2</v>
      </c>
      <c r="J20" s="25">
        <f t="shared" si="0"/>
        <v>1.8199999999999997E-2</v>
      </c>
      <c r="K20" s="240"/>
      <c r="L20" s="23">
        <f t="shared" si="1"/>
        <v>1648.3516483516487</v>
      </c>
      <c r="M20" s="24"/>
      <c r="N20" s="73">
        <v>60</v>
      </c>
      <c r="O20" s="73"/>
      <c r="P20" s="15">
        <v>0.02</v>
      </c>
    </row>
    <row r="21" spans="2:16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f t="shared" si="2"/>
        <v>1.8199999999999997E-2</v>
      </c>
      <c r="J21" s="25">
        <f t="shared" si="0"/>
        <v>1.8199999999999997E-2</v>
      </c>
      <c r="K21" s="240"/>
      <c r="L21" s="23">
        <f t="shared" si="1"/>
        <v>1648.3516483516487</v>
      </c>
      <c r="M21" s="24"/>
      <c r="N21" s="73">
        <v>60</v>
      </c>
      <c r="O21" s="73"/>
      <c r="P21" s="15">
        <v>0.02</v>
      </c>
    </row>
    <row r="22" spans="2:16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f t="shared" si="2"/>
        <v>1.8199999999999997E-2</v>
      </c>
      <c r="J22" s="25">
        <f t="shared" si="0"/>
        <v>1.8199999999999997E-2</v>
      </c>
      <c r="K22" s="240"/>
      <c r="L22" s="23">
        <f t="shared" si="1"/>
        <v>1648.3516483516487</v>
      </c>
      <c r="M22" s="24"/>
      <c r="N22" s="73">
        <v>60</v>
      </c>
      <c r="O22" s="73"/>
      <c r="P22" s="15">
        <v>0.02</v>
      </c>
    </row>
    <row r="23" spans="2:16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f t="shared" si="2"/>
        <v>1.8199999999999997E-2</v>
      </c>
      <c r="J23" s="25">
        <f t="shared" si="0"/>
        <v>1.8199999999999997E-2</v>
      </c>
      <c r="K23" s="240"/>
      <c r="L23" s="23">
        <f t="shared" si="1"/>
        <v>1648.3516483516487</v>
      </c>
      <c r="M23" s="24"/>
      <c r="N23" s="73">
        <v>30</v>
      </c>
      <c r="O23" s="73"/>
      <c r="P23" s="15">
        <v>0.02</v>
      </c>
    </row>
    <row r="24" spans="2:16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f t="shared" si="2"/>
        <v>1.8199999999999997E-2</v>
      </c>
      <c r="J24" s="25">
        <f t="shared" si="0"/>
        <v>1.8199999999999997E-2</v>
      </c>
      <c r="K24" s="240"/>
      <c r="L24" s="23">
        <f t="shared" si="1"/>
        <v>1648.3516483516487</v>
      </c>
      <c r="M24" s="24"/>
      <c r="N24" s="73">
        <v>30</v>
      </c>
      <c r="O24" s="73"/>
      <c r="P24" s="15">
        <v>0.02</v>
      </c>
    </row>
    <row r="25" spans="2:16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f t="shared" si="2"/>
        <v>1.8199999999999997E-2</v>
      </c>
      <c r="J25" s="25">
        <f t="shared" si="0"/>
        <v>1.8199999999999997E-2</v>
      </c>
      <c r="K25" s="240"/>
      <c r="L25" s="23">
        <f t="shared" si="1"/>
        <v>1648.3516483516487</v>
      </c>
      <c r="M25" s="24"/>
      <c r="N25" s="73">
        <v>40</v>
      </c>
      <c r="O25" s="73"/>
      <c r="P25" s="15">
        <v>0.02</v>
      </c>
    </row>
    <row r="26" spans="2:16" x14ac:dyDescent="0.3">
      <c r="B26" s="252"/>
      <c r="C26" s="253" t="s">
        <v>25</v>
      </c>
      <c r="D26" s="24"/>
      <c r="E26" s="24"/>
      <c r="F26" s="24">
        <v>5150042</v>
      </c>
      <c r="G26" s="24" t="s">
        <v>9</v>
      </c>
      <c r="H26" s="24">
        <v>1</v>
      </c>
      <c r="I26" s="24">
        <f t="shared" si="2"/>
        <v>1.8199999999999997E-2</v>
      </c>
      <c r="J26" s="25">
        <f t="shared" si="0"/>
        <v>1.8199999999999997E-2</v>
      </c>
      <c r="K26" s="240"/>
      <c r="L26" s="23">
        <f t="shared" si="1"/>
        <v>1648.3516483516487</v>
      </c>
      <c r="M26" s="24"/>
      <c r="N26" s="73">
        <v>30</v>
      </c>
      <c r="O26" s="73"/>
      <c r="P26" s="15">
        <v>0.02</v>
      </c>
    </row>
    <row r="27" spans="2:16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f t="shared" si="2"/>
        <v>1.8199999999999997E-2</v>
      </c>
      <c r="J27" s="25">
        <f t="shared" si="0"/>
        <v>1.8199999999999997E-2</v>
      </c>
      <c r="K27" s="240"/>
      <c r="L27" s="23">
        <f t="shared" si="1"/>
        <v>1648.3516483516487</v>
      </c>
      <c r="M27" s="24"/>
      <c r="N27" s="73">
        <v>75</v>
      </c>
      <c r="O27" s="6"/>
      <c r="P27" s="15">
        <v>0.02</v>
      </c>
    </row>
    <row r="28" spans="2:16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f t="shared" si="2"/>
        <v>1.8199999999999997E-2</v>
      </c>
      <c r="J28" s="25">
        <f t="shared" si="0"/>
        <v>1.8199999999999997E-2</v>
      </c>
      <c r="K28" s="240"/>
      <c r="L28" s="23">
        <f t="shared" si="1"/>
        <v>1648.3516483516487</v>
      </c>
      <c r="M28" s="24"/>
      <c r="N28" s="6">
        <v>30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f t="shared" si="2"/>
        <v>1.8199999999999997E-2</v>
      </c>
      <c r="J29" s="25">
        <f t="shared" si="0"/>
        <v>1.8199999999999997E-2</v>
      </c>
      <c r="K29" s="240"/>
      <c r="L29" s="23">
        <f t="shared" si="1"/>
        <v>1648.3516483516487</v>
      </c>
      <c r="M29" s="24"/>
      <c r="N29" s="6">
        <v>75</v>
      </c>
      <c r="O29" s="73"/>
      <c r="P29" s="15">
        <v>0.02</v>
      </c>
    </row>
    <row r="30" spans="2:16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f t="shared" si="2"/>
        <v>7.279999999999999E-2</v>
      </c>
      <c r="J30" s="25">
        <f t="shared" si="0"/>
        <v>7.279999999999999E-2</v>
      </c>
      <c r="K30" s="240"/>
      <c r="L30" s="23">
        <f t="shared" si="1"/>
        <v>412.08791208791217</v>
      </c>
      <c r="M30" s="24"/>
      <c r="N30" s="73">
        <v>65</v>
      </c>
      <c r="O30" s="73"/>
      <c r="P30" s="15">
        <v>0.08</v>
      </c>
    </row>
    <row r="31" spans="2:16" x14ac:dyDescent="0.3">
      <c r="B31" s="252"/>
      <c r="C31" s="253"/>
      <c r="D31" s="24"/>
      <c r="E31" s="24"/>
      <c r="F31" s="24">
        <v>5151033</v>
      </c>
      <c r="G31" s="24" t="s">
        <v>41</v>
      </c>
      <c r="H31" s="24">
        <v>1</v>
      </c>
      <c r="I31" s="24">
        <f t="shared" si="2"/>
        <v>7.279999999999999E-2</v>
      </c>
      <c r="J31" s="25">
        <f t="shared" si="0"/>
        <v>7.279999999999999E-2</v>
      </c>
      <c r="K31" s="240"/>
      <c r="L31" s="23">
        <f t="shared" si="1"/>
        <v>412.08791208791217</v>
      </c>
      <c r="M31" s="24"/>
      <c r="N31" s="73">
        <v>70</v>
      </c>
      <c r="O31" s="73"/>
      <c r="P31" s="15">
        <v>0.08</v>
      </c>
    </row>
    <row r="32" spans="2:16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f t="shared" si="2"/>
        <v>1.8199999999999997E-2</v>
      </c>
      <c r="J32" s="25">
        <f t="shared" si="0"/>
        <v>1.8199999999999997E-2</v>
      </c>
      <c r="K32" s="240"/>
      <c r="L32" s="23">
        <f t="shared" si="1"/>
        <v>1648.3516483516487</v>
      </c>
      <c r="M32" s="24"/>
      <c r="N32" s="73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f t="shared" si="2"/>
        <v>1.8199999999999997E-2</v>
      </c>
      <c r="J33" s="25">
        <f t="shared" si="0"/>
        <v>1.8199999999999997E-2</v>
      </c>
      <c r="K33" s="240"/>
      <c r="L33" s="23">
        <f t="shared" si="1"/>
        <v>1648.3516483516487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f t="shared" si="2"/>
        <v>1.8199999999999997E-2</v>
      </c>
      <c r="J34" s="25">
        <f t="shared" si="0"/>
        <v>1.8199999999999997E-2</v>
      </c>
      <c r="K34" s="240"/>
      <c r="L34" s="23">
        <f t="shared" si="1"/>
        <v>1648.3516483516487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f t="shared" si="2"/>
        <v>1.8199999999999997E-2</v>
      </c>
      <c r="J35" s="25">
        <f t="shared" si="0"/>
        <v>1.8199999999999997E-2</v>
      </c>
      <c r="K35" s="240"/>
      <c r="L35" s="23">
        <f t="shared" si="1"/>
        <v>1648.3516483516487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f t="shared" si="2"/>
        <v>1.8199999999999997E-2</v>
      </c>
      <c r="J36" s="25">
        <f t="shared" si="0"/>
        <v>1.8199999999999997E-2</v>
      </c>
      <c r="K36" s="240"/>
      <c r="L36" s="23">
        <f t="shared" si="1"/>
        <v>1648.3516483516487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f t="shared" si="2"/>
        <v>1.8199999999999997E-2</v>
      </c>
      <c r="J37" s="25">
        <f t="shared" si="0"/>
        <v>1.8199999999999997E-2</v>
      </c>
      <c r="K37" s="240"/>
      <c r="L37" s="23">
        <f t="shared" si="1"/>
        <v>1648.3516483516487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43">
        <v>5152106</v>
      </c>
      <c r="G38" s="43" t="s">
        <v>19</v>
      </c>
      <c r="H38" s="11">
        <v>1</v>
      </c>
      <c r="I38" s="24">
        <f t="shared" si="2"/>
        <v>1.8199999999999997E-2</v>
      </c>
      <c r="J38" s="25">
        <f t="shared" si="0"/>
        <v>1.8199999999999997E-2</v>
      </c>
      <c r="K38" s="240"/>
      <c r="L38" s="23">
        <f t="shared" si="1"/>
        <v>1648.3516483516487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43">
        <v>5152107</v>
      </c>
      <c r="G39" s="43" t="s">
        <v>20</v>
      </c>
      <c r="H39" s="11">
        <v>1</v>
      </c>
      <c r="I39" s="24">
        <f t="shared" si="2"/>
        <v>1.8199999999999997E-2</v>
      </c>
      <c r="J39" s="25">
        <f t="shared" si="0"/>
        <v>1.8199999999999997E-2</v>
      </c>
      <c r="K39" s="240"/>
      <c r="L39" s="23">
        <f t="shared" si="1"/>
        <v>1648.3516483516487</v>
      </c>
      <c r="M39" s="24"/>
      <c r="N39" s="6">
        <v>35</v>
      </c>
      <c r="O39" s="73"/>
      <c r="P39" s="15">
        <v>0.02</v>
      </c>
    </row>
    <row r="40" spans="2:16" x14ac:dyDescent="0.3">
      <c r="B40" s="252"/>
      <c r="C40" s="253" t="s">
        <v>8</v>
      </c>
      <c r="D40" s="24"/>
      <c r="E40" s="24"/>
      <c r="F40" s="43">
        <v>5076000</v>
      </c>
      <c r="G40" s="43" t="s">
        <v>445</v>
      </c>
      <c r="H40" s="24">
        <v>3</v>
      </c>
      <c r="I40" s="24">
        <f t="shared" si="2"/>
        <v>7.279999999999999E-2</v>
      </c>
      <c r="J40" s="25">
        <f t="shared" si="0"/>
        <v>7.279999999999999E-2</v>
      </c>
      <c r="K40" s="240"/>
      <c r="L40" s="23">
        <f t="shared" si="1"/>
        <v>412.08791208791217</v>
      </c>
      <c r="M40" s="24"/>
      <c r="N40" s="73">
        <v>90</v>
      </c>
      <c r="O40" s="73"/>
      <c r="P40" s="15">
        <v>0.08</v>
      </c>
    </row>
    <row r="41" spans="2:16" x14ac:dyDescent="0.3">
      <c r="B41" s="252"/>
      <c r="C41" s="253"/>
      <c r="D41" s="24"/>
      <c r="E41" s="24"/>
      <c r="F41" s="24">
        <v>5062404</v>
      </c>
      <c r="G41" s="24" t="s">
        <v>5</v>
      </c>
      <c r="H41" s="24">
        <v>1</v>
      </c>
      <c r="I41" s="24">
        <f t="shared" si="2"/>
        <v>0.13649999999999998</v>
      </c>
      <c r="J41" s="25">
        <f t="shared" si="0"/>
        <v>0.13649999999999998</v>
      </c>
      <c r="K41" s="240"/>
      <c r="L41" s="23">
        <f t="shared" si="1"/>
        <v>219.7802197802198</v>
      </c>
      <c r="M41" s="24"/>
      <c r="N41" s="73">
        <v>50</v>
      </c>
      <c r="O41" s="73"/>
      <c r="P41" s="15">
        <v>0.15</v>
      </c>
    </row>
    <row r="42" spans="2:16" x14ac:dyDescent="0.3">
      <c r="B42" s="252"/>
      <c r="C42" s="253"/>
      <c r="D42" s="24"/>
      <c r="E42" s="24"/>
      <c r="F42" s="24">
        <v>5078001</v>
      </c>
      <c r="G42" s="11" t="s">
        <v>21</v>
      </c>
      <c r="H42" s="24">
        <v>1</v>
      </c>
      <c r="I42" s="24">
        <f t="shared" si="2"/>
        <v>0.13649999999999998</v>
      </c>
      <c r="J42" s="25">
        <f t="shared" si="0"/>
        <v>0.13649999999999998</v>
      </c>
      <c r="K42" s="240"/>
      <c r="L42" s="23">
        <f t="shared" si="1"/>
        <v>219.7802197802198</v>
      </c>
      <c r="M42" s="24"/>
      <c r="N42" s="73">
        <v>40</v>
      </c>
      <c r="O42" s="73"/>
      <c r="P42" s="15">
        <v>0.15</v>
      </c>
    </row>
    <row r="43" spans="2:16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f t="shared" si="2"/>
        <v>7.279999999999999E-2</v>
      </c>
      <c r="J43" s="25">
        <f t="shared" si="0"/>
        <v>7.279999999999999E-2</v>
      </c>
      <c r="K43" s="240"/>
      <c r="L43" s="23">
        <f t="shared" si="1"/>
        <v>412.08791208791217</v>
      </c>
      <c r="M43" s="24"/>
      <c r="N43" s="73">
        <v>50</v>
      </c>
      <c r="O43" s="73"/>
      <c r="P43" s="15">
        <v>0.08</v>
      </c>
    </row>
    <row r="44" spans="2:16" x14ac:dyDescent="0.3">
      <c r="B44" s="246"/>
      <c r="C44" s="247"/>
      <c r="D44" s="247"/>
      <c r="E44" s="247"/>
      <c r="F44" s="247"/>
      <c r="G44" s="247"/>
      <c r="H44" s="248"/>
      <c r="I44" s="24">
        <f>SUM(I6:I43)</f>
        <v>0.99999999999999978</v>
      </c>
      <c r="J44" s="25">
        <f>SUM(J6:J43)</f>
        <v>0.99999999999999978</v>
      </c>
      <c r="K44" s="25">
        <v>1</v>
      </c>
      <c r="L44" s="24"/>
      <c r="M44" s="24"/>
      <c r="N44" s="73"/>
      <c r="O44" s="73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74"/>
  <dimension ref="B2:P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678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73" t="s">
        <v>6</v>
      </c>
      <c r="C4" s="73">
        <v>30</v>
      </c>
    </row>
    <row r="5" spans="2:15" x14ac:dyDescent="0.3">
      <c r="B5" s="249" t="s">
        <v>0</v>
      </c>
      <c r="C5" s="249"/>
      <c r="D5" s="72" t="s">
        <v>45</v>
      </c>
      <c r="E5" s="72" t="s">
        <v>29</v>
      </c>
      <c r="F5" s="72" t="s">
        <v>1</v>
      </c>
      <c r="G5" s="72" t="s">
        <v>62</v>
      </c>
      <c r="H5" s="13" t="s">
        <v>26</v>
      </c>
      <c r="I5" s="72" t="s">
        <v>27</v>
      </c>
      <c r="J5" s="72" t="s">
        <v>28</v>
      </c>
      <c r="K5" s="72" t="s">
        <v>43</v>
      </c>
      <c r="L5" s="72" t="s">
        <v>2</v>
      </c>
      <c r="M5" s="72" t="s">
        <v>3</v>
      </c>
      <c r="N5" s="72" t="s">
        <v>44</v>
      </c>
      <c r="O5" s="72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100</v>
      </c>
      <c r="E6" s="24"/>
      <c r="F6" s="24">
        <v>1053104</v>
      </c>
      <c r="G6" s="24" t="s">
        <v>680</v>
      </c>
      <c r="H6" s="24">
        <v>1</v>
      </c>
      <c r="I6" s="24">
        <v>4.0000000000000001E-3</v>
      </c>
      <c r="J6" s="25">
        <f>I6</f>
        <v>4.0000000000000001E-3</v>
      </c>
      <c r="K6" s="239">
        <f>SUM(J6:J20)</f>
        <v>0.14999999999999997</v>
      </c>
      <c r="L6" s="11">
        <f>1/I6*$C$4</f>
        <v>7500</v>
      </c>
      <c r="M6" s="24" t="s">
        <v>688</v>
      </c>
      <c r="N6" s="73"/>
      <c r="O6" s="73">
        <v>1</v>
      </c>
    </row>
    <row r="7" spans="2:15" ht="21.75" customHeight="1" x14ac:dyDescent="0.3">
      <c r="B7" s="250"/>
      <c r="C7" s="244"/>
      <c r="D7" s="24" t="s">
        <v>107</v>
      </c>
      <c r="E7" s="24"/>
      <c r="F7" s="24">
        <v>1073177</v>
      </c>
      <c r="G7" s="24" t="s">
        <v>681</v>
      </c>
      <c r="H7" s="24">
        <v>1</v>
      </c>
      <c r="I7" s="24">
        <v>7.0000000000000001E-3</v>
      </c>
      <c r="J7" s="25">
        <f t="shared" ref="J7:J45" si="0">I7</f>
        <v>7.0000000000000001E-3</v>
      </c>
      <c r="K7" s="240"/>
      <c r="L7" s="11">
        <f t="shared" ref="L7:L45" si="1">1/I7*$C$4</f>
        <v>4285.7142857142862</v>
      </c>
      <c r="M7" s="24" t="s">
        <v>688</v>
      </c>
      <c r="N7" s="73"/>
      <c r="O7" s="73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1053105</v>
      </c>
      <c r="G8" s="24" t="s">
        <v>682</v>
      </c>
      <c r="H8" s="24">
        <v>1</v>
      </c>
      <c r="I8" s="24">
        <v>4.0000000000000001E-3</v>
      </c>
      <c r="J8" s="25">
        <f t="shared" si="0"/>
        <v>4.0000000000000001E-3</v>
      </c>
      <c r="K8" s="240"/>
      <c r="L8" s="11">
        <f t="shared" si="1"/>
        <v>7500</v>
      </c>
      <c r="M8" s="24" t="s">
        <v>689</v>
      </c>
      <c r="N8" s="73"/>
      <c r="O8" s="73">
        <v>1</v>
      </c>
    </row>
    <row r="9" spans="2:15" ht="21.75" customHeight="1" x14ac:dyDescent="0.3">
      <c r="B9" s="250"/>
      <c r="C9" s="244"/>
      <c r="D9" s="24" t="s">
        <v>107</v>
      </c>
      <c r="E9" s="24"/>
      <c r="F9" s="24">
        <v>1073178</v>
      </c>
      <c r="G9" s="24" t="s">
        <v>683</v>
      </c>
      <c r="H9" s="24">
        <v>1</v>
      </c>
      <c r="I9" s="24">
        <v>5.0000000000000001E-3</v>
      </c>
      <c r="J9" s="25">
        <f t="shared" si="0"/>
        <v>5.0000000000000001E-3</v>
      </c>
      <c r="K9" s="240"/>
      <c r="L9" s="11">
        <f t="shared" si="1"/>
        <v>6000</v>
      </c>
      <c r="M9" s="24" t="s">
        <v>689</v>
      </c>
      <c r="N9" s="73"/>
      <c r="O9" s="73">
        <v>1</v>
      </c>
    </row>
    <row r="10" spans="2:15" ht="21.75" customHeight="1" x14ac:dyDescent="0.3">
      <c r="B10" s="250"/>
      <c r="C10" s="244"/>
      <c r="D10" s="24" t="s">
        <v>100</v>
      </c>
      <c r="E10" s="24"/>
      <c r="F10" s="24">
        <v>1053106</v>
      </c>
      <c r="G10" s="24" t="s">
        <v>684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11">
        <f t="shared" si="1"/>
        <v>6000</v>
      </c>
      <c r="M10" s="24" t="s">
        <v>690</v>
      </c>
      <c r="N10" s="73"/>
      <c r="O10" s="73">
        <v>1</v>
      </c>
    </row>
    <row r="11" spans="2:15" ht="21.75" customHeight="1" x14ac:dyDescent="0.3">
      <c r="B11" s="250"/>
      <c r="C11" s="244"/>
      <c r="D11" s="24" t="s">
        <v>107</v>
      </c>
      <c r="E11" s="24"/>
      <c r="F11" s="24">
        <v>1073179</v>
      </c>
      <c r="G11" s="24" t="s">
        <v>685</v>
      </c>
      <c r="H11" s="24">
        <v>1</v>
      </c>
      <c r="I11" s="24">
        <v>5.0000000000000001E-3</v>
      </c>
      <c r="J11" s="25">
        <f t="shared" si="0"/>
        <v>5.0000000000000001E-3</v>
      </c>
      <c r="K11" s="240"/>
      <c r="L11" s="11">
        <f t="shared" si="1"/>
        <v>6000</v>
      </c>
      <c r="M11" s="24" t="s">
        <v>690</v>
      </c>
      <c r="N11" s="73"/>
      <c r="O11" s="73">
        <v>1</v>
      </c>
    </row>
    <row r="12" spans="2:15" ht="21.75" customHeight="1" x14ac:dyDescent="0.3">
      <c r="B12" s="250"/>
      <c r="C12" s="244"/>
      <c r="D12" s="24" t="s">
        <v>100</v>
      </c>
      <c r="E12" s="24"/>
      <c r="F12" s="24">
        <v>1053107</v>
      </c>
      <c r="G12" s="24" t="s">
        <v>686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11">
        <f t="shared" si="1"/>
        <v>6000</v>
      </c>
      <c r="M12" s="24" t="s">
        <v>691</v>
      </c>
      <c r="N12" s="73"/>
      <c r="O12" s="73">
        <v>1</v>
      </c>
    </row>
    <row r="13" spans="2:15" ht="21.75" customHeight="1" x14ac:dyDescent="0.3">
      <c r="B13" s="250"/>
      <c r="C13" s="244"/>
      <c r="D13" s="24" t="s">
        <v>107</v>
      </c>
      <c r="E13" s="24"/>
      <c r="F13" s="24">
        <v>1073180</v>
      </c>
      <c r="G13" s="24" t="s">
        <v>687</v>
      </c>
      <c r="H13" s="24">
        <v>1</v>
      </c>
      <c r="I13" s="24">
        <v>5.0000000000000001E-3</v>
      </c>
      <c r="J13" s="25">
        <f t="shared" si="0"/>
        <v>5.0000000000000001E-3</v>
      </c>
      <c r="K13" s="240"/>
      <c r="L13" s="11">
        <f t="shared" si="1"/>
        <v>6000</v>
      </c>
      <c r="M13" s="24" t="s">
        <v>691</v>
      </c>
      <c r="N13" s="73"/>
      <c r="O13" s="73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1004853</v>
      </c>
      <c r="G14" s="24" t="s">
        <v>692</v>
      </c>
      <c r="H14" s="24">
        <v>1</v>
      </c>
      <c r="I14" s="24">
        <v>8.9999999999999993E-3</v>
      </c>
      <c r="J14" s="25">
        <f t="shared" si="0"/>
        <v>8.9999999999999993E-3</v>
      </c>
      <c r="K14" s="240"/>
      <c r="L14" s="11">
        <f t="shared" si="1"/>
        <v>3333.3333333333335</v>
      </c>
      <c r="M14" s="24"/>
      <c r="N14" s="73"/>
      <c r="O14" s="73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1053099</v>
      </c>
      <c r="G15" s="24" t="s">
        <v>693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11">
        <f t="shared" si="1"/>
        <v>3333.3333333333335</v>
      </c>
      <c r="M15" s="24"/>
      <c r="N15" s="73"/>
      <c r="O15" s="73">
        <v>1</v>
      </c>
    </row>
    <row r="16" spans="2:15" ht="21.75" customHeight="1" x14ac:dyDescent="0.3">
      <c r="B16" s="250"/>
      <c r="C16" s="244"/>
      <c r="D16" s="24" t="s">
        <v>109</v>
      </c>
      <c r="E16" s="24"/>
      <c r="F16" s="24">
        <v>1702719</v>
      </c>
      <c r="G16" s="24" t="s">
        <v>694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11">
        <f t="shared" si="1"/>
        <v>3750</v>
      </c>
      <c r="M16" s="24"/>
      <c r="N16" s="73"/>
      <c r="O16" s="73">
        <v>1</v>
      </c>
    </row>
    <row r="17" spans="2:16" ht="21.75" customHeight="1" x14ac:dyDescent="0.3">
      <c r="B17" s="250"/>
      <c r="C17" s="244"/>
      <c r="D17" s="24" t="s">
        <v>119</v>
      </c>
      <c r="E17" s="24"/>
      <c r="F17" s="24">
        <v>1004414</v>
      </c>
      <c r="G17" s="24" t="s">
        <v>695</v>
      </c>
      <c r="H17" s="24">
        <v>1</v>
      </c>
      <c r="I17" s="24">
        <v>2.4E-2</v>
      </c>
      <c r="J17" s="25">
        <f t="shared" si="0"/>
        <v>2.4E-2</v>
      </c>
      <c r="K17" s="240"/>
      <c r="L17" s="11">
        <f t="shared" si="1"/>
        <v>1250</v>
      </c>
      <c r="M17" s="24"/>
      <c r="N17" s="73"/>
      <c r="O17" s="73">
        <v>1</v>
      </c>
    </row>
    <row r="18" spans="2:16" ht="21.75" customHeight="1" x14ac:dyDescent="0.3">
      <c r="B18" s="250"/>
      <c r="C18" s="244"/>
      <c r="D18" s="24" t="s">
        <v>120</v>
      </c>
      <c r="E18" s="24"/>
      <c r="F18" s="24">
        <v>1042360</v>
      </c>
      <c r="G18" s="24" t="s">
        <v>696</v>
      </c>
      <c r="H18" s="24">
        <v>1</v>
      </c>
      <c r="I18" s="24">
        <v>2.3E-2</v>
      </c>
      <c r="J18" s="25">
        <f t="shared" si="0"/>
        <v>2.3E-2</v>
      </c>
      <c r="K18" s="240"/>
      <c r="L18" s="11">
        <f t="shared" si="1"/>
        <v>1304.3478260869565</v>
      </c>
      <c r="M18" s="24"/>
      <c r="N18" s="73"/>
      <c r="O18" s="73">
        <v>1</v>
      </c>
    </row>
    <row r="19" spans="2:16" ht="21.75" customHeight="1" x14ac:dyDescent="0.3">
      <c r="B19" s="250"/>
      <c r="C19" s="244"/>
      <c r="D19" s="24" t="s">
        <v>122</v>
      </c>
      <c r="E19" s="24"/>
      <c r="F19" s="24">
        <v>1062214</v>
      </c>
      <c r="G19" s="24" t="s">
        <v>697</v>
      </c>
      <c r="H19" s="24">
        <v>1</v>
      </c>
      <c r="I19" s="24">
        <v>2.1999999999999999E-2</v>
      </c>
      <c r="J19" s="25">
        <f t="shared" si="0"/>
        <v>2.1999999999999999E-2</v>
      </c>
      <c r="K19" s="240"/>
      <c r="L19" s="11">
        <f t="shared" si="1"/>
        <v>1363.6363636363637</v>
      </c>
      <c r="M19" s="24"/>
      <c r="N19" s="73"/>
      <c r="O19" s="73">
        <v>1</v>
      </c>
    </row>
    <row r="20" spans="2:16" ht="21.75" customHeight="1" x14ac:dyDescent="0.3">
      <c r="B20" s="250"/>
      <c r="C20" s="244"/>
      <c r="D20" s="24" t="s">
        <v>157</v>
      </c>
      <c r="E20" s="24"/>
      <c r="F20" s="24">
        <v>5204013</v>
      </c>
      <c r="G20" s="24" t="s">
        <v>698</v>
      </c>
      <c r="H20" s="24">
        <v>1</v>
      </c>
      <c r="I20" s="24">
        <v>1.4999999999999999E-2</v>
      </c>
      <c r="J20" s="25">
        <f t="shared" si="0"/>
        <v>1.4999999999999999E-2</v>
      </c>
      <c r="K20" s="240"/>
      <c r="L20" s="11">
        <f t="shared" si="1"/>
        <v>2000.0000000000002</v>
      </c>
      <c r="M20" s="24"/>
      <c r="N20" s="73"/>
      <c r="O20" s="73">
        <v>1</v>
      </c>
    </row>
    <row r="21" spans="2:16" x14ac:dyDescent="0.3">
      <c r="B21" s="251" t="s">
        <v>42</v>
      </c>
      <c r="C21" s="243" t="s">
        <v>59</v>
      </c>
      <c r="D21" s="24"/>
      <c r="E21" s="24"/>
      <c r="F21" s="24">
        <v>1002186</v>
      </c>
      <c r="G21" s="24" t="s">
        <v>52</v>
      </c>
      <c r="H21" s="24">
        <v>1</v>
      </c>
      <c r="I21" s="24">
        <f>$K$21*P21</f>
        <v>1.7000000000000001E-2</v>
      </c>
      <c r="J21" s="25">
        <f t="shared" si="0"/>
        <v>1.7000000000000001E-2</v>
      </c>
      <c r="K21" s="239">
        <f>K46-K6</f>
        <v>0.85000000000000009</v>
      </c>
      <c r="L21" s="23">
        <f t="shared" si="1"/>
        <v>1764.705882352941</v>
      </c>
      <c r="M21" s="24"/>
      <c r="N21" s="73">
        <v>60</v>
      </c>
      <c r="O21" s="73"/>
      <c r="P21" s="15">
        <v>0.02</v>
      </c>
    </row>
    <row r="22" spans="2:16" x14ac:dyDescent="0.3">
      <c r="B22" s="252"/>
      <c r="C22" s="244"/>
      <c r="D22" s="24"/>
      <c r="E22" s="24"/>
      <c r="F22" s="24">
        <v>1012057</v>
      </c>
      <c r="G22" s="24" t="s">
        <v>53</v>
      </c>
      <c r="H22" s="24">
        <v>1</v>
      </c>
      <c r="I22" s="24">
        <f t="shared" ref="I22:I45" si="2">$K$21*P22</f>
        <v>1.7000000000000001E-2</v>
      </c>
      <c r="J22" s="25">
        <f t="shared" si="0"/>
        <v>1.7000000000000001E-2</v>
      </c>
      <c r="K22" s="240"/>
      <c r="L22" s="23">
        <f t="shared" si="1"/>
        <v>1764.705882352941</v>
      </c>
      <c r="M22" s="24"/>
      <c r="N22" s="73">
        <v>60</v>
      </c>
      <c r="O22" s="73"/>
      <c r="P22" s="15">
        <v>0.02</v>
      </c>
    </row>
    <row r="23" spans="2:16" x14ac:dyDescent="0.3">
      <c r="B23" s="252"/>
      <c r="C23" s="244"/>
      <c r="D23" s="24"/>
      <c r="E23" s="24"/>
      <c r="F23" s="24">
        <v>1022048</v>
      </c>
      <c r="G23" s="24" t="s">
        <v>54</v>
      </c>
      <c r="H23" s="24">
        <v>1</v>
      </c>
      <c r="I23" s="24">
        <f t="shared" si="2"/>
        <v>1.7000000000000001E-2</v>
      </c>
      <c r="J23" s="25">
        <f t="shared" si="0"/>
        <v>1.7000000000000001E-2</v>
      </c>
      <c r="K23" s="240"/>
      <c r="L23" s="23">
        <f t="shared" si="1"/>
        <v>1764.705882352941</v>
      </c>
      <c r="M23" s="24"/>
      <c r="N23" s="73">
        <v>60</v>
      </c>
      <c r="O23" s="73"/>
      <c r="P23" s="15">
        <v>0.02</v>
      </c>
    </row>
    <row r="24" spans="2:16" x14ac:dyDescent="0.3">
      <c r="B24" s="252"/>
      <c r="C24" s="244"/>
      <c r="D24" s="24"/>
      <c r="E24" s="24"/>
      <c r="F24" s="24">
        <v>1102039</v>
      </c>
      <c r="G24" s="24" t="s">
        <v>55</v>
      </c>
      <c r="H24" s="24">
        <v>1</v>
      </c>
      <c r="I24" s="24">
        <f t="shared" si="2"/>
        <v>1.7000000000000001E-2</v>
      </c>
      <c r="J24" s="25">
        <f t="shared" si="0"/>
        <v>1.7000000000000001E-2</v>
      </c>
      <c r="K24" s="240"/>
      <c r="L24" s="23">
        <f t="shared" si="1"/>
        <v>1764.705882352941</v>
      </c>
      <c r="M24" s="24"/>
      <c r="N24" s="73">
        <v>60</v>
      </c>
      <c r="O24" s="73"/>
      <c r="P24" s="15">
        <v>0.02</v>
      </c>
    </row>
    <row r="25" spans="2:16" x14ac:dyDescent="0.3">
      <c r="B25" s="252"/>
      <c r="C25" s="244"/>
      <c r="D25" s="24"/>
      <c r="E25" s="24"/>
      <c r="F25" s="24">
        <v>1082102</v>
      </c>
      <c r="G25" s="24" t="s">
        <v>56</v>
      </c>
      <c r="H25" s="24">
        <v>1</v>
      </c>
      <c r="I25" s="24">
        <f t="shared" si="2"/>
        <v>1.7000000000000001E-2</v>
      </c>
      <c r="J25" s="25">
        <f t="shared" si="0"/>
        <v>1.7000000000000001E-2</v>
      </c>
      <c r="K25" s="240"/>
      <c r="L25" s="23">
        <f t="shared" si="1"/>
        <v>1764.705882352941</v>
      </c>
      <c r="M25" s="24"/>
      <c r="N25" s="73">
        <v>30</v>
      </c>
      <c r="O25" s="73"/>
      <c r="P25" s="15">
        <v>0.02</v>
      </c>
    </row>
    <row r="26" spans="2:16" x14ac:dyDescent="0.3">
      <c r="B26" s="252"/>
      <c r="C26" s="244"/>
      <c r="D26" s="24"/>
      <c r="E26" s="24"/>
      <c r="F26" s="24">
        <v>1072153</v>
      </c>
      <c r="G26" s="24" t="s">
        <v>57</v>
      </c>
      <c r="H26" s="24">
        <v>1</v>
      </c>
      <c r="I26" s="24">
        <f t="shared" si="2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73">
        <v>30</v>
      </c>
      <c r="O26" s="73"/>
      <c r="P26" s="15">
        <v>0.02</v>
      </c>
    </row>
    <row r="27" spans="2:16" x14ac:dyDescent="0.3">
      <c r="B27" s="252"/>
      <c r="C27" s="245"/>
      <c r="D27" s="24"/>
      <c r="E27" s="24"/>
      <c r="F27" s="24">
        <v>1032024</v>
      </c>
      <c r="G27" s="24" t="s">
        <v>58</v>
      </c>
      <c r="H27" s="24">
        <v>1</v>
      </c>
      <c r="I27" s="24">
        <f t="shared" si="2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73">
        <v>40</v>
      </c>
      <c r="O27" s="73"/>
      <c r="P27" s="15">
        <v>0.02</v>
      </c>
    </row>
    <row r="28" spans="2:16" x14ac:dyDescent="0.3">
      <c r="B28" s="252"/>
      <c r="C28" s="253" t="s">
        <v>25</v>
      </c>
      <c r="D28" s="24"/>
      <c r="E28" s="24"/>
      <c r="F28" s="24">
        <v>5150042</v>
      </c>
      <c r="G28" s="24" t="s">
        <v>9</v>
      </c>
      <c r="H28" s="24">
        <v>1</v>
      </c>
      <c r="I28" s="24">
        <f t="shared" si="2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73">
        <v>30</v>
      </c>
      <c r="O28" s="73"/>
      <c r="P28" s="15">
        <v>0.02</v>
      </c>
    </row>
    <row r="29" spans="2:16" x14ac:dyDescent="0.3">
      <c r="B29" s="252"/>
      <c r="C29" s="253"/>
      <c r="D29" s="24"/>
      <c r="E29" s="24"/>
      <c r="F29" s="24">
        <v>5150043</v>
      </c>
      <c r="G29" s="24" t="s">
        <v>10</v>
      </c>
      <c r="H29" s="24">
        <v>1</v>
      </c>
      <c r="I29" s="24">
        <f t="shared" si="2"/>
        <v>1.7000000000000001E-2</v>
      </c>
      <c r="J29" s="25">
        <f t="shared" si="0"/>
        <v>1.7000000000000001E-2</v>
      </c>
      <c r="K29" s="240"/>
      <c r="L29" s="23">
        <f t="shared" si="1"/>
        <v>1764.705882352941</v>
      </c>
      <c r="M29" s="24"/>
      <c r="N29" s="73">
        <v>75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5152049</v>
      </c>
      <c r="G30" s="24" t="s">
        <v>11</v>
      </c>
      <c r="H30" s="24">
        <v>1</v>
      </c>
      <c r="I30" s="24">
        <f t="shared" si="2"/>
        <v>1.7000000000000001E-2</v>
      </c>
      <c r="J30" s="25">
        <f t="shared" si="0"/>
        <v>1.7000000000000001E-2</v>
      </c>
      <c r="K30" s="240"/>
      <c r="L30" s="23">
        <f t="shared" si="1"/>
        <v>1764.705882352941</v>
      </c>
      <c r="M30" s="24"/>
      <c r="N30" s="6">
        <v>30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5152050</v>
      </c>
      <c r="G31" s="24" t="s">
        <v>12</v>
      </c>
      <c r="H31" s="24">
        <v>1</v>
      </c>
      <c r="I31" s="24">
        <f t="shared" si="2"/>
        <v>1.7000000000000001E-2</v>
      </c>
      <c r="J31" s="25">
        <f t="shared" si="0"/>
        <v>1.7000000000000001E-2</v>
      </c>
      <c r="K31" s="240"/>
      <c r="L31" s="23">
        <f t="shared" si="1"/>
        <v>1764.705882352941</v>
      </c>
      <c r="M31" s="24"/>
      <c r="N31" s="6">
        <v>75</v>
      </c>
      <c r="O31" s="73"/>
      <c r="P31" s="15">
        <v>0.02</v>
      </c>
    </row>
    <row r="32" spans="2:16" x14ac:dyDescent="0.3">
      <c r="B32" s="252"/>
      <c r="C32" s="253"/>
      <c r="D32" s="24"/>
      <c r="E32" s="24"/>
      <c r="F32" s="24">
        <v>5153013</v>
      </c>
      <c r="G32" s="24" t="s">
        <v>23</v>
      </c>
      <c r="H32" s="24">
        <v>1</v>
      </c>
      <c r="I32" s="24">
        <f t="shared" si="2"/>
        <v>6.8000000000000005E-2</v>
      </c>
      <c r="J32" s="25">
        <f t="shared" si="0"/>
        <v>6.8000000000000005E-2</v>
      </c>
      <c r="K32" s="240"/>
      <c r="L32" s="23">
        <f t="shared" si="1"/>
        <v>441.17647058823525</v>
      </c>
      <c r="M32" s="24"/>
      <c r="N32" s="73">
        <v>65</v>
      </c>
      <c r="O32" s="73"/>
      <c r="P32" s="15">
        <v>0.08</v>
      </c>
    </row>
    <row r="33" spans="2:16" x14ac:dyDescent="0.3">
      <c r="B33" s="252"/>
      <c r="C33" s="253"/>
      <c r="D33" s="24"/>
      <c r="E33" s="24"/>
      <c r="F33" s="24">
        <v>5151033</v>
      </c>
      <c r="G33" s="24" t="s">
        <v>41</v>
      </c>
      <c r="H33" s="24">
        <v>1</v>
      </c>
      <c r="I33" s="24">
        <f t="shared" si="2"/>
        <v>6.8000000000000005E-2</v>
      </c>
      <c r="J33" s="25">
        <f t="shared" si="0"/>
        <v>6.8000000000000005E-2</v>
      </c>
      <c r="K33" s="240"/>
      <c r="L33" s="23">
        <f t="shared" si="1"/>
        <v>441.17647058823525</v>
      </c>
      <c r="M33" s="24"/>
      <c r="N33" s="73">
        <v>70</v>
      </c>
      <c r="O33" s="73"/>
      <c r="P33" s="15">
        <v>0.08</v>
      </c>
    </row>
    <row r="34" spans="2:16" x14ac:dyDescent="0.3">
      <c r="B34" s="252"/>
      <c r="C34" s="253"/>
      <c r="D34" s="24"/>
      <c r="E34" s="24"/>
      <c r="F34" s="24">
        <v>5152100</v>
      </c>
      <c r="G34" s="24" t="s">
        <v>13</v>
      </c>
      <c r="H34" s="24">
        <v>1</v>
      </c>
      <c r="I34" s="24">
        <f t="shared" si="2"/>
        <v>1.7000000000000001E-2</v>
      </c>
      <c r="J34" s="25">
        <f t="shared" si="0"/>
        <v>1.7000000000000001E-2</v>
      </c>
      <c r="K34" s="240"/>
      <c r="L34" s="23">
        <f t="shared" si="1"/>
        <v>1764.705882352941</v>
      </c>
      <c r="M34" s="24"/>
      <c r="N34" s="73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5152101</v>
      </c>
      <c r="G35" s="24" t="s">
        <v>14</v>
      </c>
      <c r="H35" s="24">
        <v>1</v>
      </c>
      <c r="I35" s="24">
        <f t="shared" si="2"/>
        <v>1.7000000000000001E-2</v>
      </c>
      <c r="J35" s="25">
        <f t="shared" si="0"/>
        <v>1.7000000000000001E-2</v>
      </c>
      <c r="K35" s="240"/>
      <c r="L35" s="23">
        <f t="shared" si="1"/>
        <v>1764.705882352941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5152102</v>
      </c>
      <c r="G36" s="24" t="s">
        <v>15</v>
      </c>
      <c r="H36" s="24">
        <v>1</v>
      </c>
      <c r="I36" s="24">
        <f t="shared" si="2"/>
        <v>1.7000000000000001E-2</v>
      </c>
      <c r="J36" s="25">
        <f t="shared" si="0"/>
        <v>1.7000000000000001E-2</v>
      </c>
      <c r="K36" s="240"/>
      <c r="L36" s="23">
        <f t="shared" si="1"/>
        <v>1764.705882352941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5152103</v>
      </c>
      <c r="G37" s="24" t="s">
        <v>16</v>
      </c>
      <c r="H37" s="24">
        <v>1</v>
      </c>
      <c r="I37" s="24">
        <f t="shared" si="2"/>
        <v>1.7000000000000001E-2</v>
      </c>
      <c r="J37" s="25">
        <f t="shared" si="0"/>
        <v>1.7000000000000001E-2</v>
      </c>
      <c r="K37" s="240"/>
      <c r="L37" s="23">
        <f t="shared" si="1"/>
        <v>1764.705882352941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5152104</v>
      </c>
      <c r="G38" s="24" t="s">
        <v>17</v>
      </c>
      <c r="H38" s="24">
        <v>1</v>
      </c>
      <c r="I38" s="24">
        <f t="shared" si="2"/>
        <v>1.7000000000000001E-2</v>
      </c>
      <c r="J38" s="25">
        <f t="shared" si="0"/>
        <v>1.7000000000000001E-2</v>
      </c>
      <c r="K38" s="240"/>
      <c r="L38" s="23">
        <f t="shared" si="1"/>
        <v>1764.705882352941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24">
        <v>5152105</v>
      </c>
      <c r="G39" s="24" t="s">
        <v>18</v>
      </c>
      <c r="H39" s="11">
        <v>1</v>
      </c>
      <c r="I39" s="24">
        <f t="shared" si="2"/>
        <v>1.7000000000000001E-2</v>
      </c>
      <c r="J39" s="25">
        <f t="shared" si="0"/>
        <v>1.7000000000000001E-2</v>
      </c>
      <c r="K39" s="240"/>
      <c r="L39" s="23">
        <f t="shared" si="1"/>
        <v>1764.705882352941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5152106</v>
      </c>
      <c r="G40" s="43" t="s">
        <v>19</v>
      </c>
      <c r="H40" s="11">
        <v>1</v>
      </c>
      <c r="I40" s="24">
        <f t="shared" si="2"/>
        <v>1.7000000000000001E-2</v>
      </c>
      <c r="J40" s="25">
        <f t="shared" si="0"/>
        <v>1.7000000000000001E-2</v>
      </c>
      <c r="K40" s="240"/>
      <c r="L40" s="23">
        <f t="shared" si="1"/>
        <v>1764.705882352941</v>
      </c>
      <c r="M40" s="24"/>
      <c r="N40" s="6">
        <v>35</v>
      </c>
      <c r="O40" s="6"/>
      <c r="P40" s="15">
        <v>0.02</v>
      </c>
    </row>
    <row r="41" spans="2:16" x14ac:dyDescent="0.3">
      <c r="B41" s="252"/>
      <c r="C41" s="253"/>
      <c r="D41" s="24"/>
      <c r="E41" s="24"/>
      <c r="F41" s="43">
        <v>5152107</v>
      </c>
      <c r="G41" s="43" t="s">
        <v>20</v>
      </c>
      <c r="H41" s="11">
        <v>1</v>
      </c>
      <c r="I41" s="24">
        <f t="shared" si="2"/>
        <v>1.7000000000000001E-2</v>
      </c>
      <c r="J41" s="25">
        <f t="shared" si="0"/>
        <v>1.7000000000000001E-2</v>
      </c>
      <c r="K41" s="240"/>
      <c r="L41" s="23">
        <f t="shared" si="1"/>
        <v>1764.705882352941</v>
      </c>
      <c r="M41" s="24"/>
      <c r="N41" s="6">
        <v>35</v>
      </c>
      <c r="O41" s="73"/>
      <c r="P41" s="15">
        <v>0.02</v>
      </c>
    </row>
    <row r="42" spans="2:16" x14ac:dyDescent="0.3">
      <c r="B42" s="252"/>
      <c r="C42" s="253" t="s">
        <v>8</v>
      </c>
      <c r="D42" s="24"/>
      <c r="E42" s="24"/>
      <c r="F42" s="43">
        <v>5076000</v>
      </c>
      <c r="G42" s="43" t="s">
        <v>445</v>
      </c>
      <c r="H42" s="24">
        <v>3</v>
      </c>
      <c r="I42" s="24">
        <f t="shared" si="2"/>
        <v>6.8000000000000005E-2</v>
      </c>
      <c r="J42" s="25">
        <f t="shared" si="0"/>
        <v>6.8000000000000005E-2</v>
      </c>
      <c r="K42" s="240"/>
      <c r="L42" s="23">
        <f t="shared" si="1"/>
        <v>441.17647058823525</v>
      </c>
      <c r="M42" s="24"/>
      <c r="N42" s="73">
        <v>90</v>
      </c>
      <c r="O42" s="73"/>
      <c r="P42" s="15">
        <v>0.08</v>
      </c>
    </row>
    <row r="43" spans="2:16" x14ac:dyDescent="0.3">
      <c r="B43" s="252"/>
      <c r="C43" s="253"/>
      <c r="D43" s="24"/>
      <c r="E43" s="24"/>
      <c r="F43" s="24">
        <v>5062404</v>
      </c>
      <c r="G43" s="24" t="s">
        <v>5</v>
      </c>
      <c r="H43" s="24">
        <v>1</v>
      </c>
      <c r="I43" s="24">
        <f t="shared" si="2"/>
        <v>0.1275</v>
      </c>
      <c r="J43" s="25">
        <f t="shared" si="0"/>
        <v>0.1275</v>
      </c>
      <c r="K43" s="240"/>
      <c r="L43" s="23">
        <f t="shared" si="1"/>
        <v>235.29411764705881</v>
      </c>
      <c r="M43" s="24"/>
      <c r="N43" s="73">
        <v>50</v>
      </c>
      <c r="O43" s="73"/>
      <c r="P43" s="15">
        <v>0.15</v>
      </c>
    </row>
    <row r="44" spans="2:16" x14ac:dyDescent="0.3">
      <c r="B44" s="252"/>
      <c r="C44" s="253"/>
      <c r="D44" s="24"/>
      <c r="E44" s="24"/>
      <c r="F44" s="24">
        <v>5078001</v>
      </c>
      <c r="G44" s="11" t="s">
        <v>21</v>
      </c>
      <c r="H44" s="24">
        <v>1</v>
      </c>
      <c r="I44" s="24">
        <f t="shared" si="2"/>
        <v>0.1275</v>
      </c>
      <c r="J44" s="25">
        <f t="shared" si="0"/>
        <v>0.1275</v>
      </c>
      <c r="K44" s="240"/>
      <c r="L44" s="23">
        <f t="shared" si="1"/>
        <v>235.29411764705881</v>
      </c>
      <c r="M44" s="24"/>
      <c r="N44" s="73">
        <v>40</v>
      </c>
      <c r="O44" s="73"/>
      <c r="P44" s="15">
        <v>0.15</v>
      </c>
    </row>
    <row r="45" spans="2:16" x14ac:dyDescent="0.3">
      <c r="B45" s="252"/>
      <c r="C45" s="253"/>
      <c r="D45" s="24"/>
      <c r="E45" s="24"/>
      <c r="F45" s="24">
        <v>5072000</v>
      </c>
      <c r="G45" s="11" t="s">
        <v>22</v>
      </c>
      <c r="H45" s="24">
        <v>3</v>
      </c>
      <c r="I45" s="24">
        <f t="shared" si="2"/>
        <v>6.8000000000000005E-2</v>
      </c>
      <c r="J45" s="25">
        <f t="shared" si="0"/>
        <v>6.8000000000000005E-2</v>
      </c>
      <c r="K45" s="240"/>
      <c r="L45" s="23">
        <f t="shared" si="1"/>
        <v>441.17647058823525</v>
      </c>
      <c r="M45" s="24"/>
      <c r="N45" s="73">
        <v>50</v>
      </c>
      <c r="O45" s="73"/>
      <c r="P45" s="15">
        <v>0.08</v>
      </c>
    </row>
    <row r="46" spans="2:16" x14ac:dyDescent="0.3">
      <c r="B46" s="246"/>
      <c r="C46" s="247"/>
      <c r="D46" s="247"/>
      <c r="E46" s="247"/>
      <c r="F46" s="247"/>
      <c r="G46" s="247"/>
      <c r="H46" s="248"/>
      <c r="I46" s="24">
        <f>SUM(I6:I45)</f>
        <v>1.0000000000000002</v>
      </c>
      <c r="J46" s="25">
        <f>SUM(J6:J45)</f>
        <v>1.0000000000000002</v>
      </c>
      <c r="K46" s="25">
        <v>1</v>
      </c>
      <c r="L46" s="24"/>
      <c r="M46" s="24"/>
      <c r="N46" s="73"/>
      <c r="O46" s="73"/>
    </row>
  </sheetData>
  <mergeCells count="10">
    <mergeCell ref="B46:H46"/>
    <mergeCell ref="B5:C5"/>
    <mergeCell ref="B6:B20"/>
    <mergeCell ref="C6:C20"/>
    <mergeCell ref="K6:K20"/>
    <mergeCell ref="B21:B45"/>
    <mergeCell ref="C21:C27"/>
    <mergeCell ref="K21:K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B2:P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645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71" t="s">
        <v>6</v>
      </c>
      <c r="C4" s="71">
        <v>30</v>
      </c>
    </row>
    <row r="5" spans="2:16" x14ac:dyDescent="0.3">
      <c r="B5" s="249" t="s">
        <v>0</v>
      </c>
      <c r="C5" s="249"/>
      <c r="D5" s="70" t="s">
        <v>45</v>
      </c>
      <c r="E5" s="70" t="s">
        <v>29</v>
      </c>
      <c r="F5" s="70" t="s">
        <v>1</v>
      </c>
      <c r="G5" s="70" t="s">
        <v>62</v>
      </c>
      <c r="H5" s="13" t="s">
        <v>26</v>
      </c>
      <c r="I5" s="70" t="s">
        <v>27</v>
      </c>
      <c r="J5" s="70" t="s">
        <v>28</v>
      </c>
      <c r="K5" s="70" t="s">
        <v>43</v>
      </c>
      <c r="L5" s="70" t="s">
        <v>2</v>
      </c>
      <c r="M5" s="70" t="s">
        <v>3</v>
      </c>
      <c r="N5" s="70" t="s">
        <v>44</v>
      </c>
      <c r="O5" s="70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1004913</v>
      </c>
      <c r="G6" s="24" t="s">
        <v>660</v>
      </c>
      <c r="H6" s="24">
        <v>1</v>
      </c>
      <c r="I6" s="24">
        <v>7.0000000000000001E-3</v>
      </c>
      <c r="J6" s="25">
        <f>I6</f>
        <v>7.0000000000000001E-3</v>
      </c>
      <c r="K6" s="239">
        <f>SUM(J6:J15)</f>
        <v>8.6999999999999994E-2</v>
      </c>
      <c r="L6" s="11">
        <f>1/I6*$C$4</f>
        <v>4285.7142857142862</v>
      </c>
      <c r="M6" s="24"/>
      <c r="N6" s="71"/>
      <c r="O6" s="71">
        <v>1</v>
      </c>
    </row>
    <row r="7" spans="2:16" ht="21.75" customHeight="1" x14ac:dyDescent="0.3">
      <c r="B7" s="250"/>
      <c r="C7" s="244"/>
      <c r="D7" s="24" t="s">
        <v>119</v>
      </c>
      <c r="E7" s="24"/>
      <c r="F7" s="24">
        <v>1004914</v>
      </c>
      <c r="G7" s="24" t="s">
        <v>661</v>
      </c>
      <c r="H7" s="24">
        <v>1</v>
      </c>
      <c r="I7" s="24">
        <v>8.0000000000000002E-3</v>
      </c>
      <c r="J7" s="25">
        <f t="shared" ref="J7:J40" si="0">I7</f>
        <v>8.0000000000000002E-3</v>
      </c>
      <c r="K7" s="240"/>
      <c r="L7" s="11">
        <f t="shared" ref="L7:L40" si="1">1/I7*$C$4</f>
        <v>3750</v>
      </c>
      <c r="M7" s="24"/>
      <c r="N7" s="71"/>
      <c r="O7" s="71">
        <v>1</v>
      </c>
    </row>
    <row r="8" spans="2:16" ht="21.75" customHeight="1" x14ac:dyDescent="0.3">
      <c r="B8" s="250"/>
      <c r="C8" s="244"/>
      <c r="D8" s="24" t="s">
        <v>100</v>
      </c>
      <c r="E8" s="24"/>
      <c r="F8" s="24">
        <v>1053135</v>
      </c>
      <c r="G8" s="24" t="s">
        <v>662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71"/>
      <c r="O8" s="71">
        <v>1</v>
      </c>
    </row>
    <row r="9" spans="2:16" ht="21.75" customHeight="1" x14ac:dyDescent="0.3">
      <c r="B9" s="250"/>
      <c r="C9" s="244"/>
      <c r="D9" s="24" t="s">
        <v>100</v>
      </c>
      <c r="E9" s="24"/>
      <c r="F9" s="24">
        <v>1053136</v>
      </c>
      <c r="G9" s="24" t="s">
        <v>663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71"/>
      <c r="O9" s="71">
        <v>1</v>
      </c>
    </row>
    <row r="10" spans="2:16" ht="21.75" customHeight="1" x14ac:dyDescent="0.3">
      <c r="B10" s="250"/>
      <c r="C10" s="244"/>
      <c r="D10" s="24" t="s">
        <v>107</v>
      </c>
      <c r="E10" s="24"/>
      <c r="F10" s="24">
        <v>1073197</v>
      </c>
      <c r="G10" s="24" t="s">
        <v>664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71"/>
      <c r="O10" s="71">
        <v>1</v>
      </c>
    </row>
    <row r="11" spans="2:16" ht="21.75" customHeight="1" x14ac:dyDescent="0.3">
      <c r="B11" s="250"/>
      <c r="C11" s="244"/>
      <c r="D11" s="24" t="s">
        <v>105</v>
      </c>
      <c r="E11" s="24"/>
      <c r="F11" s="24">
        <v>1102993</v>
      </c>
      <c r="G11" s="24" t="s">
        <v>665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71"/>
      <c r="O11" s="71">
        <v>1</v>
      </c>
    </row>
    <row r="12" spans="2:16" ht="21.75" customHeight="1" x14ac:dyDescent="0.3">
      <c r="B12" s="250"/>
      <c r="C12" s="244"/>
      <c r="D12" s="24" t="s">
        <v>109</v>
      </c>
      <c r="E12" s="24"/>
      <c r="F12" s="24">
        <v>1702741</v>
      </c>
      <c r="G12" s="24" t="s">
        <v>666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71"/>
      <c r="O12" s="71">
        <v>1</v>
      </c>
    </row>
    <row r="13" spans="2:16" ht="21.75" customHeight="1" x14ac:dyDescent="0.3">
      <c r="B13" s="250"/>
      <c r="C13" s="244"/>
      <c r="D13" s="24" t="s">
        <v>100</v>
      </c>
      <c r="E13" s="24"/>
      <c r="F13" s="24">
        <v>1053127</v>
      </c>
      <c r="G13" s="24" t="s">
        <v>667</v>
      </c>
      <c r="H13" s="24">
        <v>1</v>
      </c>
      <c r="I13" s="24">
        <v>8.9999999999999993E-3</v>
      </c>
      <c r="J13" s="25">
        <f t="shared" si="0"/>
        <v>8.9999999999999993E-3</v>
      </c>
      <c r="K13" s="240"/>
      <c r="L13" s="11">
        <f t="shared" si="1"/>
        <v>3333.3333333333335</v>
      </c>
      <c r="M13" s="24"/>
      <c r="N13" s="71"/>
      <c r="O13" s="71">
        <v>1</v>
      </c>
    </row>
    <row r="14" spans="2:16" ht="21.75" customHeight="1" x14ac:dyDescent="0.3">
      <c r="B14" s="250"/>
      <c r="C14" s="244"/>
      <c r="D14" s="24" t="s">
        <v>100</v>
      </c>
      <c r="E14" s="24"/>
      <c r="F14" s="24">
        <v>1053126</v>
      </c>
      <c r="G14" s="24" t="s">
        <v>668</v>
      </c>
      <c r="H14" s="24">
        <v>1</v>
      </c>
      <c r="I14" s="24">
        <v>8.9999999999999993E-3</v>
      </c>
      <c r="J14" s="25">
        <f t="shared" si="0"/>
        <v>8.9999999999999993E-3</v>
      </c>
      <c r="K14" s="240"/>
      <c r="L14" s="11">
        <f t="shared" si="1"/>
        <v>3333.3333333333335</v>
      </c>
      <c r="M14" s="24"/>
      <c r="N14" s="71"/>
      <c r="O14" s="71">
        <v>1</v>
      </c>
    </row>
    <row r="15" spans="2:16" ht="21.75" customHeight="1" x14ac:dyDescent="0.3">
      <c r="B15" s="250"/>
      <c r="C15" s="244"/>
      <c r="D15" s="24" t="s">
        <v>659</v>
      </c>
      <c r="E15" s="24"/>
      <c r="F15" s="24">
        <v>1012603</v>
      </c>
      <c r="G15" s="24" t="s">
        <v>669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11">
        <f t="shared" si="1"/>
        <v>3333.3333333333335</v>
      </c>
      <c r="M15" s="24"/>
      <c r="N15" s="71"/>
      <c r="O15" s="71">
        <v>1</v>
      </c>
    </row>
    <row r="16" spans="2:16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$K$16*P16</f>
        <v>1.8260000000000002E-2</v>
      </c>
      <c r="J16" s="25">
        <f t="shared" si="0"/>
        <v>1.8260000000000002E-2</v>
      </c>
      <c r="K16" s="239">
        <f>K41-K6</f>
        <v>0.91300000000000003</v>
      </c>
      <c r="L16" s="23">
        <f t="shared" si="1"/>
        <v>1642.9353778751367</v>
      </c>
      <c r="M16" s="24"/>
      <c r="N16" s="71">
        <v>60</v>
      </c>
      <c r="O16" s="71"/>
      <c r="P16" s="15">
        <v>0.02</v>
      </c>
    </row>
    <row r="17" spans="2:16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2">$K$16*P17</f>
        <v>1.8260000000000002E-2</v>
      </c>
      <c r="J17" s="25">
        <f t="shared" si="0"/>
        <v>1.8260000000000002E-2</v>
      </c>
      <c r="K17" s="240"/>
      <c r="L17" s="23">
        <f t="shared" si="1"/>
        <v>1642.9353778751367</v>
      </c>
      <c r="M17" s="24"/>
      <c r="N17" s="71">
        <v>60</v>
      </c>
      <c r="O17" s="71"/>
      <c r="P17" s="15">
        <v>0.02</v>
      </c>
    </row>
    <row r="18" spans="2:16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1.8260000000000002E-2</v>
      </c>
      <c r="J18" s="25">
        <f t="shared" si="0"/>
        <v>1.8260000000000002E-2</v>
      </c>
      <c r="K18" s="240"/>
      <c r="L18" s="23">
        <f t="shared" si="1"/>
        <v>1642.9353778751367</v>
      </c>
      <c r="M18" s="24"/>
      <c r="N18" s="71">
        <v>60</v>
      </c>
      <c r="O18" s="71"/>
      <c r="P18" s="15">
        <v>0.02</v>
      </c>
    </row>
    <row r="19" spans="2:16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1.8260000000000002E-2</v>
      </c>
      <c r="J19" s="25">
        <f t="shared" si="0"/>
        <v>1.8260000000000002E-2</v>
      </c>
      <c r="K19" s="240"/>
      <c r="L19" s="23">
        <f t="shared" si="1"/>
        <v>1642.9353778751367</v>
      </c>
      <c r="M19" s="24"/>
      <c r="N19" s="71">
        <v>60</v>
      </c>
      <c r="O19" s="71"/>
      <c r="P19" s="15">
        <v>0.02</v>
      </c>
    </row>
    <row r="20" spans="2:16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1.8260000000000002E-2</v>
      </c>
      <c r="J20" s="25">
        <f t="shared" si="0"/>
        <v>1.8260000000000002E-2</v>
      </c>
      <c r="K20" s="240"/>
      <c r="L20" s="23">
        <f t="shared" si="1"/>
        <v>1642.9353778751367</v>
      </c>
      <c r="M20" s="24"/>
      <c r="N20" s="71">
        <v>30</v>
      </c>
      <c r="O20" s="71"/>
      <c r="P20" s="15">
        <v>0.02</v>
      </c>
    </row>
    <row r="21" spans="2:16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1.8260000000000002E-2</v>
      </c>
      <c r="J21" s="25">
        <f t="shared" si="0"/>
        <v>1.8260000000000002E-2</v>
      </c>
      <c r="K21" s="240"/>
      <c r="L21" s="23">
        <f t="shared" si="1"/>
        <v>1642.9353778751367</v>
      </c>
      <c r="M21" s="24"/>
      <c r="N21" s="71">
        <v>30</v>
      </c>
      <c r="O21" s="71"/>
      <c r="P21" s="15">
        <v>0.02</v>
      </c>
    </row>
    <row r="22" spans="2:16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1.8260000000000002E-2</v>
      </c>
      <c r="J22" s="25">
        <f t="shared" si="0"/>
        <v>1.8260000000000002E-2</v>
      </c>
      <c r="K22" s="240"/>
      <c r="L22" s="23">
        <f t="shared" si="1"/>
        <v>1642.9353778751367</v>
      </c>
      <c r="M22" s="24"/>
      <c r="N22" s="71">
        <v>40</v>
      </c>
      <c r="O22" s="71"/>
      <c r="P22" s="15">
        <v>0.02</v>
      </c>
    </row>
    <row r="23" spans="2:16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1.8260000000000002E-2</v>
      </c>
      <c r="J23" s="25">
        <f t="shared" si="0"/>
        <v>1.8260000000000002E-2</v>
      </c>
      <c r="K23" s="240"/>
      <c r="L23" s="23">
        <f t="shared" si="1"/>
        <v>1642.9353778751367</v>
      </c>
      <c r="M23" s="24"/>
      <c r="N23" s="71">
        <v>30</v>
      </c>
      <c r="O23" s="71"/>
      <c r="P23" s="15">
        <v>0.02</v>
      </c>
    </row>
    <row r="24" spans="2:16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1.8260000000000002E-2</v>
      </c>
      <c r="J24" s="25">
        <f t="shared" si="0"/>
        <v>1.8260000000000002E-2</v>
      </c>
      <c r="K24" s="240"/>
      <c r="L24" s="23">
        <f t="shared" si="1"/>
        <v>1642.9353778751367</v>
      </c>
      <c r="M24" s="24"/>
      <c r="N24" s="71">
        <v>75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1.8260000000000002E-2</v>
      </c>
      <c r="J25" s="25">
        <f t="shared" si="0"/>
        <v>1.8260000000000002E-2</v>
      </c>
      <c r="K25" s="240"/>
      <c r="L25" s="23">
        <f t="shared" si="1"/>
        <v>1642.9353778751367</v>
      </c>
      <c r="M25" s="24"/>
      <c r="N25" s="6">
        <v>30</v>
      </c>
      <c r="O25" s="6"/>
      <c r="P25" s="15">
        <v>0.02</v>
      </c>
    </row>
    <row r="26" spans="2:16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1.8260000000000002E-2</v>
      </c>
      <c r="J26" s="25">
        <f t="shared" si="0"/>
        <v>1.8260000000000002E-2</v>
      </c>
      <c r="K26" s="240"/>
      <c r="L26" s="23">
        <f t="shared" si="1"/>
        <v>1642.9353778751367</v>
      </c>
      <c r="M26" s="24"/>
      <c r="N26" s="6">
        <v>75</v>
      </c>
      <c r="O26" s="71"/>
      <c r="P26" s="15">
        <v>0.02</v>
      </c>
    </row>
    <row r="27" spans="2:16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7.3040000000000008E-2</v>
      </c>
      <c r="J27" s="25">
        <f t="shared" si="0"/>
        <v>7.3040000000000008E-2</v>
      </c>
      <c r="K27" s="240"/>
      <c r="L27" s="23">
        <f t="shared" si="1"/>
        <v>410.73384446878418</v>
      </c>
      <c r="M27" s="24"/>
      <c r="N27" s="71">
        <v>65</v>
      </c>
      <c r="O27" s="71"/>
      <c r="P27" s="15">
        <v>0.08</v>
      </c>
    </row>
    <row r="28" spans="2:16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7.3040000000000008E-2</v>
      </c>
      <c r="J28" s="25">
        <f t="shared" si="0"/>
        <v>7.3040000000000008E-2</v>
      </c>
      <c r="K28" s="240"/>
      <c r="L28" s="23">
        <f t="shared" si="1"/>
        <v>410.73384446878418</v>
      </c>
      <c r="M28" s="24"/>
      <c r="N28" s="71">
        <v>70</v>
      </c>
      <c r="O28" s="71"/>
      <c r="P28" s="15">
        <v>0.08</v>
      </c>
    </row>
    <row r="29" spans="2:16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1.8260000000000002E-2</v>
      </c>
      <c r="J29" s="25">
        <f t="shared" si="0"/>
        <v>1.8260000000000002E-2</v>
      </c>
      <c r="K29" s="240"/>
      <c r="L29" s="23">
        <f t="shared" si="1"/>
        <v>1642.9353778751367</v>
      </c>
      <c r="M29" s="24"/>
      <c r="N29" s="71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1.8260000000000002E-2</v>
      </c>
      <c r="J30" s="25">
        <f t="shared" si="0"/>
        <v>1.8260000000000002E-2</v>
      </c>
      <c r="K30" s="240"/>
      <c r="L30" s="23">
        <f t="shared" si="1"/>
        <v>1642.9353778751367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1.8260000000000002E-2</v>
      </c>
      <c r="J31" s="25">
        <f t="shared" si="0"/>
        <v>1.8260000000000002E-2</v>
      </c>
      <c r="K31" s="240"/>
      <c r="L31" s="23">
        <f t="shared" si="1"/>
        <v>1642.9353778751367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1.8260000000000002E-2</v>
      </c>
      <c r="J32" s="25">
        <f t="shared" si="0"/>
        <v>1.8260000000000002E-2</v>
      </c>
      <c r="K32" s="240"/>
      <c r="L32" s="23">
        <f t="shared" si="1"/>
        <v>1642.9353778751367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1.8260000000000002E-2</v>
      </c>
      <c r="J33" s="25">
        <f t="shared" si="0"/>
        <v>1.8260000000000002E-2</v>
      </c>
      <c r="K33" s="240"/>
      <c r="L33" s="23">
        <f t="shared" si="1"/>
        <v>1642.9353778751367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1.8260000000000002E-2</v>
      </c>
      <c r="J34" s="25">
        <f t="shared" si="0"/>
        <v>1.8260000000000002E-2</v>
      </c>
      <c r="K34" s="240"/>
      <c r="L34" s="23">
        <f t="shared" si="1"/>
        <v>1642.9353778751367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2"/>
        <v>1.8260000000000002E-2</v>
      </c>
      <c r="J35" s="25">
        <f t="shared" si="0"/>
        <v>1.8260000000000002E-2</v>
      </c>
      <c r="K35" s="240"/>
      <c r="L35" s="23">
        <f t="shared" si="1"/>
        <v>1642.9353778751367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2"/>
        <v>1.8260000000000002E-2</v>
      </c>
      <c r="J36" s="25">
        <f t="shared" si="0"/>
        <v>1.8260000000000002E-2</v>
      </c>
      <c r="K36" s="240"/>
      <c r="L36" s="23">
        <f t="shared" si="1"/>
        <v>1642.9353778751367</v>
      </c>
      <c r="M36" s="24"/>
      <c r="N36" s="6">
        <v>35</v>
      </c>
      <c r="O36" s="71"/>
      <c r="P36" s="15">
        <v>0.02</v>
      </c>
    </row>
    <row r="37" spans="2:16" x14ac:dyDescent="0.3">
      <c r="B37" s="252"/>
      <c r="C37" s="253" t="s">
        <v>8</v>
      </c>
      <c r="D37" s="24"/>
      <c r="E37" s="24"/>
      <c r="F37" s="43">
        <v>5076000</v>
      </c>
      <c r="G37" s="43" t="s">
        <v>445</v>
      </c>
      <c r="H37" s="24">
        <v>3</v>
      </c>
      <c r="I37" s="24">
        <f t="shared" si="2"/>
        <v>7.3040000000000008E-2</v>
      </c>
      <c r="J37" s="25">
        <f t="shared" si="0"/>
        <v>7.3040000000000008E-2</v>
      </c>
      <c r="K37" s="240"/>
      <c r="L37" s="23">
        <f t="shared" si="1"/>
        <v>410.73384446878418</v>
      </c>
      <c r="M37" s="24"/>
      <c r="N37" s="71">
        <v>90</v>
      </c>
      <c r="O37" s="71"/>
      <c r="P37" s="15">
        <v>0.08</v>
      </c>
    </row>
    <row r="38" spans="2:16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2"/>
        <v>0.13694999999999999</v>
      </c>
      <c r="J38" s="25">
        <f t="shared" si="0"/>
        <v>0.13694999999999999</v>
      </c>
      <c r="K38" s="240"/>
      <c r="L38" s="23">
        <f t="shared" si="1"/>
        <v>219.0580503833516</v>
      </c>
      <c r="M38" s="24"/>
      <c r="N38" s="71">
        <v>50</v>
      </c>
      <c r="O38" s="71"/>
      <c r="P38" s="15">
        <v>0.15</v>
      </c>
    </row>
    <row r="39" spans="2:16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2"/>
        <v>0.13694999999999999</v>
      </c>
      <c r="J39" s="25">
        <f t="shared" si="0"/>
        <v>0.13694999999999999</v>
      </c>
      <c r="K39" s="240"/>
      <c r="L39" s="23">
        <f t="shared" si="1"/>
        <v>219.0580503833516</v>
      </c>
      <c r="M39" s="24"/>
      <c r="N39" s="71">
        <v>40</v>
      </c>
      <c r="O39" s="71"/>
      <c r="P39" s="15">
        <v>0.15</v>
      </c>
    </row>
    <row r="40" spans="2:16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7.3040000000000008E-2</v>
      </c>
      <c r="J40" s="25">
        <f t="shared" si="0"/>
        <v>7.3040000000000008E-2</v>
      </c>
      <c r="K40" s="240"/>
      <c r="L40" s="23">
        <f t="shared" si="1"/>
        <v>410.73384446878418</v>
      </c>
      <c r="M40" s="24"/>
      <c r="N40" s="71">
        <v>50</v>
      </c>
      <c r="O40" s="71"/>
      <c r="P40" s="15">
        <v>0.08</v>
      </c>
    </row>
    <row r="41" spans="2:16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1.0000000000000002</v>
      </c>
      <c r="J41" s="25">
        <f>SUM(J6:J40)</f>
        <v>1.0000000000000002</v>
      </c>
      <c r="K41" s="25">
        <v>1</v>
      </c>
      <c r="L41" s="24"/>
      <c r="M41" s="24"/>
      <c r="N41" s="71"/>
      <c r="O41" s="71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21"/>
  <dimension ref="B2:P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644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71" t="s">
        <v>6</v>
      </c>
      <c r="C4" s="71">
        <v>30</v>
      </c>
    </row>
    <row r="5" spans="2:16" x14ac:dyDescent="0.3">
      <c r="B5" s="249" t="s">
        <v>0</v>
      </c>
      <c r="C5" s="249"/>
      <c r="D5" s="70" t="s">
        <v>45</v>
      </c>
      <c r="E5" s="70" t="s">
        <v>29</v>
      </c>
      <c r="F5" s="70" t="s">
        <v>1</v>
      </c>
      <c r="G5" s="70" t="s">
        <v>62</v>
      </c>
      <c r="H5" s="13" t="s">
        <v>26</v>
      </c>
      <c r="I5" s="70" t="s">
        <v>27</v>
      </c>
      <c r="J5" s="70" t="s">
        <v>28</v>
      </c>
      <c r="K5" s="70" t="s">
        <v>43</v>
      </c>
      <c r="L5" s="70" t="s">
        <v>2</v>
      </c>
      <c r="M5" s="70" t="s">
        <v>3</v>
      </c>
      <c r="N5" s="70" t="s">
        <v>44</v>
      </c>
      <c r="O5" s="70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1004916</v>
      </c>
      <c r="G6" s="24" t="s">
        <v>677</v>
      </c>
      <c r="H6" s="24">
        <v>1</v>
      </c>
      <c r="I6" s="24">
        <v>8.9999999999999993E-3</v>
      </c>
      <c r="J6" s="25">
        <f>I6</f>
        <v>8.9999999999999993E-3</v>
      </c>
      <c r="K6" s="239">
        <f>SUM(J6:J15)</f>
        <v>0.114</v>
      </c>
      <c r="L6" s="11">
        <f>1/I6*$C$4</f>
        <v>3333.3333333333335</v>
      </c>
      <c r="M6" s="24"/>
      <c r="N6" s="71"/>
      <c r="O6" s="71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1053138</v>
      </c>
      <c r="G7" s="24" t="s">
        <v>673</v>
      </c>
      <c r="H7" s="24">
        <v>1</v>
      </c>
      <c r="I7" s="24">
        <v>0.01</v>
      </c>
      <c r="J7" s="25">
        <f t="shared" ref="J7:J40" si="0">I7</f>
        <v>0.01</v>
      </c>
      <c r="K7" s="240"/>
      <c r="L7" s="11">
        <f t="shared" ref="L7:L40" si="1">1/I7*$C$4</f>
        <v>3000</v>
      </c>
      <c r="M7" s="24"/>
      <c r="N7" s="71"/>
      <c r="O7" s="71">
        <v>1</v>
      </c>
    </row>
    <row r="8" spans="2:16" ht="21.75" customHeight="1" x14ac:dyDescent="0.3">
      <c r="B8" s="250"/>
      <c r="C8" s="244"/>
      <c r="D8" s="24" t="s">
        <v>652</v>
      </c>
      <c r="E8" s="24"/>
      <c r="F8" s="24">
        <v>1102995</v>
      </c>
      <c r="G8" s="24" t="s">
        <v>675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71"/>
      <c r="O8" s="71">
        <v>1</v>
      </c>
    </row>
    <row r="9" spans="2:16" ht="21.75" customHeight="1" x14ac:dyDescent="0.3">
      <c r="B9" s="250"/>
      <c r="C9" s="244"/>
      <c r="D9" s="24" t="s">
        <v>653</v>
      </c>
      <c r="E9" s="24"/>
      <c r="F9" s="24">
        <v>1702742</v>
      </c>
      <c r="G9" s="24" t="s">
        <v>671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71"/>
      <c r="O9" s="71">
        <v>1</v>
      </c>
    </row>
    <row r="10" spans="2:16" ht="21.75" customHeight="1" x14ac:dyDescent="0.3">
      <c r="B10" s="250"/>
      <c r="C10" s="244"/>
      <c r="D10" s="24" t="s">
        <v>654</v>
      </c>
      <c r="E10" s="24"/>
      <c r="F10" s="24">
        <v>1004876</v>
      </c>
      <c r="G10" s="24" t="s">
        <v>646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11">
        <f t="shared" si="1"/>
        <v>3333.3333333333335</v>
      </c>
      <c r="M10" s="24"/>
      <c r="N10" s="71"/>
      <c r="O10" s="71">
        <v>1</v>
      </c>
    </row>
    <row r="11" spans="2:16" ht="21.75" customHeight="1" x14ac:dyDescent="0.3">
      <c r="B11" s="250"/>
      <c r="C11" s="244"/>
      <c r="D11" s="24" t="s">
        <v>655</v>
      </c>
      <c r="E11" s="24"/>
      <c r="F11" s="24">
        <v>1053115</v>
      </c>
      <c r="G11" s="24" t="s">
        <v>647</v>
      </c>
      <c r="H11" s="24">
        <v>1</v>
      </c>
      <c r="I11" s="24">
        <v>0.01</v>
      </c>
      <c r="J11" s="25">
        <f t="shared" si="0"/>
        <v>0.01</v>
      </c>
      <c r="K11" s="240"/>
      <c r="L11" s="11">
        <f t="shared" si="1"/>
        <v>3000</v>
      </c>
      <c r="M11" s="24"/>
      <c r="N11" s="71"/>
      <c r="O11" s="71">
        <v>1</v>
      </c>
    </row>
    <row r="12" spans="2:16" ht="21.75" customHeight="1" x14ac:dyDescent="0.3">
      <c r="B12" s="250"/>
      <c r="C12" s="244"/>
      <c r="D12" s="24" t="s">
        <v>656</v>
      </c>
      <c r="E12" s="24"/>
      <c r="F12" s="24">
        <v>1073185</v>
      </c>
      <c r="G12" s="24" t="s">
        <v>648</v>
      </c>
      <c r="H12" s="24">
        <v>1</v>
      </c>
      <c r="I12" s="24">
        <v>1.4999999999999999E-2</v>
      </c>
      <c r="J12" s="25">
        <f t="shared" si="0"/>
        <v>1.4999999999999999E-2</v>
      </c>
      <c r="K12" s="240"/>
      <c r="L12" s="11">
        <f t="shared" si="1"/>
        <v>2000.0000000000002</v>
      </c>
      <c r="M12" s="24"/>
      <c r="N12" s="71"/>
      <c r="O12" s="71">
        <v>1</v>
      </c>
    </row>
    <row r="13" spans="2:16" ht="21.75" customHeight="1" x14ac:dyDescent="0.3">
      <c r="B13" s="250"/>
      <c r="C13" s="244"/>
      <c r="D13" s="24" t="s">
        <v>657</v>
      </c>
      <c r="E13" s="24"/>
      <c r="F13" s="24">
        <v>1082715</v>
      </c>
      <c r="G13" s="24" t="s">
        <v>649</v>
      </c>
      <c r="H13" s="24">
        <v>1</v>
      </c>
      <c r="I13" s="24">
        <v>1.4999999999999999E-2</v>
      </c>
      <c r="J13" s="25">
        <f t="shared" si="0"/>
        <v>1.4999999999999999E-2</v>
      </c>
      <c r="K13" s="240"/>
      <c r="L13" s="11">
        <f t="shared" si="1"/>
        <v>2000.0000000000002</v>
      </c>
      <c r="M13" s="24"/>
      <c r="N13" s="71"/>
      <c r="O13" s="71">
        <v>1</v>
      </c>
    </row>
    <row r="14" spans="2:16" ht="21.75" customHeight="1" x14ac:dyDescent="0.3">
      <c r="B14" s="250"/>
      <c r="C14" s="244"/>
      <c r="D14" s="24" t="s">
        <v>658</v>
      </c>
      <c r="E14" s="24"/>
      <c r="F14" s="24">
        <v>1115127</v>
      </c>
      <c r="G14" s="24" t="s">
        <v>650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71"/>
      <c r="O14" s="71">
        <v>1</v>
      </c>
    </row>
    <row r="15" spans="2:16" ht="21.75" customHeight="1" x14ac:dyDescent="0.3">
      <c r="B15" s="250"/>
      <c r="C15" s="244"/>
      <c r="D15" s="24" t="s">
        <v>658</v>
      </c>
      <c r="E15" s="24"/>
      <c r="F15" s="24">
        <v>1115038</v>
      </c>
      <c r="G15" s="24" t="s">
        <v>651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71"/>
      <c r="O15" s="71">
        <v>1</v>
      </c>
    </row>
    <row r="16" spans="2:16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$K$16*P16</f>
        <v>1.772E-2</v>
      </c>
      <c r="J16" s="25">
        <f t="shared" si="0"/>
        <v>1.772E-2</v>
      </c>
      <c r="K16" s="239">
        <f>K41-K6</f>
        <v>0.88600000000000001</v>
      </c>
      <c r="L16" s="23">
        <f t="shared" si="1"/>
        <v>1693.0022573363431</v>
      </c>
      <c r="M16" s="24"/>
      <c r="N16" s="71">
        <v>60</v>
      </c>
      <c r="O16" s="71"/>
      <c r="P16" s="15">
        <v>0.02</v>
      </c>
    </row>
    <row r="17" spans="2:16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2">$K$16*P17</f>
        <v>1.772E-2</v>
      </c>
      <c r="J17" s="25">
        <f t="shared" si="0"/>
        <v>1.772E-2</v>
      </c>
      <c r="K17" s="240"/>
      <c r="L17" s="23">
        <f t="shared" si="1"/>
        <v>1693.0022573363431</v>
      </c>
      <c r="M17" s="24"/>
      <c r="N17" s="71">
        <v>60</v>
      </c>
      <c r="O17" s="71"/>
      <c r="P17" s="15">
        <v>0.02</v>
      </c>
    </row>
    <row r="18" spans="2:16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1.772E-2</v>
      </c>
      <c r="J18" s="25">
        <f t="shared" si="0"/>
        <v>1.772E-2</v>
      </c>
      <c r="K18" s="240"/>
      <c r="L18" s="23">
        <f t="shared" si="1"/>
        <v>1693.0022573363431</v>
      </c>
      <c r="M18" s="24"/>
      <c r="N18" s="71">
        <v>60</v>
      </c>
      <c r="O18" s="71"/>
      <c r="P18" s="15">
        <v>0.02</v>
      </c>
    </row>
    <row r="19" spans="2:16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1.772E-2</v>
      </c>
      <c r="J19" s="25">
        <f t="shared" si="0"/>
        <v>1.772E-2</v>
      </c>
      <c r="K19" s="240"/>
      <c r="L19" s="23">
        <f t="shared" si="1"/>
        <v>1693.0022573363431</v>
      </c>
      <c r="M19" s="24"/>
      <c r="N19" s="71">
        <v>60</v>
      </c>
      <c r="O19" s="71"/>
      <c r="P19" s="15">
        <v>0.02</v>
      </c>
    </row>
    <row r="20" spans="2:16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1.772E-2</v>
      </c>
      <c r="J20" s="25">
        <f t="shared" si="0"/>
        <v>1.772E-2</v>
      </c>
      <c r="K20" s="240"/>
      <c r="L20" s="23">
        <f t="shared" si="1"/>
        <v>1693.0022573363431</v>
      </c>
      <c r="M20" s="24"/>
      <c r="N20" s="71">
        <v>30</v>
      </c>
      <c r="O20" s="71"/>
      <c r="P20" s="15">
        <v>0.02</v>
      </c>
    </row>
    <row r="21" spans="2:16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1.772E-2</v>
      </c>
      <c r="J21" s="25">
        <f t="shared" si="0"/>
        <v>1.772E-2</v>
      </c>
      <c r="K21" s="240"/>
      <c r="L21" s="23">
        <f t="shared" si="1"/>
        <v>1693.0022573363431</v>
      </c>
      <c r="M21" s="24"/>
      <c r="N21" s="71">
        <v>30</v>
      </c>
      <c r="O21" s="71"/>
      <c r="P21" s="15">
        <v>0.02</v>
      </c>
    </row>
    <row r="22" spans="2:16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1.772E-2</v>
      </c>
      <c r="J22" s="25">
        <f t="shared" si="0"/>
        <v>1.772E-2</v>
      </c>
      <c r="K22" s="240"/>
      <c r="L22" s="23">
        <f t="shared" si="1"/>
        <v>1693.0022573363431</v>
      </c>
      <c r="M22" s="24"/>
      <c r="N22" s="71">
        <v>40</v>
      </c>
      <c r="O22" s="71"/>
      <c r="P22" s="15">
        <v>0.02</v>
      </c>
    </row>
    <row r="23" spans="2:16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1.772E-2</v>
      </c>
      <c r="J23" s="25">
        <f t="shared" si="0"/>
        <v>1.772E-2</v>
      </c>
      <c r="K23" s="240"/>
      <c r="L23" s="23">
        <f t="shared" si="1"/>
        <v>1693.0022573363431</v>
      </c>
      <c r="M23" s="24"/>
      <c r="N23" s="71">
        <v>30</v>
      </c>
      <c r="O23" s="71"/>
      <c r="P23" s="15">
        <v>0.02</v>
      </c>
    </row>
    <row r="24" spans="2:16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1.772E-2</v>
      </c>
      <c r="J24" s="25">
        <f t="shared" si="0"/>
        <v>1.772E-2</v>
      </c>
      <c r="K24" s="240"/>
      <c r="L24" s="23">
        <f t="shared" si="1"/>
        <v>1693.0022573363431</v>
      </c>
      <c r="M24" s="24"/>
      <c r="N24" s="71">
        <v>75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1.772E-2</v>
      </c>
      <c r="J25" s="25">
        <f t="shared" si="0"/>
        <v>1.772E-2</v>
      </c>
      <c r="K25" s="240"/>
      <c r="L25" s="23">
        <f t="shared" si="1"/>
        <v>1693.0022573363431</v>
      </c>
      <c r="M25" s="24"/>
      <c r="N25" s="6">
        <v>30</v>
      </c>
      <c r="O25" s="6"/>
      <c r="P25" s="15">
        <v>0.02</v>
      </c>
    </row>
    <row r="26" spans="2:16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1.772E-2</v>
      </c>
      <c r="J26" s="25">
        <f t="shared" si="0"/>
        <v>1.772E-2</v>
      </c>
      <c r="K26" s="240"/>
      <c r="L26" s="23">
        <f t="shared" si="1"/>
        <v>1693.0022573363431</v>
      </c>
      <c r="M26" s="24"/>
      <c r="N26" s="6">
        <v>75</v>
      </c>
      <c r="O26" s="71"/>
      <c r="P26" s="15">
        <v>0.02</v>
      </c>
    </row>
    <row r="27" spans="2:16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7.0879999999999999E-2</v>
      </c>
      <c r="J27" s="25">
        <f t="shared" si="0"/>
        <v>7.0879999999999999E-2</v>
      </c>
      <c r="K27" s="240"/>
      <c r="L27" s="23">
        <f t="shared" si="1"/>
        <v>423.25056433408577</v>
      </c>
      <c r="M27" s="24"/>
      <c r="N27" s="71">
        <v>65</v>
      </c>
      <c r="O27" s="71"/>
      <c r="P27" s="15">
        <v>0.08</v>
      </c>
    </row>
    <row r="28" spans="2:16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7.0879999999999999E-2</v>
      </c>
      <c r="J28" s="25">
        <f t="shared" si="0"/>
        <v>7.0879999999999999E-2</v>
      </c>
      <c r="K28" s="240"/>
      <c r="L28" s="23">
        <f t="shared" si="1"/>
        <v>423.25056433408577</v>
      </c>
      <c r="M28" s="24"/>
      <c r="N28" s="71">
        <v>70</v>
      </c>
      <c r="O28" s="71"/>
      <c r="P28" s="15">
        <v>0.08</v>
      </c>
    </row>
    <row r="29" spans="2:16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1.772E-2</v>
      </c>
      <c r="J29" s="25">
        <f t="shared" si="0"/>
        <v>1.772E-2</v>
      </c>
      <c r="K29" s="240"/>
      <c r="L29" s="23">
        <f t="shared" si="1"/>
        <v>1693.0022573363431</v>
      </c>
      <c r="M29" s="24"/>
      <c r="N29" s="71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1.772E-2</v>
      </c>
      <c r="J30" s="25">
        <f t="shared" si="0"/>
        <v>1.772E-2</v>
      </c>
      <c r="K30" s="240"/>
      <c r="L30" s="23">
        <f t="shared" si="1"/>
        <v>1693.0022573363431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1.772E-2</v>
      </c>
      <c r="J31" s="25">
        <f t="shared" si="0"/>
        <v>1.772E-2</v>
      </c>
      <c r="K31" s="240"/>
      <c r="L31" s="23">
        <f t="shared" si="1"/>
        <v>1693.0022573363431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1.772E-2</v>
      </c>
      <c r="J32" s="25">
        <f t="shared" si="0"/>
        <v>1.772E-2</v>
      </c>
      <c r="K32" s="240"/>
      <c r="L32" s="23">
        <f t="shared" si="1"/>
        <v>1693.0022573363431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1.772E-2</v>
      </c>
      <c r="J33" s="25">
        <f t="shared" si="0"/>
        <v>1.772E-2</v>
      </c>
      <c r="K33" s="240"/>
      <c r="L33" s="23">
        <f t="shared" si="1"/>
        <v>1693.0022573363431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1.772E-2</v>
      </c>
      <c r="J34" s="25">
        <f t="shared" si="0"/>
        <v>1.772E-2</v>
      </c>
      <c r="K34" s="240"/>
      <c r="L34" s="23">
        <f t="shared" si="1"/>
        <v>1693.0022573363431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2"/>
        <v>1.772E-2</v>
      </c>
      <c r="J35" s="25">
        <f t="shared" si="0"/>
        <v>1.772E-2</v>
      </c>
      <c r="K35" s="240"/>
      <c r="L35" s="23">
        <f t="shared" si="1"/>
        <v>1693.0022573363431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2"/>
        <v>1.772E-2</v>
      </c>
      <c r="J36" s="25">
        <f t="shared" si="0"/>
        <v>1.772E-2</v>
      </c>
      <c r="K36" s="240"/>
      <c r="L36" s="23">
        <f t="shared" si="1"/>
        <v>1693.0022573363431</v>
      </c>
      <c r="M36" s="24"/>
      <c r="N36" s="6">
        <v>35</v>
      </c>
      <c r="O36" s="71"/>
      <c r="P36" s="15">
        <v>0.02</v>
      </c>
    </row>
    <row r="37" spans="2:16" x14ac:dyDescent="0.3">
      <c r="B37" s="252"/>
      <c r="C37" s="253" t="s">
        <v>8</v>
      </c>
      <c r="D37" s="24"/>
      <c r="E37" s="24"/>
      <c r="F37" s="43">
        <v>5076000</v>
      </c>
      <c r="G37" s="43" t="s">
        <v>445</v>
      </c>
      <c r="H37" s="24">
        <v>3</v>
      </c>
      <c r="I37" s="24">
        <f t="shared" si="2"/>
        <v>7.0879999999999999E-2</v>
      </c>
      <c r="J37" s="25">
        <f t="shared" si="0"/>
        <v>7.0879999999999999E-2</v>
      </c>
      <c r="K37" s="240"/>
      <c r="L37" s="23">
        <f t="shared" si="1"/>
        <v>423.25056433408577</v>
      </c>
      <c r="M37" s="24"/>
      <c r="N37" s="71">
        <v>90</v>
      </c>
      <c r="O37" s="71"/>
      <c r="P37" s="15">
        <v>0.08</v>
      </c>
    </row>
    <row r="38" spans="2:16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2"/>
        <v>0.13289999999999999</v>
      </c>
      <c r="J38" s="25">
        <f t="shared" si="0"/>
        <v>0.13289999999999999</v>
      </c>
      <c r="K38" s="240"/>
      <c r="L38" s="23">
        <f t="shared" si="1"/>
        <v>225.73363431151245</v>
      </c>
      <c r="M38" s="24"/>
      <c r="N38" s="71">
        <v>50</v>
      </c>
      <c r="O38" s="71"/>
      <c r="P38" s="15">
        <v>0.15</v>
      </c>
    </row>
    <row r="39" spans="2:16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2"/>
        <v>0.13289999999999999</v>
      </c>
      <c r="J39" s="25">
        <f t="shared" si="0"/>
        <v>0.13289999999999999</v>
      </c>
      <c r="K39" s="240"/>
      <c r="L39" s="23">
        <f t="shared" si="1"/>
        <v>225.73363431151245</v>
      </c>
      <c r="M39" s="24"/>
      <c r="N39" s="71">
        <v>40</v>
      </c>
      <c r="O39" s="71"/>
      <c r="P39" s="15">
        <v>0.15</v>
      </c>
    </row>
    <row r="40" spans="2:16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7.0879999999999999E-2</v>
      </c>
      <c r="J40" s="25">
        <f t="shared" si="0"/>
        <v>7.0879999999999999E-2</v>
      </c>
      <c r="K40" s="240"/>
      <c r="L40" s="23">
        <f t="shared" si="1"/>
        <v>423.25056433408577</v>
      </c>
      <c r="M40" s="24"/>
      <c r="N40" s="71">
        <v>50</v>
      </c>
      <c r="O40" s="71"/>
      <c r="P40" s="15">
        <v>0.08</v>
      </c>
    </row>
    <row r="41" spans="2:16" x14ac:dyDescent="0.3">
      <c r="B41" s="246"/>
      <c r="C41" s="247"/>
      <c r="D41" s="247"/>
      <c r="E41" s="247"/>
      <c r="F41" s="247"/>
      <c r="G41" s="247"/>
      <c r="H41" s="248"/>
      <c r="I41" s="24">
        <f>SUM(I6:I40)</f>
        <v>1</v>
      </c>
      <c r="J41" s="25">
        <f>SUM(J6:J40)</f>
        <v>1</v>
      </c>
      <c r="K41" s="25">
        <v>1</v>
      </c>
      <c r="L41" s="24"/>
      <c r="M41" s="24"/>
      <c r="N41" s="71"/>
      <c r="O41" s="71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2"/>
  <dimension ref="B2:P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609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69" t="s">
        <v>6</v>
      </c>
      <c r="C4" s="69">
        <v>30</v>
      </c>
    </row>
    <row r="5" spans="2:16" x14ac:dyDescent="0.3">
      <c r="B5" s="249" t="s">
        <v>0</v>
      </c>
      <c r="C5" s="249"/>
      <c r="D5" s="68" t="s">
        <v>45</v>
      </c>
      <c r="E5" s="68" t="s">
        <v>29</v>
      </c>
      <c r="F5" s="68" t="s">
        <v>1</v>
      </c>
      <c r="G5" s="68" t="s">
        <v>62</v>
      </c>
      <c r="H5" s="13" t="s">
        <v>26</v>
      </c>
      <c r="I5" s="68" t="s">
        <v>27</v>
      </c>
      <c r="J5" s="68" t="s">
        <v>28</v>
      </c>
      <c r="K5" s="68" t="s">
        <v>43</v>
      </c>
      <c r="L5" s="68" t="s">
        <v>2</v>
      </c>
      <c r="M5" s="68" t="s">
        <v>3</v>
      </c>
      <c r="N5" s="68" t="s">
        <v>44</v>
      </c>
      <c r="O5" s="68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1004863</v>
      </c>
      <c r="G6" s="24" t="s">
        <v>634</v>
      </c>
      <c r="H6" s="24">
        <v>1</v>
      </c>
      <c r="I6" s="24">
        <v>6.0000000000000001E-3</v>
      </c>
      <c r="J6" s="25">
        <f>I6</f>
        <v>6.0000000000000001E-3</v>
      </c>
      <c r="K6" s="239">
        <f>SUM(J6:J15)</f>
        <v>0.1</v>
      </c>
      <c r="L6" s="11">
        <f>1/I6*$C$4</f>
        <v>5000</v>
      </c>
      <c r="M6" s="24"/>
      <c r="N6" s="69"/>
      <c r="O6" s="69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1053110</v>
      </c>
      <c r="G7" s="24" t="s">
        <v>635</v>
      </c>
      <c r="H7" s="24">
        <v>1</v>
      </c>
      <c r="I7" s="24">
        <v>7.0000000000000001E-3</v>
      </c>
      <c r="J7" s="25">
        <f t="shared" ref="J7:J40" si="0">I7</f>
        <v>7.0000000000000001E-3</v>
      </c>
      <c r="K7" s="240"/>
      <c r="L7" s="11">
        <f t="shared" ref="L7:L40" si="1">1/I7*$C$4</f>
        <v>4285.7142857142862</v>
      </c>
      <c r="M7" s="24"/>
      <c r="N7" s="69"/>
      <c r="O7" s="69">
        <v>1</v>
      </c>
    </row>
    <row r="8" spans="2:16" ht="21.75" customHeight="1" x14ac:dyDescent="0.3">
      <c r="B8" s="250"/>
      <c r="C8" s="244"/>
      <c r="D8" s="24" t="s">
        <v>107</v>
      </c>
      <c r="E8" s="24"/>
      <c r="F8" s="24">
        <v>1073182</v>
      </c>
      <c r="G8" s="24" t="s">
        <v>636</v>
      </c>
      <c r="H8" s="24">
        <v>1</v>
      </c>
      <c r="I8" s="24">
        <v>1.2999999999999999E-2</v>
      </c>
      <c r="J8" s="25">
        <f t="shared" si="0"/>
        <v>1.2999999999999999E-2</v>
      </c>
      <c r="K8" s="240"/>
      <c r="L8" s="11">
        <f t="shared" si="1"/>
        <v>2307.6923076923076</v>
      </c>
      <c r="M8" s="24"/>
      <c r="N8" s="69"/>
      <c r="O8" s="69">
        <v>1</v>
      </c>
    </row>
    <row r="9" spans="2:16" ht="21.75" customHeight="1" x14ac:dyDescent="0.3">
      <c r="B9" s="250"/>
      <c r="C9" s="244"/>
      <c r="D9" s="24" t="s">
        <v>124</v>
      </c>
      <c r="E9" s="24"/>
      <c r="F9" s="24">
        <v>1082714</v>
      </c>
      <c r="G9" s="24" t="s">
        <v>637</v>
      </c>
      <c r="H9" s="24">
        <v>1</v>
      </c>
      <c r="I9" s="24">
        <v>1.2999999999999999E-2</v>
      </c>
      <c r="J9" s="25">
        <f t="shared" si="0"/>
        <v>1.2999999999999999E-2</v>
      </c>
      <c r="K9" s="240"/>
      <c r="L9" s="11">
        <f t="shared" si="1"/>
        <v>2307.6923076923076</v>
      </c>
      <c r="M9" s="24"/>
      <c r="N9" s="69"/>
      <c r="O9" s="69">
        <v>1</v>
      </c>
    </row>
    <row r="10" spans="2:16" ht="21.75" customHeight="1" x14ac:dyDescent="0.3">
      <c r="B10" s="250"/>
      <c r="C10" s="244"/>
      <c r="D10" s="24" t="s">
        <v>119</v>
      </c>
      <c r="E10" s="24"/>
      <c r="F10" s="24">
        <v>1004862</v>
      </c>
      <c r="G10" s="24" t="s">
        <v>639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69"/>
      <c r="O10" s="69">
        <v>1</v>
      </c>
    </row>
    <row r="11" spans="2:16" ht="21.75" customHeight="1" x14ac:dyDescent="0.3">
      <c r="B11" s="250"/>
      <c r="C11" s="244"/>
      <c r="D11" s="24" t="s">
        <v>100</v>
      </c>
      <c r="E11" s="24"/>
      <c r="F11" s="24">
        <v>1053109</v>
      </c>
      <c r="G11" s="24" t="s">
        <v>640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69"/>
      <c r="O11" s="69">
        <v>1</v>
      </c>
    </row>
    <row r="12" spans="2:16" ht="21.75" customHeight="1" x14ac:dyDescent="0.3">
      <c r="B12" s="250"/>
      <c r="C12" s="244"/>
      <c r="D12" s="24" t="s">
        <v>107</v>
      </c>
      <c r="E12" s="24"/>
      <c r="F12" s="24">
        <v>1073181</v>
      </c>
      <c r="G12" s="24" t="s">
        <v>641</v>
      </c>
      <c r="H12" s="24">
        <v>1</v>
      </c>
      <c r="I12" s="24">
        <v>1.4E-2</v>
      </c>
      <c r="J12" s="25">
        <f t="shared" ref="J12:J15" si="2">I12</f>
        <v>1.4E-2</v>
      </c>
      <c r="K12" s="240"/>
      <c r="L12" s="11">
        <f t="shared" si="1"/>
        <v>2142.8571428571431</v>
      </c>
      <c r="M12" s="24"/>
      <c r="N12" s="69"/>
      <c r="O12" s="69">
        <v>1</v>
      </c>
    </row>
    <row r="13" spans="2:16" ht="21.75" customHeight="1" x14ac:dyDescent="0.3">
      <c r="B13" s="250"/>
      <c r="C13" s="244"/>
      <c r="D13" s="24" t="s">
        <v>124</v>
      </c>
      <c r="E13" s="24"/>
      <c r="F13" s="24">
        <v>1082713</v>
      </c>
      <c r="G13" s="24" t="s">
        <v>642</v>
      </c>
      <c r="H13" s="24">
        <v>1</v>
      </c>
      <c r="I13" s="24">
        <v>1.4E-2</v>
      </c>
      <c r="J13" s="25">
        <f t="shared" si="2"/>
        <v>1.4E-2</v>
      </c>
      <c r="K13" s="240"/>
      <c r="L13" s="11">
        <f t="shared" si="1"/>
        <v>2142.8571428571431</v>
      </c>
      <c r="M13" s="24"/>
      <c r="N13" s="69"/>
      <c r="O13" s="69">
        <v>1</v>
      </c>
    </row>
    <row r="14" spans="2:16" ht="21.75" customHeight="1" x14ac:dyDescent="0.3">
      <c r="B14" s="250"/>
      <c r="C14" s="244"/>
      <c r="D14" s="24" t="s">
        <v>109</v>
      </c>
      <c r="E14" s="24"/>
      <c r="F14" s="24">
        <v>1702722</v>
      </c>
      <c r="G14" s="24" t="s">
        <v>638</v>
      </c>
      <c r="H14" s="24">
        <v>1</v>
      </c>
      <c r="I14" s="24">
        <v>8.9999999999999993E-3</v>
      </c>
      <c r="J14" s="25">
        <f t="shared" si="2"/>
        <v>8.9999999999999993E-3</v>
      </c>
      <c r="K14" s="240"/>
      <c r="L14" s="11">
        <f t="shared" ref="L14" si="3">1/I14*$C$4</f>
        <v>3333.3333333333335</v>
      </c>
      <c r="M14" s="24"/>
      <c r="N14" s="69"/>
      <c r="O14" s="69">
        <v>1</v>
      </c>
    </row>
    <row r="15" spans="2:16" ht="21.75" customHeight="1" x14ac:dyDescent="0.3">
      <c r="B15" s="250"/>
      <c r="C15" s="244"/>
      <c r="D15" s="24" t="s">
        <v>114</v>
      </c>
      <c r="E15" s="24"/>
      <c r="F15" s="24">
        <v>1012579</v>
      </c>
      <c r="G15" s="24" t="s">
        <v>643</v>
      </c>
      <c r="H15" s="24">
        <v>1</v>
      </c>
      <c r="I15" s="24">
        <v>7.0000000000000001E-3</v>
      </c>
      <c r="J15" s="25">
        <f t="shared" si="2"/>
        <v>7.0000000000000001E-3</v>
      </c>
      <c r="K15" s="240"/>
      <c r="L15" s="11">
        <f t="shared" si="1"/>
        <v>4285.7142857142862</v>
      </c>
      <c r="M15" s="24"/>
      <c r="N15" s="69"/>
      <c r="O15" s="69">
        <v>1</v>
      </c>
    </row>
    <row r="16" spans="2:16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$K$16*P16</f>
        <v>1.8000000000000002E-2</v>
      </c>
      <c r="J16" s="25">
        <f t="shared" si="0"/>
        <v>1.8000000000000002E-2</v>
      </c>
      <c r="K16" s="239">
        <f>K41-K6</f>
        <v>0.9</v>
      </c>
      <c r="L16" s="23">
        <f t="shared" si="1"/>
        <v>1666.6666666666665</v>
      </c>
      <c r="M16" s="24"/>
      <c r="N16" s="69">
        <v>60</v>
      </c>
      <c r="O16" s="69"/>
      <c r="P16" s="15">
        <v>0.02</v>
      </c>
    </row>
    <row r="17" spans="2:16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4">$K$16*P17</f>
        <v>1.8000000000000002E-2</v>
      </c>
      <c r="J17" s="25">
        <f t="shared" si="0"/>
        <v>1.8000000000000002E-2</v>
      </c>
      <c r="K17" s="240"/>
      <c r="L17" s="23">
        <f t="shared" si="1"/>
        <v>1666.6666666666665</v>
      </c>
      <c r="M17" s="24"/>
      <c r="N17" s="69">
        <v>60</v>
      </c>
      <c r="O17" s="69"/>
      <c r="P17" s="15">
        <v>0.02</v>
      </c>
    </row>
    <row r="18" spans="2:16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4"/>
        <v>1.8000000000000002E-2</v>
      </c>
      <c r="J18" s="25">
        <f t="shared" si="0"/>
        <v>1.8000000000000002E-2</v>
      </c>
      <c r="K18" s="240"/>
      <c r="L18" s="23">
        <f t="shared" si="1"/>
        <v>1666.6666666666665</v>
      </c>
      <c r="M18" s="24"/>
      <c r="N18" s="69">
        <v>60</v>
      </c>
      <c r="O18" s="69"/>
      <c r="P18" s="15">
        <v>0.02</v>
      </c>
    </row>
    <row r="19" spans="2:16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4"/>
        <v>1.8000000000000002E-2</v>
      </c>
      <c r="J19" s="25">
        <f t="shared" si="0"/>
        <v>1.8000000000000002E-2</v>
      </c>
      <c r="K19" s="240"/>
      <c r="L19" s="23">
        <f t="shared" si="1"/>
        <v>1666.6666666666665</v>
      </c>
      <c r="M19" s="24"/>
      <c r="N19" s="69">
        <v>60</v>
      </c>
      <c r="O19" s="69"/>
      <c r="P19" s="15">
        <v>0.02</v>
      </c>
    </row>
    <row r="20" spans="2:16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4"/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69">
        <v>30</v>
      </c>
      <c r="O20" s="69"/>
      <c r="P20" s="15">
        <v>0.02</v>
      </c>
    </row>
    <row r="21" spans="2:16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4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69">
        <v>30</v>
      </c>
      <c r="O21" s="69"/>
      <c r="P21" s="15">
        <v>0.02</v>
      </c>
    </row>
    <row r="22" spans="2:16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4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69">
        <v>40</v>
      </c>
      <c r="O22" s="69"/>
      <c r="P22" s="15">
        <v>0.02</v>
      </c>
    </row>
    <row r="23" spans="2:16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4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69">
        <v>30</v>
      </c>
      <c r="O23" s="69"/>
      <c r="P23" s="15">
        <v>0.02</v>
      </c>
    </row>
    <row r="24" spans="2:16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4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69">
        <v>75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4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6">
        <v>30</v>
      </c>
      <c r="O25" s="6"/>
      <c r="P25" s="15">
        <v>0.02</v>
      </c>
    </row>
    <row r="26" spans="2:16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4"/>
        <v>1.8000000000000002E-2</v>
      </c>
      <c r="J26" s="25">
        <f t="shared" si="0"/>
        <v>1.8000000000000002E-2</v>
      </c>
      <c r="K26" s="240"/>
      <c r="L26" s="23">
        <f t="shared" si="1"/>
        <v>1666.6666666666665</v>
      </c>
      <c r="M26" s="24"/>
      <c r="N26" s="6">
        <v>75</v>
      </c>
      <c r="O26" s="69"/>
      <c r="P26" s="15">
        <v>0.02</v>
      </c>
    </row>
    <row r="27" spans="2:16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4"/>
        <v>7.2000000000000008E-2</v>
      </c>
      <c r="J27" s="25">
        <f t="shared" si="0"/>
        <v>7.2000000000000008E-2</v>
      </c>
      <c r="K27" s="240"/>
      <c r="L27" s="23">
        <f t="shared" si="1"/>
        <v>416.66666666666663</v>
      </c>
      <c r="M27" s="24"/>
      <c r="N27" s="69">
        <v>65</v>
      </c>
      <c r="O27" s="69"/>
      <c r="P27" s="15">
        <v>0.08</v>
      </c>
    </row>
    <row r="28" spans="2:16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4"/>
        <v>7.2000000000000008E-2</v>
      </c>
      <c r="J28" s="25">
        <f t="shared" si="0"/>
        <v>7.2000000000000008E-2</v>
      </c>
      <c r="K28" s="240"/>
      <c r="L28" s="23">
        <f t="shared" si="1"/>
        <v>416.66666666666663</v>
      </c>
      <c r="M28" s="24"/>
      <c r="N28" s="69">
        <v>70</v>
      </c>
      <c r="O28" s="69"/>
      <c r="P28" s="15">
        <v>0.08</v>
      </c>
    </row>
    <row r="29" spans="2:16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4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69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4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4"/>
        <v>1.8000000000000002E-2</v>
      </c>
      <c r="J31" s="25">
        <f t="shared" si="0"/>
        <v>1.8000000000000002E-2</v>
      </c>
      <c r="K31" s="240"/>
      <c r="L31" s="23">
        <f t="shared" si="1"/>
        <v>1666.6666666666665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4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4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4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4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4"/>
        <v>1.8000000000000002E-2</v>
      </c>
      <c r="J36" s="25">
        <f t="shared" si="0"/>
        <v>1.8000000000000002E-2</v>
      </c>
      <c r="K36" s="240"/>
      <c r="L36" s="23">
        <f t="shared" si="1"/>
        <v>1666.6666666666665</v>
      </c>
      <c r="M36" s="24"/>
      <c r="N36" s="6">
        <v>35</v>
      </c>
      <c r="O36" s="69"/>
      <c r="P36" s="15">
        <v>0.02</v>
      </c>
    </row>
    <row r="37" spans="2:16" x14ac:dyDescent="0.3">
      <c r="B37" s="252"/>
      <c r="C37" s="253" t="s">
        <v>8</v>
      </c>
      <c r="D37" s="24"/>
      <c r="E37" s="24"/>
      <c r="F37" s="43">
        <v>5076000</v>
      </c>
      <c r="G37" s="43" t="s">
        <v>445</v>
      </c>
      <c r="H37" s="24">
        <v>3</v>
      </c>
      <c r="I37" s="24">
        <f t="shared" si="4"/>
        <v>7.2000000000000008E-2</v>
      </c>
      <c r="J37" s="25">
        <f t="shared" si="0"/>
        <v>7.2000000000000008E-2</v>
      </c>
      <c r="K37" s="240"/>
      <c r="L37" s="23">
        <f t="shared" si="1"/>
        <v>416.66666666666663</v>
      </c>
      <c r="M37" s="24"/>
      <c r="N37" s="69">
        <v>90</v>
      </c>
      <c r="O37" s="69"/>
      <c r="P37" s="15">
        <v>0.08</v>
      </c>
    </row>
    <row r="38" spans="2:16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4"/>
        <v>0.13500000000000001</v>
      </c>
      <c r="J38" s="25">
        <f t="shared" si="0"/>
        <v>0.13500000000000001</v>
      </c>
      <c r="K38" s="240"/>
      <c r="L38" s="23">
        <f t="shared" si="1"/>
        <v>222.2222222222222</v>
      </c>
      <c r="M38" s="24"/>
      <c r="N38" s="69">
        <v>50</v>
      </c>
      <c r="O38" s="69"/>
      <c r="P38" s="15">
        <v>0.15</v>
      </c>
    </row>
    <row r="39" spans="2:16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4"/>
        <v>0.13500000000000001</v>
      </c>
      <c r="J39" s="25">
        <f t="shared" si="0"/>
        <v>0.13500000000000001</v>
      </c>
      <c r="K39" s="240"/>
      <c r="L39" s="23">
        <f t="shared" si="1"/>
        <v>222.2222222222222</v>
      </c>
      <c r="M39" s="24"/>
      <c r="N39" s="69">
        <v>40</v>
      </c>
      <c r="O39" s="69"/>
      <c r="P39" s="15">
        <v>0.15</v>
      </c>
    </row>
    <row r="40" spans="2:16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4"/>
        <v>7.2000000000000008E-2</v>
      </c>
      <c r="J40" s="25">
        <f t="shared" si="0"/>
        <v>7.2000000000000008E-2</v>
      </c>
      <c r="K40" s="240"/>
      <c r="L40" s="23">
        <f t="shared" si="1"/>
        <v>416.66666666666663</v>
      </c>
      <c r="M40" s="24"/>
      <c r="N40" s="69">
        <v>50</v>
      </c>
      <c r="O40" s="69"/>
      <c r="P40" s="15">
        <v>0.08</v>
      </c>
    </row>
    <row r="41" spans="2:16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1.0000000000000004</v>
      </c>
      <c r="J41" s="25">
        <f>SUM(J6:J40)</f>
        <v>1.0000000000000004</v>
      </c>
      <c r="K41" s="25">
        <v>1</v>
      </c>
      <c r="L41" s="24"/>
      <c r="M41" s="24"/>
      <c r="N41" s="69"/>
      <c r="O41" s="69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3"/>
  <dimension ref="B2:P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608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69" t="s">
        <v>6</v>
      </c>
      <c r="C4" s="69">
        <v>30</v>
      </c>
    </row>
    <row r="5" spans="2:15" x14ac:dyDescent="0.3">
      <c r="B5" s="249" t="s">
        <v>0</v>
      </c>
      <c r="C5" s="249"/>
      <c r="D5" s="68" t="s">
        <v>45</v>
      </c>
      <c r="E5" s="68" t="s">
        <v>29</v>
      </c>
      <c r="F5" s="68" t="s">
        <v>1</v>
      </c>
      <c r="G5" s="68" t="s">
        <v>62</v>
      </c>
      <c r="H5" s="13" t="s">
        <v>26</v>
      </c>
      <c r="I5" s="68" t="s">
        <v>27</v>
      </c>
      <c r="J5" s="68" t="s">
        <v>28</v>
      </c>
      <c r="K5" s="68" t="s">
        <v>43</v>
      </c>
      <c r="L5" s="68" t="s">
        <v>2</v>
      </c>
      <c r="M5" s="68" t="s">
        <v>3</v>
      </c>
      <c r="N5" s="68" t="s">
        <v>44</v>
      </c>
      <c r="O5" s="68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1004886</v>
      </c>
      <c r="G6" s="24" t="s">
        <v>623</v>
      </c>
      <c r="H6" s="24">
        <v>1</v>
      </c>
      <c r="I6" s="24">
        <v>8.0000000000000002E-3</v>
      </c>
      <c r="J6" s="25">
        <f>I6</f>
        <v>8.0000000000000002E-3</v>
      </c>
      <c r="K6" s="239">
        <f>SUM(J6:J20)</f>
        <v>0.15000000000000002</v>
      </c>
      <c r="L6" s="11">
        <f>1/I6*$C$4</f>
        <v>3750</v>
      </c>
      <c r="M6" s="24"/>
      <c r="N6" s="69"/>
      <c r="O6" s="69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1053122</v>
      </c>
      <c r="G7" s="24" t="s">
        <v>624</v>
      </c>
      <c r="H7" s="24">
        <v>1</v>
      </c>
      <c r="I7" s="24">
        <v>7.0000000000000001E-3</v>
      </c>
      <c r="J7" s="25">
        <f t="shared" ref="J7:J45" si="0">I7</f>
        <v>7.0000000000000001E-3</v>
      </c>
      <c r="K7" s="240"/>
      <c r="L7" s="11">
        <f t="shared" ref="L7:L45" si="1">1/I7*$C$4</f>
        <v>4285.7142857142862</v>
      </c>
      <c r="M7" s="24"/>
      <c r="N7" s="69"/>
      <c r="O7" s="69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1053123</v>
      </c>
      <c r="G8" s="24" t="s">
        <v>625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69"/>
      <c r="O8" s="69">
        <v>1</v>
      </c>
    </row>
    <row r="9" spans="2:15" ht="21.75" customHeight="1" x14ac:dyDescent="0.3">
      <c r="B9" s="250"/>
      <c r="C9" s="244"/>
      <c r="D9" s="24" t="s">
        <v>107</v>
      </c>
      <c r="E9" s="24"/>
      <c r="F9" s="24">
        <v>1073187</v>
      </c>
      <c r="G9" s="24" t="s">
        <v>626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69"/>
      <c r="O9" s="69">
        <v>1</v>
      </c>
    </row>
    <row r="10" spans="2:15" ht="21.75" customHeight="1" x14ac:dyDescent="0.3">
      <c r="B10" s="250"/>
      <c r="C10" s="244"/>
      <c r="D10" s="24" t="s">
        <v>105</v>
      </c>
      <c r="E10" s="24"/>
      <c r="F10" s="24">
        <v>1102979</v>
      </c>
      <c r="G10" s="24" t="s">
        <v>627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69"/>
      <c r="O10" s="69">
        <v>1</v>
      </c>
    </row>
    <row r="11" spans="2:15" ht="21.75" customHeight="1" x14ac:dyDescent="0.3">
      <c r="B11" s="250"/>
      <c r="C11" s="244"/>
      <c r="D11" s="24" t="s">
        <v>109</v>
      </c>
      <c r="E11" s="24"/>
      <c r="F11" s="24">
        <v>1702730</v>
      </c>
      <c r="G11" s="24" t="s">
        <v>628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69"/>
      <c r="O11" s="69">
        <v>1</v>
      </c>
    </row>
    <row r="12" spans="2:15" ht="21.75" customHeight="1" x14ac:dyDescent="0.3">
      <c r="B12" s="250"/>
      <c r="C12" s="244"/>
      <c r="D12" s="24" t="s">
        <v>119</v>
      </c>
      <c r="E12" s="24"/>
      <c r="F12" s="24">
        <v>1004879</v>
      </c>
      <c r="G12" s="24" t="s">
        <v>629</v>
      </c>
      <c r="H12" s="24">
        <v>1</v>
      </c>
      <c r="I12" s="24">
        <v>1.4999999999999999E-2</v>
      </c>
      <c r="J12" s="25">
        <f t="shared" si="0"/>
        <v>1.4999999999999999E-2</v>
      </c>
      <c r="K12" s="240"/>
      <c r="L12" s="11">
        <f t="shared" si="1"/>
        <v>2000.0000000000002</v>
      </c>
      <c r="M12" s="24"/>
      <c r="N12" s="69"/>
      <c r="O12" s="69">
        <v>1</v>
      </c>
    </row>
    <row r="13" spans="2:15" ht="21.75" customHeight="1" x14ac:dyDescent="0.3">
      <c r="B13" s="250"/>
      <c r="C13" s="244"/>
      <c r="D13" s="24" t="s">
        <v>100</v>
      </c>
      <c r="E13" s="24"/>
      <c r="F13" s="24">
        <v>1053118</v>
      </c>
      <c r="G13" s="24" t="s">
        <v>630</v>
      </c>
      <c r="H13" s="24">
        <v>1</v>
      </c>
      <c r="I13" s="24">
        <v>1.0999999999999999E-2</v>
      </c>
      <c r="J13" s="25">
        <f t="shared" si="0"/>
        <v>1.0999999999999999E-2</v>
      </c>
      <c r="K13" s="240"/>
      <c r="L13" s="11">
        <f t="shared" si="1"/>
        <v>2727.2727272727275</v>
      </c>
      <c r="M13" s="24"/>
      <c r="N13" s="69"/>
      <c r="O13" s="69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1004880</v>
      </c>
      <c r="G14" s="24" t="s">
        <v>631</v>
      </c>
      <c r="H14" s="24">
        <v>1</v>
      </c>
      <c r="I14" s="24">
        <v>1.4999999999999999E-2</v>
      </c>
      <c r="J14" s="25">
        <f t="shared" ref="J14:J20" si="2">I14</f>
        <v>1.4999999999999999E-2</v>
      </c>
      <c r="K14" s="240"/>
      <c r="L14" s="11">
        <f t="shared" si="1"/>
        <v>2000.0000000000002</v>
      </c>
      <c r="M14" s="24"/>
      <c r="N14" s="69"/>
      <c r="O14" s="69">
        <v>1</v>
      </c>
    </row>
    <row r="15" spans="2:15" ht="21.75" customHeight="1" x14ac:dyDescent="0.3">
      <c r="B15" s="250"/>
      <c r="C15" s="244"/>
      <c r="D15" s="24" t="s">
        <v>100</v>
      </c>
      <c r="E15" s="24"/>
      <c r="F15" s="24">
        <v>1053119</v>
      </c>
      <c r="G15" s="24" t="s">
        <v>632</v>
      </c>
      <c r="H15" s="24">
        <v>1</v>
      </c>
      <c r="I15" s="24">
        <v>1.0999999999999999E-2</v>
      </c>
      <c r="J15" s="25">
        <f t="shared" si="2"/>
        <v>1.0999999999999999E-2</v>
      </c>
      <c r="K15" s="240"/>
      <c r="L15" s="11">
        <f t="shared" si="1"/>
        <v>2727.2727272727275</v>
      </c>
      <c r="M15" s="24"/>
      <c r="N15" s="69"/>
      <c r="O15" s="69">
        <v>1</v>
      </c>
    </row>
    <row r="16" spans="2:15" ht="21.75" customHeight="1" x14ac:dyDescent="0.3">
      <c r="B16" s="250"/>
      <c r="C16" s="244"/>
      <c r="D16" s="24" t="s">
        <v>105</v>
      </c>
      <c r="E16" s="24"/>
      <c r="F16" s="24">
        <v>1102978</v>
      </c>
      <c r="G16" s="24" t="s">
        <v>633</v>
      </c>
      <c r="H16" s="24">
        <v>1</v>
      </c>
      <c r="I16" s="24">
        <v>0.01</v>
      </c>
      <c r="J16" s="25">
        <f t="shared" ref="J16" si="3">I16</f>
        <v>0.01</v>
      </c>
      <c r="K16" s="240"/>
      <c r="L16" s="11">
        <f t="shared" ref="L16" si="4">1/I16*$C$4</f>
        <v>3000</v>
      </c>
      <c r="M16" s="24"/>
      <c r="N16" s="69"/>
      <c r="O16" s="69">
        <v>1</v>
      </c>
    </row>
    <row r="17" spans="2:16" ht="21.75" customHeight="1" x14ac:dyDescent="0.3">
      <c r="B17" s="250"/>
      <c r="C17" s="244"/>
      <c r="D17" s="24" t="s">
        <v>116</v>
      </c>
      <c r="E17" s="24"/>
      <c r="F17" s="24">
        <v>1112964</v>
      </c>
      <c r="G17" s="24" t="s">
        <v>622</v>
      </c>
      <c r="H17" s="24">
        <v>1</v>
      </c>
      <c r="I17" s="24">
        <v>6.0000000000000001E-3</v>
      </c>
      <c r="J17" s="25">
        <f t="shared" si="2"/>
        <v>6.0000000000000001E-3</v>
      </c>
      <c r="K17" s="240"/>
      <c r="L17" s="11">
        <f t="shared" si="1"/>
        <v>5000</v>
      </c>
      <c r="M17" s="24"/>
      <c r="N17" s="69"/>
      <c r="O17" s="69">
        <v>1</v>
      </c>
    </row>
    <row r="18" spans="2:16" ht="21.75" customHeight="1" x14ac:dyDescent="0.3">
      <c r="B18" s="250"/>
      <c r="C18" s="244"/>
      <c r="D18" s="24" t="s">
        <v>119</v>
      </c>
      <c r="E18" s="24"/>
      <c r="F18" s="24">
        <v>1004874</v>
      </c>
      <c r="G18" s="24" t="s">
        <v>619</v>
      </c>
      <c r="H18" s="24">
        <v>1</v>
      </c>
      <c r="I18" s="24">
        <v>6.0000000000000001E-3</v>
      </c>
      <c r="J18" s="25">
        <f t="shared" si="2"/>
        <v>6.0000000000000001E-3</v>
      </c>
      <c r="K18" s="240"/>
      <c r="L18" s="11">
        <f t="shared" si="1"/>
        <v>5000</v>
      </c>
      <c r="M18" s="24"/>
      <c r="N18" s="69"/>
      <c r="O18" s="69">
        <v>1</v>
      </c>
    </row>
    <row r="19" spans="2:16" ht="21.75" customHeight="1" x14ac:dyDescent="0.3">
      <c r="B19" s="250"/>
      <c r="C19" s="244"/>
      <c r="D19" s="24" t="s">
        <v>116</v>
      </c>
      <c r="E19" s="24"/>
      <c r="F19" s="24">
        <v>1115123</v>
      </c>
      <c r="G19" s="24" t="s">
        <v>620</v>
      </c>
      <c r="H19" s="24">
        <v>1</v>
      </c>
      <c r="I19" s="24">
        <v>1.4999999999999999E-2</v>
      </c>
      <c r="J19" s="25">
        <f t="shared" si="2"/>
        <v>1.4999999999999999E-2</v>
      </c>
      <c r="K19" s="240"/>
      <c r="L19" s="11">
        <f t="shared" si="1"/>
        <v>2000.0000000000002</v>
      </c>
      <c r="M19" s="24"/>
      <c r="N19" s="69"/>
      <c r="O19" s="69">
        <v>1</v>
      </c>
    </row>
    <row r="20" spans="2:16" ht="21.75" customHeight="1" x14ac:dyDescent="0.3">
      <c r="B20" s="250"/>
      <c r="C20" s="244"/>
      <c r="D20" s="24" t="s">
        <v>116</v>
      </c>
      <c r="E20" s="24"/>
      <c r="F20" s="24">
        <v>1115034</v>
      </c>
      <c r="G20" s="24" t="s">
        <v>621</v>
      </c>
      <c r="H20" s="24">
        <v>1</v>
      </c>
      <c r="I20" s="24">
        <v>1.4999999999999999E-2</v>
      </c>
      <c r="J20" s="25">
        <f t="shared" si="2"/>
        <v>1.4999999999999999E-2</v>
      </c>
      <c r="K20" s="240"/>
      <c r="L20" s="11">
        <f t="shared" si="1"/>
        <v>2000.0000000000002</v>
      </c>
      <c r="M20" s="24"/>
      <c r="N20" s="69"/>
      <c r="O20" s="69">
        <v>1</v>
      </c>
    </row>
    <row r="21" spans="2:16" x14ac:dyDescent="0.3">
      <c r="B21" s="251" t="s">
        <v>42</v>
      </c>
      <c r="C21" s="243" t="s">
        <v>59</v>
      </c>
      <c r="D21" s="24"/>
      <c r="E21" s="24"/>
      <c r="F21" s="24">
        <v>1002186</v>
      </c>
      <c r="G21" s="24" t="s">
        <v>52</v>
      </c>
      <c r="H21" s="24">
        <v>1</v>
      </c>
      <c r="I21" s="24">
        <f>$K$21*P21</f>
        <v>1.7000000000000001E-2</v>
      </c>
      <c r="J21" s="25">
        <f t="shared" si="0"/>
        <v>1.7000000000000001E-2</v>
      </c>
      <c r="K21" s="239">
        <f>K46-K6</f>
        <v>0.85</v>
      </c>
      <c r="L21" s="23">
        <f t="shared" si="1"/>
        <v>1764.705882352941</v>
      </c>
      <c r="M21" s="24"/>
      <c r="N21" s="69">
        <v>60</v>
      </c>
      <c r="O21" s="69"/>
      <c r="P21" s="15">
        <v>0.02</v>
      </c>
    </row>
    <row r="22" spans="2:16" x14ac:dyDescent="0.3">
      <c r="B22" s="252"/>
      <c r="C22" s="244"/>
      <c r="D22" s="24"/>
      <c r="E22" s="24"/>
      <c r="F22" s="24">
        <v>1012057</v>
      </c>
      <c r="G22" s="24" t="s">
        <v>53</v>
      </c>
      <c r="H22" s="24">
        <v>1</v>
      </c>
      <c r="I22" s="24">
        <f t="shared" ref="I22:I45" si="5">$K$21*P22</f>
        <v>1.7000000000000001E-2</v>
      </c>
      <c r="J22" s="25">
        <f t="shared" si="0"/>
        <v>1.7000000000000001E-2</v>
      </c>
      <c r="K22" s="240"/>
      <c r="L22" s="23">
        <f t="shared" si="1"/>
        <v>1764.705882352941</v>
      </c>
      <c r="M22" s="24"/>
      <c r="N22" s="69">
        <v>60</v>
      </c>
      <c r="O22" s="69"/>
      <c r="P22" s="15">
        <v>0.02</v>
      </c>
    </row>
    <row r="23" spans="2:16" x14ac:dyDescent="0.3">
      <c r="B23" s="252"/>
      <c r="C23" s="244"/>
      <c r="D23" s="24"/>
      <c r="E23" s="24"/>
      <c r="F23" s="24">
        <v>1022048</v>
      </c>
      <c r="G23" s="24" t="s">
        <v>54</v>
      </c>
      <c r="H23" s="24">
        <v>1</v>
      </c>
      <c r="I23" s="24">
        <f t="shared" si="5"/>
        <v>1.7000000000000001E-2</v>
      </c>
      <c r="J23" s="25">
        <f t="shared" si="0"/>
        <v>1.7000000000000001E-2</v>
      </c>
      <c r="K23" s="240"/>
      <c r="L23" s="23">
        <f t="shared" si="1"/>
        <v>1764.705882352941</v>
      </c>
      <c r="M23" s="24"/>
      <c r="N23" s="69">
        <v>60</v>
      </c>
      <c r="O23" s="69"/>
      <c r="P23" s="15">
        <v>0.02</v>
      </c>
    </row>
    <row r="24" spans="2:16" x14ac:dyDescent="0.3">
      <c r="B24" s="252"/>
      <c r="C24" s="244"/>
      <c r="D24" s="24"/>
      <c r="E24" s="24"/>
      <c r="F24" s="24">
        <v>1102039</v>
      </c>
      <c r="G24" s="24" t="s">
        <v>55</v>
      </c>
      <c r="H24" s="24">
        <v>1</v>
      </c>
      <c r="I24" s="24">
        <f t="shared" si="5"/>
        <v>1.7000000000000001E-2</v>
      </c>
      <c r="J24" s="25">
        <f t="shared" si="0"/>
        <v>1.7000000000000001E-2</v>
      </c>
      <c r="K24" s="240"/>
      <c r="L24" s="23">
        <f t="shared" si="1"/>
        <v>1764.705882352941</v>
      </c>
      <c r="M24" s="24"/>
      <c r="N24" s="69">
        <v>60</v>
      </c>
      <c r="O24" s="69"/>
      <c r="P24" s="15">
        <v>0.02</v>
      </c>
    </row>
    <row r="25" spans="2:16" x14ac:dyDescent="0.3">
      <c r="B25" s="252"/>
      <c r="C25" s="244"/>
      <c r="D25" s="24"/>
      <c r="E25" s="24"/>
      <c r="F25" s="24">
        <v>1082102</v>
      </c>
      <c r="G25" s="24" t="s">
        <v>56</v>
      </c>
      <c r="H25" s="24">
        <v>1</v>
      </c>
      <c r="I25" s="24">
        <f t="shared" si="5"/>
        <v>1.7000000000000001E-2</v>
      </c>
      <c r="J25" s="25">
        <f t="shared" si="0"/>
        <v>1.7000000000000001E-2</v>
      </c>
      <c r="K25" s="240"/>
      <c r="L25" s="23">
        <f t="shared" si="1"/>
        <v>1764.705882352941</v>
      </c>
      <c r="M25" s="24"/>
      <c r="N25" s="69">
        <v>30</v>
      </c>
      <c r="O25" s="69"/>
      <c r="P25" s="15">
        <v>0.02</v>
      </c>
    </row>
    <row r="26" spans="2:16" x14ac:dyDescent="0.3">
      <c r="B26" s="252"/>
      <c r="C26" s="244"/>
      <c r="D26" s="24"/>
      <c r="E26" s="24"/>
      <c r="F26" s="24">
        <v>1072153</v>
      </c>
      <c r="G26" s="24" t="s">
        <v>57</v>
      </c>
      <c r="H26" s="24">
        <v>1</v>
      </c>
      <c r="I26" s="24">
        <f t="shared" si="5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69">
        <v>30</v>
      </c>
      <c r="O26" s="69"/>
      <c r="P26" s="15">
        <v>0.02</v>
      </c>
    </row>
    <row r="27" spans="2:16" x14ac:dyDescent="0.3">
      <c r="B27" s="252"/>
      <c r="C27" s="245"/>
      <c r="D27" s="24"/>
      <c r="E27" s="24"/>
      <c r="F27" s="24">
        <v>1032024</v>
      </c>
      <c r="G27" s="24" t="s">
        <v>58</v>
      </c>
      <c r="H27" s="24">
        <v>1</v>
      </c>
      <c r="I27" s="24">
        <f t="shared" si="5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69">
        <v>40</v>
      </c>
      <c r="O27" s="69"/>
      <c r="P27" s="15">
        <v>0.02</v>
      </c>
    </row>
    <row r="28" spans="2:16" x14ac:dyDescent="0.3">
      <c r="B28" s="252"/>
      <c r="C28" s="253" t="s">
        <v>25</v>
      </c>
      <c r="D28" s="24"/>
      <c r="E28" s="24"/>
      <c r="F28" s="24">
        <v>5150042</v>
      </c>
      <c r="G28" s="24" t="s">
        <v>9</v>
      </c>
      <c r="H28" s="24">
        <v>1</v>
      </c>
      <c r="I28" s="24">
        <f t="shared" si="5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69">
        <v>30</v>
      </c>
      <c r="O28" s="69"/>
      <c r="P28" s="15">
        <v>0.02</v>
      </c>
    </row>
    <row r="29" spans="2:16" x14ac:dyDescent="0.3">
      <c r="B29" s="252"/>
      <c r="C29" s="253"/>
      <c r="D29" s="24"/>
      <c r="E29" s="24"/>
      <c r="F29" s="24">
        <v>5150043</v>
      </c>
      <c r="G29" s="24" t="s">
        <v>10</v>
      </c>
      <c r="H29" s="24">
        <v>1</v>
      </c>
      <c r="I29" s="24">
        <f t="shared" si="5"/>
        <v>1.7000000000000001E-2</v>
      </c>
      <c r="J29" s="25">
        <f t="shared" si="0"/>
        <v>1.7000000000000001E-2</v>
      </c>
      <c r="K29" s="240"/>
      <c r="L29" s="23">
        <f t="shared" si="1"/>
        <v>1764.705882352941</v>
      </c>
      <c r="M29" s="24"/>
      <c r="N29" s="69">
        <v>75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5152049</v>
      </c>
      <c r="G30" s="24" t="s">
        <v>11</v>
      </c>
      <c r="H30" s="24">
        <v>1</v>
      </c>
      <c r="I30" s="24">
        <f t="shared" si="5"/>
        <v>1.7000000000000001E-2</v>
      </c>
      <c r="J30" s="25">
        <f t="shared" si="0"/>
        <v>1.7000000000000001E-2</v>
      </c>
      <c r="K30" s="240"/>
      <c r="L30" s="23">
        <f t="shared" si="1"/>
        <v>1764.705882352941</v>
      </c>
      <c r="M30" s="24"/>
      <c r="N30" s="6">
        <v>30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5152050</v>
      </c>
      <c r="G31" s="24" t="s">
        <v>12</v>
      </c>
      <c r="H31" s="24">
        <v>1</v>
      </c>
      <c r="I31" s="24">
        <f t="shared" si="5"/>
        <v>1.7000000000000001E-2</v>
      </c>
      <c r="J31" s="25">
        <f t="shared" si="0"/>
        <v>1.7000000000000001E-2</v>
      </c>
      <c r="K31" s="240"/>
      <c r="L31" s="23">
        <f t="shared" si="1"/>
        <v>1764.705882352941</v>
      </c>
      <c r="M31" s="24"/>
      <c r="N31" s="6">
        <v>75</v>
      </c>
      <c r="O31" s="69"/>
      <c r="P31" s="15">
        <v>0.02</v>
      </c>
    </row>
    <row r="32" spans="2:16" x14ac:dyDescent="0.3">
      <c r="B32" s="252"/>
      <c r="C32" s="253"/>
      <c r="D32" s="24"/>
      <c r="E32" s="24"/>
      <c r="F32" s="24">
        <v>5153013</v>
      </c>
      <c r="G32" s="24" t="s">
        <v>23</v>
      </c>
      <c r="H32" s="24">
        <v>1</v>
      </c>
      <c r="I32" s="24">
        <f t="shared" si="5"/>
        <v>6.8000000000000005E-2</v>
      </c>
      <c r="J32" s="25">
        <f t="shared" si="0"/>
        <v>6.8000000000000005E-2</v>
      </c>
      <c r="K32" s="240"/>
      <c r="L32" s="23">
        <f t="shared" si="1"/>
        <v>441.17647058823525</v>
      </c>
      <c r="M32" s="24"/>
      <c r="N32" s="69">
        <v>65</v>
      </c>
      <c r="O32" s="69"/>
      <c r="P32" s="15">
        <v>0.08</v>
      </c>
    </row>
    <row r="33" spans="2:16" x14ac:dyDescent="0.3">
      <c r="B33" s="252"/>
      <c r="C33" s="253"/>
      <c r="D33" s="24"/>
      <c r="E33" s="24"/>
      <c r="F33" s="24">
        <v>5151033</v>
      </c>
      <c r="G33" s="24" t="s">
        <v>41</v>
      </c>
      <c r="H33" s="24">
        <v>1</v>
      </c>
      <c r="I33" s="24">
        <f t="shared" si="5"/>
        <v>6.8000000000000005E-2</v>
      </c>
      <c r="J33" s="25">
        <f t="shared" si="0"/>
        <v>6.8000000000000005E-2</v>
      </c>
      <c r="K33" s="240"/>
      <c r="L33" s="23">
        <f t="shared" si="1"/>
        <v>441.17647058823525</v>
      </c>
      <c r="M33" s="24"/>
      <c r="N33" s="69">
        <v>70</v>
      </c>
      <c r="O33" s="69"/>
      <c r="P33" s="15">
        <v>0.08</v>
      </c>
    </row>
    <row r="34" spans="2:16" x14ac:dyDescent="0.3">
      <c r="B34" s="252"/>
      <c r="C34" s="253"/>
      <c r="D34" s="24"/>
      <c r="E34" s="24"/>
      <c r="F34" s="24">
        <v>5152100</v>
      </c>
      <c r="G34" s="24" t="s">
        <v>13</v>
      </c>
      <c r="H34" s="24">
        <v>1</v>
      </c>
      <c r="I34" s="24">
        <f t="shared" si="5"/>
        <v>1.7000000000000001E-2</v>
      </c>
      <c r="J34" s="25">
        <f t="shared" si="0"/>
        <v>1.7000000000000001E-2</v>
      </c>
      <c r="K34" s="240"/>
      <c r="L34" s="23">
        <f t="shared" si="1"/>
        <v>1764.705882352941</v>
      </c>
      <c r="M34" s="24"/>
      <c r="N34" s="69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24">
        <v>5152101</v>
      </c>
      <c r="G35" s="24" t="s">
        <v>14</v>
      </c>
      <c r="H35" s="24">
        <v>1</v>
      </c>
      <c r="I35" s="24">
        <f t="shared" si="5"/>
        <v>1.7000000000000001E-2</v>
      </c>
      <c r="J35" s="25">
        <f t="shared" si="0"/>
        <v>1.7000000000000001E-2</v>
      </c>
      <c r="K35" s="240"/>
      <c r="L35" s="23">
        <f t="shared" si="1"/>
        <v>1764.705882352941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5152102</v>
      </c>
      <c r="G36" s="24" t="s">
        <v>15</v>
      </c>
      <c r="H36" s="24">
        <v>1</v>
      </c>
      <c r="I36" s="24">
        <f t="shared" si="5"/>
        <v>1.7000000000000001E-2</v>
      </c>
      <c r="J36" s="25">
        <f t="shared" si="0"/>
        <v>1.7000000000000001E-2</v>
      </c>
      <c r="K36" s="240"/>
      <c r="L36" s="23">
        <f t="shared" si="1"/>
        <v>1764.705882352941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5152103</v>
      </c>
      <c r="G37" s="24" t="s">
        <v>16</v>
      </c>
      <c r="H37" s="24">
        <v>1</v>
      </c>
      <c r="I37" s="24">
        <f t="shared" si="5"/>
        <v>1.7000000000000001E-2</v>
      </c>
      <c r="J37" s="25">
        <f t="shared" si="0"/>
        <v>1.7000000000000001E-2</v>
      </c>
      <c r="K37" s="240"/>
      <c r="L37" s="23">
        <f t="shared" si="1"/>
        <v>1764.705882352941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5152104</v>
      </c>
      <c r="G38" s="24" t="s">
        <v>17</v>
      </c>
      <c r="H38" s="24">
        <v>1</v>
      </c>
      <c r="I38" s="24">
        <f t="shared" si="5"/>
        <v>1.7000000000000001E-2</v>
      </c>
      <c r="J38" s="25">
        <f t="shared" si="0"/>
        <v>1.7000000000000001E-2</v>
      </c>
      <c r="K38" s="240"/>
      <c r="L38" s="23">
        <f t="shared" si="1"/>
        <v>1764.705882352941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24">
        <v>5152105</v>
      </c>
      <c r="G39" s="24" t="s">
        <v>18</v>
      </c>
      <c r="H39" s="11">
        <v>1</v>
      </c>
      <c r="I39" s="24">
        <f t="shared" si="5"/>
        <v>1.7000000000000001E-2</v>
      </c>
      <c r="J39" s="25">
        <f t="shared" si="0"/>
        <v>1.7000000000000001E-2</v>
      </c>
      <c r="K39" s="240"/>
      <c r="L39" s="23">
        <f t="shared" si="1"/>
        <v>1764.705882352941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43">
        <v>5152106</v>
      </c>
      <c r="G40" s="43" t="s">
        <v>19</v>
      </c>
      <c r="H40" s="11">
        <v>1</v>
      </c>
      <c r="I40" s="24">
        <f t="shared" si="5"/>
        <v>1.7000000000000001E-2</v>
      </c>
      <c r="J40" s="25">
        <f t="shared" si="0"/>
        <v>1.7000000000000001E-2</v>
      </c>
      <c r="K40" s="240"/>
      <c r="L40" s="23">
        <f t="shared" si="1"/>
        <v>1764.705882352941</v>
      </c>
      <c r="M40" s="24"/>
      <c r="N40" s="6">
        <v>35</v>
      </c>
      <c r="O40" s="6"/>
      <c r="P40" s="15">
        <v>0.02</v>
      </c>
    </row>
    <row r="41" spans="2:16" x14ac:dyDescent="0.3">
      <c r="B41" s="252"/>
      <c r="C41" s="253"/>
      <c r="D41" s="24"/>
      <c r="E41" s="24"/>
      <c r="F41" s="43">
        <v>5152107</v>
      </c>
      <c r="G41" s="43" t="s">
        <v>20</v>
      </c>
      <c r="H41" s="11">
        <v>1</v>
      </c>
      <c r="I41" s="24">
        <f t="shared" si="5"/>
        <v>1.7000000000000001E-2</v>
      </c>
      <c r="J41" s="25">
        <f t="shared" si="0"/>
        <v>1.7000000000000001E-2</v>
      </c>
      <c r="K41" s="240"/>
      <c r="L41" s="23">
        <f t="shared" si="1"/>
        <v>1764.705882352941</v>
      </c>
      <c r="M41" s="24"/>
      <c r="N41" s="6">
        <v>35</v>
      </c>
      <c r="O41" s="69"/>
      <c r="P41" s="15">
        <v>0.02</v>
      </c>
    </row>
    <row r="42" spans="2:16" x14ac:dyDescent="0.3">
      <c r="B42" s="252"/>
      <c r="C42" s="253" t="s">
        <v>8</v>
      </c>
      <c r="D42" s="24"/>
      <c r="E42" s="24"/>
      <c r="F42" s="43">
        <v>5076000</v>
      </c>
      <c r="G42" s="43" t="s">
        <v>445</v>
      </c>
      <c r="H42" s="24">
        <v>3</v>
      </c>
      <c r="I42" s="24">
        <f t="shared" si="5"/>
        <v>6.8000000000000005E-2</v>
      </c>
      <c r="J42" s="25">
        <f t="shared" si="0"/>
        <v>6.8000000000000005E-2</v>
      </c>
      <c r="K42" s="240"/>
      <c r="L42" s="23">
        <f t="shared" si="1"/>
        <v>441.17647058823525</v>
      </c>
      <c r="M42" s="24"/>
      <c r="N42" s="69">
        <v>90</v>
      </c>
      <c r="O42" s="69"/>
      <c r="P42" s="15">
        <v>0.08</v>
      </c>
    </row>
    <row r="43" spans="2:16" x14ac:dyDescent="0.3">
      <c r="B43" s="252"/>
      <c r="C43" s="253"/>
      <c r="D43" s="24"/>
      <c r="E43" s="24"/>
      <c r="F43" s="24">
        <v>5062404</v>
      </c>
      <c r="G43" s="24" t="s">
        <v>5</v>
      </c>
      <c r="H43" s="24">
        <v>1</v>
      </c>
      <c r="I43" s="24">
        <f t="shared" si="5"/>
        <v>0.1275</v>
      </c>
      <c r="J43" s="25">
        <f t="shared" si="0"/>
        <v>0.1275</v>
      </c>
      <c r="K43" s="240"/>
      <c r="L43" s="23">
        <f t="shared" si="1"/>
        <v>235.29411764705881</v>
      </c>
      <c r="M43" s="24"/>
      <c r="N43" s="69">
        <v>50</v>
      </c>
      <c r="O43" s="69"/>
      <c r="P43" s="15">
        <v>0.15</v>
      </c>
    </row>
    <row r="44" spans="2:16" x14ac:dyDescent="0.3">
      <c r="B44" s="252"/>
      <c r="C44" s="253"/>
      <c r="D44" s="24"/>
      <c r="E44" s="24"/>
      <c r="F44" s="24">
        <v>5078001</v>
      </c>
      <c r="G44" s="11" t="s">
        <v>21</v>
      </c>
      <c r="H44" s="24">
        <v>1</v>
      </c>
      <c r="I44" s="24">
        <f t="shared" si="5"/>
        <v>0.1275</v>
      </c>
      <c r="J44" s="25">
        <f t="shared" si="0"/>
        <v>0.1275</v>
      </c>
      <c r="K44" s="240"/>
      <c r="L44" s="23">
        <f t="shared" si="1"/>
        <v>235.29411764705881</v>
      </c>
      <c r="M44" s="24"/>
      <c r="N44" s="69">
        <v>40</v>
      </c>
      <c r="O44" s="69"/>
      <c r="P44" s="15">
        <v>0.15</v>
      </c>
    </row>
    <row r="45" spans="2:16" x14ac:dyDescent="0.3">
      <c r="B45" s="252"/>
      <c r="C45" s="253"/>
      <c r="D45" s="24"/>
      <c r="E45" s="24"/>
      <c r="F45" s="24">
        <v>5072000</v>
      </c>
      <c r="G45" s="11" t="s">
        <v>22</v>
      </c>
      <c r="H45" s="24">
        <v>3</v>
      </c>
      <c r="I45" s="24">
        <f t="shared" si="5"/>
        <v>6.8000000000000005E-2</v>
      </c>
      <c r="J45" s="25">
        <f t="shared" si="0"/>
        <v>6.8000000000000005E-2</v>
      </c>
      <c r="K45" s="240"/>
      <c r="L45" s="23">
        <f t="shared" si="1"/>
        <v>441.17647058823525</v>
      </c>
      <c r="M45" s="24"/>
      <c r="N45" s="69">
        <v>50</v>
      </c>
      <c r="O45" s="69"/>
      <c r="P45" s="15">
        <v>0.08</v>
      </c>
    </row>
    <row r="46" spans="2:16" x14ac:dyDescent="0.3">
      <c r="B46" s="246"/>
      <c r="C46" s="247"/>
      <c r="D46" s="247"/>
      <c r="E46" s="247"/>
      <c r="F46" s="247"/>
      <c r="G46" s="247"/>
      <c r="H46" s="248"/>
      <c r="I46" s="24">
        <f>SUM(I6:I45)</f>
        <v>1.0000000000000002</v>
      </c>
      <c r="J46" s="25">
        <f>SUM(J6:J45)</f>
        <v>1.0000000000000002</v>
      </c>
      <c r="K46" s="25">
        <v>1</v>
      </c>
      <c r="L46" s="24"/>
      <c r="M46" s="24"/>
      <c r="N46" s="69"/>
      <c r="O46" s="69"/>
    </row>
  </sheetData>
  <mergeCells count="10">
    <mergeCell ref="B46:H46"/>
    <mergeCell ref="B5:C5"/>
    <mergeCell ref="B6:B20"/>
    <mergeCell ref="C6:C20"/>
    <mergeCell ref="K6:K20"/>
    <mergeCell ref="B21:B45"/>
    <mergeCell ref="C21:C27"/>
    <mergeCell ref="K21:K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4"/>
  <dimension ref="B2:P40"/>
  <sheetViews>
    <sheetView workbookViewId="0">
      <selection activeCell="F10" sqref="F10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607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69" t="s">
        <v>6</v>
      </c>
      <c r="C4" s="69">
        <v>30</v>
      </c>
    </row>
    <row r="5" spans="2:16" x14ac:dyDescent="0.3">
      <c r="B5" s="249" t="s">
        <v>0</v>
      </c>
      <c r="C5" s="249"/>
      <c r="D5" s="68" t="s">
        <v>45</v>
      </c>
      <c r="E5" s="68" t="s">
        <v>29</v>
      </c>
      <c r="F5" s="68" t="s">
        <v>1</v>
      </c>
      <c r="G5" s="68" t="s">
        <v>62</v>
      </c>
      <c r="H5" s="13" t="s">
        <v>26</v>
      </c>
      <c r="I5" s="68" t="s">
        <v>27</v>
      </c>
      <c r="J5" s="68" t="s">
        <v>28</v>
      </c>
      <c r="K5" s="68" t="s">
        <v>43</v>
      </c>
      <c r="L5" s="68" t="s">
        <v>2</v>
      </c>
      <c r="M5" s="68" t="s">
        <v>3</v>
      </c>
      <c r="N5" s="68" t="s">
        <v>44</v>
      </c>
      <c r="O5" s="68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1004844</v>
      </c>
      <c r="G6" s="24" t="s">
        <v>610</v>
      </c>
      <c r="H6" s="24">
        <v>1</v>
      </c>
      <c r="I6" s="24">
        <v>7.0000000000000001E-3</v>
      </c>
      <c r="J6" s="25">
        <f>I6</f>
        <v>7.0000000000000001E-3</v>
      </c>
      <c r="K6" s="239">
        <f>SUM(J6:J14)</f>
        <v>0.1</v>
      </c>
      <c r="L6" s="11">
        <f>1/I6*$C$4</f>
        <v>4285.7142857142862</v>
      </c>
      <c r="M6" s="24"/>
      <c r="N6" s="69"/>
      <c r="O6" s="69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1053095</v>
      </c>
      <c r="G7" s="24" t="s">
        <v>611</v>
      </c>
      <c r="H7" s="24">
        <v>1</v>
      </c>
      <c r="I7" s="24">
        <v>6.0000000000000001E-3</v>
      </c>
      <c r="J7" s="25">
        <f t="shared" ref="J7:J39" si="0">I7</f>
        <v>6.0000000000000001E-3</v>
      </c>
      <c r="K7" s="240"/>
      <c r="L7" s="11">
        <f t="shared" ref="L7:L39" si="1">1/I7*$C$4</f>
        <v>5000</v>
      </c>
      <c r="M7" s="24"/>
      <c r="N7" s="69"/>
      <c r="O7" s="69">
        <v>1</v>
      </c>
    </row>
    <row r="8" spans="2:16" ht="21.75" customHeight="1" x14ac:dyDescent="0.3">
      <c r="B8" s="250"/>
      <c r="C8" s="244"/>
      <c r="D8" s="24" t="s">
        <v>124</v>
      </c>
      <c r="E8" s="24"/>
      <c r="F8" s="24">
        <v>1082703</v>
      </c>
      <c r="G8" s="24" t="s">
        <v>612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69"/>
      <c r="O8" s="69">
        <v>1</v>
      </c>
    </row>
    <row r="9" spans="2:16" ht="21.75" customHeight="1" x14ac:dyDescent="0.3">
      <c r="B9" s="250"/>
      <c r="C9" s="244"/>
      <c r="D9" s="24" t="s">
        <v>107</v>
      </c>
      <c r="E9" s="24"/>
      <c r="F9" s="24">
        <v>1073169</v>
      </c>
      <c r="G9" s="24" t="s">
        <v>613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69"/>
      <c r="O9" s="69">
        <v>1</v>
      </c>
    </row>
    <row r="10" spans="2:16" ht="21.75" customHeight="1" x14ac:dyDescent="0.3">
      <c r="B10" s="250"/>
      <c r="C10" s="244"/>
      <c r="D10" s="24" t="s">
        <v>109</v>
      </c>
      <c r="E10" s="24"/>
      <c r="F10" s="24">
        <v>1702713</v>
      </c>
      <c r="G10" s="24" t="s">
        <v>614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11">
        <f t="shared" si="1"/>
        <v>3333.3333333333335</v>
      </c>
      <c r="M10" s="24"/>
      <c r="N10" s="69"/>
      <c r="O10" s="69">
        <v>1</v>
      </c>
    </row>
    <row r="11" spans="2:16" ht="21.75" customHeight="1" x14ac:dyDescent="0.3">
      <c r="B11" s="250"/>
      <c r="C11" s="244"/>
      <c r="D11" s="24" t="s">
        <v>105</v>
      </c>
      <c r="E11" s="24"/>
      <c r="F11" s="24">
        <v>1102972</v>
      </c>
      <c r="G11" s="24" t="s">
        <v>615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69"/>
      <c r="O11" s="69">
        <v>1</v>
      </c>
    </row>
    <row r="12" spans="2:16" ht="21.75" customHeight="1" x14ac:dyDescent="0.3">
      <c r="B12" s="250"/>
      <c r="C12" s="244"/>
      <c r="D12" s="24" t="s">
        <v>105</v>
      </c>
      <c r="E12" s="24"/>
      <c r="F12" s="24">
        <v>1102969</v>
      </c>
      <c r="G12" s="24" t="s">
        <v>616</v>
      </c>
      <c r="H12" s="24">
        <v>1</v>
      </c>
      <c r="I12" s="24">
        <v>1.7000000000000001E-2</v>
      </c>
      <c r="J12" s="25">
        <f t="shared" si="0"/>
        <v>1.7000000000000001E-2</v>
      </c>
      <c r="K12" s="240"/>
      <c r="L12" s="11">
        <f t="shared" si="1"/>
        <v>1764.705882352941</v>
      </c>
      <c r="M12" s="24"/>
      <c r="N12" s="69"/>
      <c r="O12" s="69">
        <v>1</v>
      </c>
    </row>
    <row r="13" spans="2:16" ht="21.75" customHeight="1" x14ac:dyDescent="0.3">
      <c r="B13" s="250"/>
      <c r="C13" s="244"/>
      <c r="D13" s="24" t="s">
        <v>105</v>
      </c>
      <c r="E13" s="24"/>
      <c r="F13" s="24">
        <v>1102970</v>
      </c>
      <c r="G13" s="24" t="s">
        <v>617</v>
      </c>
      <c r="H13" s="24">
        <v>1</v>
      </c>
      <c r="I13" s="24">
        <v>1.7000000000000001E-2</v>
      </c>
      <c r="J13" s="25">
        <f t="shared" si="0"/>
        <v>1.7000000000000001E-2</v>
      </c>
      <c r="K13" s="240"/>
      <c r="L13" s="11">
        <f t="shared" si="1"/>
        <v>1764.705882352941</v>
      </c>
      <c r="M13" s="24"/>
      <c r="N13" s="69"/>
      <c r="O13" s="69">
        <v>1</v>
      </c>
    </row>
    <row r="14" spans="2:16" ht="21.75" customHeight="1" x14ac:dyDescent="0.3">
      <c r="B14" s="250"/>
      <c r="C14" s="244"/>
      <c r="D14" s="24" t="s">
        <v>105</v>
      </c>
      <c r="E14" s="24"/>
      <c r="F14" s="24">
        <v>1102971</v>
      </c>
      <c r="G14" s="24" t="s">
        <v>618</v>
      </c>
      <c r="H14" s="24">
        <v>1</v>
      </c>
      <c r="I14" s="24">
        <v>1.7000000000000001E-2</v>
      </c>
      <c r="J14" s="25">
        <f t="shared" si="0"/>
        <v>1.7000000000000001E-2</v>
      </c>
      <c r="K14" s="240"/>
      <c r="L14" s="11">
        <f t="shared" si="1"/>
        <v>1764.705882352941</v>
      </c>
      <c r="M14" s="24"/>
      <c r="N14" s="69"/>
      <c r="O14" s="69">
        <v>1</v>
      </c>
    </row>
    <row r="15" spans="2:16" x14ac:dyDescent="0.3">
      <c r="B15" s="251" t="s">
        <v>42</v>
      </c>
      <c r="C15" s="243" t="s">
        <v>59</v>
      </c>
      <c r="D15" s="24"/>
      <c r="E15" s="24"/>
      <c r="F15" s="24">
        <v>1002186</v>
      </c>
      <c r="G15" s="24" t="s">
        <v>52</v>
      </c>
      <c r="H15" s="24">
        <v>1</v>
      </c>
      <c r="I15" s="24">
        <f>$K$15*P15</f>
        <v>1.8000000000000002E-2</v>
      </c>
      <c r="J15" s="25">
        <f t="shared" si="0"/>
        <v>1.8000000000000002E-2</v>
      </c>
      <c r="K15" s="239">
        <f>K40-K6</f>
        <v>0.9</v>
      </c>
      <c r="L15" s="23">
        <f t="shared" si="1"/>
        <v>1666.6666666666665</v>
      </c>
      <c r="M15" s="24"/>
      <c r="N15" s="69">
        <v>60</v>
      </c>
      <c r="O15" s="69"/>
      <c r="P15" s="15">
        <v>0.02</v>
      </c>
    </row>
    <row r="16" spans="2:16" x14ac:dyDescent="0.3">
      <c r="B16" s="252"/>
      <c r="C16" s="244"/>
      <c r="D16" s="24"/>
      <c r="E16" s="24"/>
      <c r="F16" s="24">
        <v>1012057</v>
      </c>
      <c r="G16" s="24" t="s">
        <v>53</v>
      </c>
      <c r="H16" s="24">
        <v>1</v>
      </c>
      <c r="I16" s="24">
        <f t="shared" ref="I16:I39" si="2">$K$15*P16</f>
        <v>1.8000000000000002E-2</v>
      </c>
      <c r="J16" s="25">
        <f t="shared" si="0"/>
        <v>1.8000000000000002E-2</v>
      </c>
      <c r="K16" s="240"/>
      <c r="L16" s="23">
        <f t="shared" si="1"/>
        <v>1666.6666666666665</v>
      </c>
      <c r="M16" s="24"/>
      <c r="N16" s="69">
        <v>60</v>
      </c>
      <c r="O16" s="69"/>
      <c r="P16" s="15">
        <v>0.02</v>
      </c>
    </row>
    <row r="17" spans="2:16" x14ac:dyDescent="0.3">
      <c r="B17" s="252"/>
      <c r="C17" s="244"/>
      <c r="D17" s="24"/>
      <c r="E17" s="24"/>
      <c r="F17" s="24">
        <v>1022048</v>
      </c>
      <c r="G17" s="24" t="s">
        <v>54</v>
      </c>
      <c r="H17" s="24">
        <v>1</v>
      </c>
      <c r="I17" s="24">
        <f t="shared" si="2"/>
        <v>1.8000000000000002E-2</v>
      </c>
      <c r="J17" s="25">
        <f t="shared" si="0"/>
        <v>1.8000000000000002E-2</v>
      </c>
      <c r="K17" s="240"/>
      <c r="L17" s="23">
        <f t="shared" si="1"/>
        <v>1666.6666666666665</v>
      </c>
      <c r="M17" s="24"/>
      <c r="N17" s="69">
        <v>60</v>
      </c>
      <c r="O17" s="69"/>
      <c r="P17" s="15">
        <v>0.02</v>
      </c>
    </row>
    <row r="18" spans="2:16" x14ac:dyDescent="0.3">
      <c r="B18" s="252"/>
      <c r="C18" s="244"/>
      <c r="D18" s="24"/>
      <c r="E18" s="24"/>
      <c r="F18" s="24">
        <v>1102039</v>
      </c>
      <c r="G18" s="24" t="s">
        <v>55</v>
      </c>
      <c r="H18" s="24">
        <v>1</v>
      </c>
      <c r="I18" s="24">
        <f t="shared" si="2"/>
        <v>1.8000000000000002E-2</v>
      </c>
      <c r="J18" s="25">
        <f t="shared" si="0"/>
        <v>1.8000000000000002E-2</v>
      </c>
      <c r="K18" s="240"/>
      <c r="L18" s="23">
        <f t="shared" si="1"/>
        <v>1666.6666666666665</v>
      </c>
      <c r="M18" s="24"/>
      <c r="N18" s="69">
        <v>60</v>
      </c>
      <c r="O18" s="69"/>
      <c r="P18" s="15">
        <v>0.02</v>
      </c>
    </row>
    <row r="19" spans="2:16" x14ac:dyDescent="0.3">
      <c r="B19" s="252"/>
      <c r="C19" s="244"/>
      <c r="D19" s="24"/>
      <c r="E19" s="24"/>
      <c r="F19" s="24">
        <v>1082102</v>
      </c>
      <c r="G19" s="24" t="s">
        <v>56</v>
      </c>
      <c r="H19" s="24">
        <v>1</v>
      </c>
      <c r="I19" s="24">
        <f t="shared" si="2"/>
        <v>1.8000000000000002E-2</v>
      </c>
      <c r="J19" s="25">
        <f t="shared" si="0"/>
        <v>1.8000000000000002E-2</v>
      </c>
      <c r="K19" s="240"/>
      <c r="L19" s="23">
        <f t="shared" si="1"/>
        <v>1666.6666666666665</v>
      </c>
      <c r="M19" s="24"/>
      <c r="N19" s="69">
        <v>30</v>
      </c>
      <c r="O19" s="69"/>
      <c r="P19" s="15">
        <v>0.02</v>
      </c>
    </row>
    <row r="20" spans="2:16" x14ac:dyDescent="0.3">
      <c r="B20" s="252"/>
      <c r="C20" s="244"/>
      <c r="D20" s="24"/>
      <c r="E20" s="24"/>
      <c r="F20" s="24">
        <v>1072153</v>
      </c>
      <c r="G20" s="24" t="s">
        <v>57</v>
      </c>
      <c r="H20" s="24">
        <v>1</v>
      </c>
      <c r="I20" s="24">
        <f t="shared" si="2"/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69">
        <v>30</v>
      </c>
      <c r="O20" s="69"/>
      <c r="P20" s="15">
        <v>0.02</v>
      </c>
    </row>
    <row r="21" spans="2:16" x14ac:dyDescent="0.3">
      <c r="B21" s="252"/>
      <c r="C21" s="245"/>
      <c r="D21" s="24"/>
      <c r="E21" s="24"/>
      <c r="F21" s="24">
        <v>1032024</v>
      </c>
      <c r="G21" s="24" t="s">
        <v>58</v>
      </c>
      <c r="H21" s="24">
        <v>1</v>
      </c>
      <c r="I21" s="24">
        <f t="shared" si="2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69">
        <v>40</v>
      </c>
      <c r="O21" s="69"/>
      <c r="P21" s="15">
        <v>0.02</v>
      </c>
    </row>
    <row r="22" spans="2:16" x14ac:dyDescent="0.3">
      <c r="B22" s="252"/>
      <c r="C22" s="253" t="s">
        <v>25</v>
      </c>
      <c r="D22" s="24"/>
      <c r="E22" s="24"/>
      <c r="F22" s="24">
        <v>5150042</v>
      </c>
      <c r="G22" s="24" t="s">
        <v>9</v>
      </c>
      <c r="H22" s="24">
        <v>1</v>
      </c>
      <c r="I22" s="24">
        <f t="shared" si="2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69">
        <v>30</v>
      </c>
      <c r="O22" s="69"/>
      <c r="P22" s="15">
        <v>0.02</v>
      </c>
    </row>
    <row r="23" spans="2:16" x14ac:dyDescent="0.3">
      <c r="B23" s="252"/>
      <c r="C23" s="253"/>
      <c r="D23" s="24"/>
      <c r="E23" s="24"/>
      <c r="F23" s="24">
        <v>5150043</v>
      </c>
      <c r="G23" s="24" t="s">
        <v>10</v>
      </c>
      <c r="H23" s="24">
        <v>1</v>
      </c>
      <c r="I23" s="24">
        <f t="shared" si="2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69">
        <v>75</v>
      </c>
      <c r="O23" s="6"/>
      <c r="P23" s="15">
        <v>0.02</v>
      </c>
    </row>
    <row r="24" spans="2:16" x14ac:dyDescent="0.3">
      <c r="B24" s="252"/>
      <c r="C24" s="253"/>
      <c r="D24" s="24"/>
      <c r="E24" s="24"/>
      <c r="F24" s="24">
        <v>5152049</v>
      </c>
      <c r="G24" s="24" t="s">
        <v>11</v>
      </c>
      <c r="H24" s="24">
        <v>1</v>
      </c>
      <c r="I24" s="24">
        <f t="shared" si="2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6">
        <v>30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5152050</v>
      </c>
      <c r="G25" s="24" t="s">
        <v>12</v>
      </c>
      <c r="H25" s="24">
        <v>1</v>
      </c>
      <c r="I25" s="24">
        <f t="shared" si="2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6">
        <v>75</v>
      </c>
      <c r="O25" s="69"/>
      <c r="P25" s="15">
        <v>0.02</v>
      </c>
    </row>
    <row r="26" spans="2:16" x14ac:dyDescent="0.3">
      <c r="B26" s="252"/>
      <c r="C26" s="253"/>
      <c r="D26" s="24"/>
      <c r="E26" s="24"/>
      <c r="F26" s="24">
        <v>5153013</v>
      </c>
      <c r="G26" s="24" t="s">
        <v>23</v>
      </c>
      <c r="H26" s="24">
        <v>1</v>
      </c>
      <c r="I26" s="24">
        <f t="shared" si="2"/>
        <v>7.2000000000000008E-2</v>
      </c>
      <c r="J26" s="25">
        <f t="shared" si="0"/>
        <v>7.2000000000000008E-2</v>
      </c>
      <c r="K26" s="240"/>
      <c r="L26" s="23">
        <f t="shared" si="1"/>
        <v>416.66666666666663</v>
      </c>
      <c r="M26" s="24"/>
      <c r="N26" s="69">
        <v>65</v>
      </c>
      <c r="O26" s="69"/>
      <c r="P26" s="15">
        <v>0.08</v>
      </c>
    </row>
    <row r="27" spans="2:16" x14ac:dyDescent="0.3">
      <c r="B27" s="252"/>
      <c r="C27" s="253"/>
      <c r="D27" s="24"/>
      <c r="E27" s="24"/>
      <c r="F27" s="24">
        <v>5151033</v>
      </c>
      <c r="G27" s="24" t="s">
        <v>41</v>
      </c>
      <c r="H27" s="24">
        <v>1</v>
      </c>
      <c r="I27" s="24">
        <f t="shared" si="2"/>
        <v>7.2000000000000008E-2</v>
      </c>
      <c r="J27" s="25">
        <f t="shared" si="0"/>
        <v>7.2000000000000008E-2</v>
      </c>
      <c r="K27" s="240"/>
      <c r="L27" s="23">
        <f t="shared" si="1"/>
        <v>416.66666666666663</v>
      </c>
      <c r="M27" s="24"/>
      <c r="N27" s="69">
        <v>70</v>
      </c>
      <c r="O27" s="69"/>
      <c r="P27" s="15">
        <v>0.08</v>
      </c>
    </row>
    <row r="28" spans="2:16" x14ac:dyDescent="0.3">
      <c r="B28" s="252"/>
      <c r="C28" s="253"/>
      <c r="D28" s="24"/>
      <c r="E28" s="24"/>
      <c r="F28" s="24">
        <v>5152100</v>
      </c>
      <c r="G28" s="24" t="s">
        <v>13</v>
      </c>
      <c r="H28" s="24">
        <v>1</v>
      </c>
      <c r="I28" s="24">
        <f t="shared" si="2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69">
        <v>35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5152101</v>
      </c>
      <c r="G29" s="24" t="s">
        <v>14</v>
      </c>
      <c r="H29" s="24">
        <v>1</v>
      </c>
      <c r="I29" s="24">
        <f t="shared" si="2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6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5152102</v>
      </c>
      <c r="G30" s="24" t="s">
        <v>15</v>
      </c>
      <c r="H30" s="24">
        <v>1</v>
      </c>
      <c r="I30" s="24">
        <f t="shared" si="2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5152103</v>
      </c>
      <c r="G31" s="24" t="s">
        <v>16</v>
      </c>
      <c r="H31" s="24">
        <v>1</v>
      </c>
      <c r="I31" s="24">
        <f t="shared" si="2"/>
        <v>1.8000000000000002E-2</v>
      </c>
      <c r="J31" s="25">
        <f t="shared" si="0"/>
        <v>1.8000000000000002E-2</v>
      </c>
      <c r="K31" s="240"/>
      <c r="L31" s="23">
        <f t="shared" si="1"/>
        <v>1666.6666666666665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5152104</v>
      </c>
      <c r="G32" s="24" t="s">
        <v>17</v>
      </c>
      <c r="H32" s="24">
        <v>1</v>
      </c>
      <c r="I32" s="24">
        <f t="shared" si="2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5152105</v>
      </c>
      <c r="G33" s="24" t="s">
        <v>18</v>
      </c>
      <c r="H33" s="11">
        <v>1</v>
      </c>
      <c r="I33" s="24">
        <f t="shared" si="2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43">
        <v>5152106</v>
      </c>
      <c r="G34" s="43" t="s">
        <v>19</v>
      </c>
      <c r="H34" s="11">
        <v>1</v>
      </c>
      <c r="I34" s="24">
        <f t="shared" si="2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5152107</v>
      </c>
      <c r="G35" s="43" t="s">
        <v>20</v>
      </c>
      <c r="H35" s="11">
        <v>1</v>
      </c>
      <c r="I35" s="24">
        <f t="shared" si="2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9"/>
      <c r="P35" s="15">
        <v>0.02</v>
      </c>
    </row>
    <row r="36" spans="2:16" x14ac:dyDescent="0.3">
      <c r="B36" s="252"/>
      <c r="C36" s="253" t="s">
        <v>8</v>
      </c>
      <c r="D36" s="24"/>
      <c r="E36" s="24"/>
      <c r="F36" s="43">
        <v>5076000</v>
      </c>
      <c r="G36" s="43" t="s">
        <v>445</v>
      </c>
      <c r="H36" s="24">
        <v>3</v>
      </c>
      <c r="I36" s="24">
        <f t="shared" si="2"/>
        <v>7.2000000000000008E-2</v>
      </c>
      <c r="J36" s="25">
        <f t="shared" si="0"/>
        <v>7.2000000000000008E-2</v>
      </c>
      <c r="K36" s="240"/>
      <c r="L36" s="23">
        <f t="shared" si="1"/>
        <v>416.66666666666663</v>
      </c>
      <c r="M36" s="24"/>
      <c r="N36" s="69">
        <v>90</v>
      </c>
      <c r="O36" s="69"/>
      <c r="P36" s="15">
        <v>0.08</v>
      </c>
    </row>
    <row r="37" spans="2:16" x14ac:dyDescent="0.3">
      <c r="B37" s="252"/>
      <c r="C37" s="253"/>
      <c r="D37" s="24"/>
      <c r="E37" s="24"/>
      <c r="F37" s="24">
        <v>5062404</v>
      </c>
      <c r="G37" s="24" t="s">
        <v>5</v>
      </c>
      <c r="H37" s="24">
        <v>1</v>
      </c>
      <c r="I37" s="24">
        <f t="shared" si="2"/>
        <v>0.13500000000000001</v>
      </c>
      <c r="J37" s="25">
        <f t="shared" si="0"/>
        <v>0.13500000000000001</v>
      </c>
      <c r="K37" s="240"/>
      <c r="L37" s="23">
        <f t="shared" si="1"/>
        <v>222.2222222222222</v>
      </c>
      <c r="M37" s="24"/>
      <c r="N37" s="69">
        <v>50</v>
      </c>
      <c r="O37" s="69"/>
      <c r="P37" s="15">
        <v>0.15</v>
      </c>
    </row>
    <row r="38" spans="2:16" x14ac:dyDescent="0.3">
      <c r="B38" s="252"/>
      <c r="C38" s="253"/>
      <c r="D38" s="24"/>
      <c r="E38" s="24"/>
      <c r="F38" s="24">
        <v>5078001</v>
      </c>
      <c r="G38" s="11" t="s">
        <v>21</v>
      </c>
      <c r="H38" s="24">
        <v>1</v>
      </c>
      <c r="I38" s="24">
        <f t="shared" si="2"/>
        <v>0.13500000000000001</v>
      </c>
      <c r="J38" s="25">
        <f t="shared" si="0"/>
        <v>0.13500000000000001</v>
      </c>
      <c r="K38" s="240"/>
      <c r="L38" s="23">
        <f t="shared" si="1"/>
        <v>222.2222222222222</v>
      </c>
      <c r="M38" s="24"/>
      <c r="N38" s="69">
        <v>40</v>
      </c>
      <c r="O38" s="69"/>
      <c r="P38" s="15">
        <v>0.15</v>
      </c>
    </row>
    <row r="39" spans="2:16" x14ac:dyDescent="0.3">
      <c r="B39" s="252"/>
      <c r="C39" s="253"/>
      <c r="D39" s="24"/>
      <c r="E39" s="24"/>
      <c r="F39" s="24">
        <v>5072000</v>
      </c>
      <c r="G39" s="11" t="s">
        <v>22</v>
      </c>
      <c r="H39" s="24">
        <v>3</v>
      </c>
      <c r="I39" s="24">
        <f t="shared" si="2"/>
        <v>7.2000000000000008E-2</v>
      </c>
      <c r="J39" s="25">
        <f t="shared" si="0"/>
        <v>7.2000000000000008E-2</v>
      </c>
      <c r="K39" s="240"/>
      <c r="L39" s="23">
        <f t="shared" si="1"/>
        <v>416.66666666666663</v>
      </c>
      <c r="M39" s="24"/>
      <c r="N39" s="69">
        <v>50</v>
      </c>
      <c r="O39" s="69"/>
      <c r="P39" s="15">
        <v>0.08</v>
      </c>
    </row>
    <row r="40" spans="2:16" x14ac:dyDescent="0.3">
      <c r="B40" s="246"/>
      <c r="C40" s="247"/>
      <c r="D40" s="247"/>
      <c r="E40" s="247"/>
      <c r="F40" s="247"/>
      <c r="G40" s="247"/>
      <c r="H40" s="248"/>
      <c r="I40" s="24">
        <f>SUM(I6:I39)</f>
        <v>1.0000000000000004</v>
      </c>
      <c r="J40" s="25">
        <f>SUM(J6:J39)</f>
        <v>1.0000000000000004</v>
      </c>
      <c r="K40" s="25">
        <v>1</v>
      </c>
      <c r="L40" s="24"/>
      <c r="M40" s="24"/>
      <c r="N40" s="69"/>
      <c r="O40" s="69"/>
    </row>
  </sheetData>
  <mergeCells count="10">
    <mergeCell ref="B40:H40"/>
    <mergeCell ref="B5:C5"/>
    <mergeCell ref="B6:B14"/>
    <mergeCell ref="C6:C14"/>
    <mergeCell ref="K6:K14"/>
    <mergeCell ref="B15:B39"/>
    <mergeCell ref="C15:C21"/>
    <mergeCell ref="K15:K39"/>
    <mergeCell ref="C22:C35"/>
    <mergeCell ref="C36:C39"/>
  </mergeCells>
  <phoneticPr fontId="1" type="noConversion"/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5"/>
  <dimension ref="B2:P40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581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67" t="s">
        <v>6</v>
      </c>
      <c r="C4" s="67">
        <v>30</v>
      </c>
    </row>
    <row r="5" spans="2:16" x14ac:dyDescent="0.3">
      <c r="B5" s="249" t="s">
        <v>0</v>
      </c>
      <c r="C5" s="249"/>
      <c r="D5" s="66" t="s">
        <v>45</v>
      </c>
      <c r="E5" s="66" t="s">
        <v>29</v>
      </c>
      <c r="F5" s="66" t="s">
        <v>1</v>
      </c>
      <c r="G5" s="66" t="s">
        <v>62</v>
      </c>
      <c r="H5" s="13" t="s">
        <v>26</v>
      </c>
      <c r="I5" s="66" t="s">
        <v>27</v>
      </c>
      <c r="J5" s="66" t="s">
        <v>28</v>
      </c>
      <c r="K5" s="66" t="s">
        <v>43</v>
      </c>
      <c r="L5" s="66" t="s">
        <v>2</v>
      </c>
      <c r="M5" s="66" t="s">
        <v>3</v>
      </c>
      <c r="N5" s="66" t="s">
        <v>44</v>
      </c>
      <c r="O5" s="66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1004776</v>
      </c>
      <c r="G6" s="24" t="s">
        <v>598</v>
      </c>
      <c r="H6" s="24">
        <v>1</v>
      </c>
      <c r="I6" s="24">
        <v>6.0000000000000001E-3</v>
      </c>
      <c r="J6" s="25">
        <f>I6</f>
        <v>6.0000000000000001E-3</v>
      </c>
      <c r="K6" s="239">
        <f>SUM(J6:J14)</f>
        <v>9.9999999999999992E-2</v>
      </c>
      <c r="L6" s="11">
        <f>1/I6*$C$4</f>
        <v>5000</v>
      </c>
      <c r="M6" s="24"/>
      <c r="N6" s="67"/>
      <c r="O6" s="67">
        <v>1</v>
      </c>
    </row>
    <row r="7" spans="2:16" ht="21.75" customHeight="1" x14ac:dyDescent="0.3">
      <c r="B7" s="250"/>
      <c r="C7" s="244"/>
      <c r="D7" s="24" t="s">
        <v>119</v>
      </c>
      <c r="E7" s="24"/>
      <c r="F7" s="24">
        <v>1053049</v>
      </c>
      <c r="G7" s="24" t="s">
        <v>599</v>
      </c>
      <c r="H7" s="24">
        <v>1</v>
      </c>
      <c r="I7" s="24">
        <v>6.0000000000000001E-3</v>
      </c>
      <c r="J7" s="25">
        <f t="shared" ref="J7:J39" si="0">I7</f>
        <v>6.0000000000000001E-3</v>
      </c>
      <c r="K7" s="240"/>
      <c r="L7" s="11">
        <f t="shared" ref="L7:L39" si="1">1/I7*$C$4</f>
        <v>5000</v>
      </c>
      <c r="M7" s="24"/>
      <c r="N7" s="67"/>
      <c r="O7" s="67">
        <v>1</v>
      </c>
    </row>
    <row r="8" spans="2:16" ht="21.75" customHeight="1" x14ac:dyDescent="0.3">
      <c r="B8" s="250"/>
      <c r="C8" s="244"/>
      <c r="D8" s="24" t="s">
        <v>105</v>
      </c>
      <c r="E8" s="24"/>
      <c r="F8" s="24">
        <v>1102930</v>
      </c>
      <c r="G8" s="24" t="s">
        <v>600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67"/>
      <c r="O8" s="67">
        <v>1</v>
      </c>
    </row>
    <row r="9" spans="2:16" ht="21.75" customHeight="1" x14ac:dyDescent="0.3">
      <c r="B9" s="250"/>
      <c r="C9" s="244"/>
      <c r="D9" s="24" t="s">
        <v>114</v>
      </c>
      <c r="E9" s="24"/>
      <c r="F9" s="24">
        <v>1012573</v>
      </c>
      <c r="G9" s="24" t="s">
        <v>601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67"/>
      <c r="O9" s="67">
        <v>1</v>
      </c>
    </row>
    <row r="10" spans="2:16" ht="21.75" customHeight="1" x14ac:dyDescent="0.3">
      <c r="B10" s="250"/>
      <c r="C10" s="244"/>
      <c r="D10" s="24" t="s">
        <v>105</v>
      </c>
      <c r="E10" s="24"/>
      <c r="F10" s="24">
        <v>1102905</v>
      </c>
      <c r="G10" s="24" t="s">
        <v>602</v>
      </c>
      <c r="H10" s="24">
        <v>1</v>
      </c>
      <c r="I10" s="24">
        <v>1.4E-2</v>
      </c>
      <c r="J10" s="25">
        <f t="shared" si="0"/>
        <v>1.4E-2</v>
      </c>
      <c r="K10" s="240"/>
      <c r="L10" s="11">
        <f t="shared" si="1"/>
        <v>2142.8571428571431</v>
      </c>
      <c r="M10" s="24"/>
      <c r="N10" s="67"/>
      <c r="O10" s="67">
        <v>1</v>
      </c>
    </row>
    <row r="11" spans="2:16" ht="21.75" customHeight="1" x14ac:dyDescent="0.3">
      <c r="B11" s="250"/>
      <c r="C11" s="244"/>
      <c r="D11" s="24" t="s">
        <v>105</v>
      </c>
      <c r="E11" s="24"/>
      <c r="F11" s="24">
        <v>1102863</v>
      </c>
      <c r="G11" s="24" t="s">
        <v>603</v>
      </c>
      <c r="H11" s="24">
        <v>1</v>
      </c>
      <c r="I11" s="24">
        <v>1.4E-2</v>
      </c>
      <c r="J11" s="25">
        <f t="shared" si="0"/>
        <v>1.4E-2</v>
      </c>
      <c r="K11" s="240"/>
      <c r="L11" s="11">
        <f t="shared" si="1"/>
        <v>2142.8571428571431</v>
      </c>
      <c r="M11" s="24"/>
      <c r="N11" s="67"/>
      <c r="O11" s="67">
        <v>1</v>
      </c>
    </row>
    <row r="12" spans="2:16" ht="21.75" customHeight="1" x14ac:dyDescent="0.3">
      <c r="B12" s="250"/>
      <c r="C12" s="244"/>
      <c r="D12" s="24" t="s">
        <v>105</v>
      </c>
      <c r="E12" s="24"/>
      <c r="F12" s="24">
        <v>1102865</v>
      </c>
      <c r="G12" s="24" t="s">
        <v>604</v>
      </c>
      <c r="H12" s="24">
        <v>1</v>
      </c>
      <c r="I12" s="24">
        <v>1.4E-2</v>
      </c>
      <c r="J12" s="25">
        <f t="shared" si="0"/>
        <v>1.4E-2</v>
      </c>
      <c r="K12" s="240"/>
      <c r="L12" s="11">
        <f t="shared" si="1"/>
        <v>2142.8571428571431</v>
      </c>
      <c r="M12" s="24"/>
      <c r="N12" s="67"/>
      <c r="O12" s="67">
        <v>1</v>
      </c>
    </row>
    <row r="13" spans="2:16" ht="21.75" customHeight="1" x14ac:dyDescent="0.3">
      <c r="B13" s="250"/>
      <c r="C13" s="244"/>
      <c r="D13" s="24" t="s">
        <v>116</v>
      </c>
      <c r="E13" s="24"/>
      <c r="F13" s="24">
        <v>1112191</v>
      </c>
      <c r="G13" s="24" t="s">
        <v>605</v>
      </c>
      <c r="H13" s="24">
        <v>1</v>
      </c>
      <c r="I13" s="24">
        <v>1.4999999999999999E-2</v>
      </c>
      <c r="J13" s="25">
        <f t="shared" si="0"/>
        <v>1.4999999999999999E-2</v>
      </c>
      <c r="K13" s="240"/>
      <c r="L13" s="11">
        <f t="shared" si="1"/>
        <v>2000.0000000000002</v>
      </c>
      <c r="M13" s="24"/>
      <c r="N13" s="67"/>
      <c r="O13" s="67">
        <v>1</v>
      </c>
    </row>
    <row r="14" spans="2:16" ht="21.75" customHeight="1" x14ac:dyDescent="0.3">
      <c r="B14" s="250"/>
      <c r="C14" s="244"/>
      <c r="D14" s="24" t="s">
        <v>116</v>
      </c>
      <c r="E14" s="24"/>
      <c r="F14" s="24">
        <v>1115004</v>
      </c>
      <c r="G14" s="24" t="s">
        <v>606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67"/>
      <c r="O14" s="67">
        <v>1</v>
      </c>
    </row>
    <row r="15" spans="2:16" x14ac:dyDescent="0.3">
      <c r="B15" s="251" t="s">
        <v>42</v>
      </c>
      <c r="C15" s="243" t="s">
        <v>59</v>
      </c>
      <c r="D15" s="24"/>
      <c r="E15" s="24"/>
      <c r="F15" s="24">
        <v>1002186</v>
      </c>
      <c r="G15" s="24" t="s">
        <v>52</v>
      </c>
      <c r="H15" s="24">
        <v>1</v>
      </c>
      <c r="I15" s="24">
        <f>$K$15*P15</f>
        <v>1.8000000000000002E-2</v>
      </c>
      <c r="J15" s="25">
        <f t="shared" si="0"/>
        <v>1.8000000000000002E-2</v>
      </c>
      <c r="K15" s="239">
        <f>K40-K6</f>
        <v>0.9</v>
      </c>
      <c r="L15" s="23">
        <f t="shared" si="1"/>
        <v>1666.6666666666665</v>
      </c>
      <c r="M15" s="24"/>
      <c r="N15" s="67">
        <v>60</v>
      </c>
      <c r="O15" s="67"/>
      <c r="P15" s="15">
        <v>0.02</v>
      </c>
    </row>
    <row r="16" spans="2:16" x14ac:dyDescent="0.3">
      <c r="B16" s="252"/>
      <c r="C16" s="244"/>
      <c r="D16" s="24"/>
      <c r="E16" s="24"/>
      <c r="F16" s="24">
        <v>1012057</v>
      </c>
      <c r="G16" s="24" t="s">
        <v>53</v>
      </c>
      <c r="H16" s="24">
        <v>1</v>
      </c>
      <c r="I16" s="24">
        <f t="shared" ref="I16:I39" si="2">$K$15*P16</f>
        <v>1.8000000000000002E-2</v>
      </c>
      <c r="J16" s="25">
        <f t="shared" si="0"/>
        <v>1.8000000000000002E-2</v>
      </c>
      <c r="K16" s="240"/>
      <c r="L16" s="23">
        <f t="shared" si="1"/>
        <v>1666.6666666666665</v>
      </c>
      <c r="M16" s="24"/>
      <c r="N16" s="67">
        <v>60</v>
      </c>
      <c r="O16" s="67"/>
      <c r="P16" s="15">
        <v>0.02</v>
      </c>
    </row>
    <row r="17" spans="2:16" x14ac:dyDescent="0.3">
      <c r="B17" s="252"/>
      <c r="C17" s="244"/>
      <c r="D17" s="24"/>
      <c r="E17" s="24"/>
      <c r="F17" s="24">
        <v>1022048</v>
      </c>
      <c r="G17" s="24" t="s">
        <v>54</v>
      </c>
      <c r="H17" s="24">
        <v>1</v>
      </c>
      <c r="I17" s="24">
        <f t="shared" si="2"/>
        <v>1.8000000000000002E-2</v>
      </c>
      <c r="J17" s="25">
        <f t="shared" si="0"/>
        <v>1.8000000000000002E-2</v>
      </c>
      <c r="K17" s="240"/>
      <c r="L17" s="23">
        <f t="shared" si="1"/>
        <v>1666.6666666666665</v>
      </c>
      <c r="M17" s="24"/>
      <c r="N17" s="67">
        <v>60</v>
      </c>
      <c r="O17" s="67"/>
      <c r="P17" s="15">
        <v>0.02</v>
      </c>
    </row>
    <row r="18" spans="2:16" x14ac:dyDescent="0.3">
      <c r="B18" s="252"/>
      <c r="C18" s="244"/>
      <c r="D18" s="24"/>
      <c r="E18" s="24"/>
      <c r="F18" s="24">
        <v>1102039</v>
      </c>
      <c r="G18" s="24" t="s">
        <v>55</v>
      </c>
      <c r="H18" s="24">
        <v>1</v>
      </c>
      <c r="I18" s="24">
        <f t="shared" si="2"/>
        <v>1.8000000000000002E-2</v>
      </c>
      <c r="J18" s="25">
        <f t="shared" si="0"/>
        <v>1.8000000000000002E-2</v>
      </c>
      <c r="K18" s="240"/>
      <c r="L18" s="23">
        <f t="shared" si="1"/>
        <v>1666.6666666666665</v>
      </c>
      <c r="M18" s="24"/>
      <c r="N18" s="67">
        <v>60</v>
      </c>
      <c r="O18" s="67"/>
      <c r="P18" s="15">
        <v>0.02</v>
      </c>
    </row>
    <row r="19" spans="2:16" x14ac:dyDescent="0.3">
      <c r="B19" s="252"/>
      <c r="C19" s="244"/>
      <c r="D19" s="24"/>
      <c r="E19" s="24"/>
      <c r="F19" s="24">
        <v>1082102</v>
      </c>
      <c r="G19" s="24" t="s">
        <v>56</v>
      </c>
      <c r="H19" s="24">
        <v>1</v>
      </c>
      <c r="I19" s="24">
        <f t="shared" si="2"/>
        <v>1.8000000000000002E-2</v>
      </c>
      <c r="J19" s="25">
        <f t="shared" si="0"/>
        <v>1.8000000000000002E-2</v>
      </c>
      <c r="K19" s="240"/>
      <c r="L19" s="23">
        <f t="shared" si="1"/>
        <v>1666.6666666666665</v>
      </c>
      <c r="M19" s="24"/>
      <c r="N19" s="67">
        <v>30</v>
      </c>
      <c r="O19" s="67"/>
      <c r="P19" s="15">
        <v>0.02</v>
      </c>
    </row>
    <row r="20" spans="2:16" x14ac:dyDescent="0.3">
      <c r="B20" s="252"/>
      <c r="C20" s="244"/>
      <c r="D20" s="24"/>
      <c r="E20" s="24"/>
      <c r="F20" s="24">
        <v>1072153</v>
      </c>
      <c r="G20" s="24" t="s">
        <v>57</v>
      </c>
      <c r="H20" s="24">
        <v>1</v>
      </c>
      <c r="I20" s="24">
        <f t="shared" si="2"/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67">
        <v>30</v>
      </c>
      <c r="O20" s="67"/>
      <c r="P20" s="15">
        <v>0.02</v>
      </c>
    </row>
    <row r="21" spans="2:16" x14ac:dyDescent="0.3">
      <c r="B21" s="252"/>
      <c r="C21" s="245"/>
      <c r="D21" s="24"/>
      <c r="E21" s="24"/>
      <c r="F21" s="24">
        <v>1032024</v>
      </c>
      <c r="G21" s="24" t="s">
        <v>58</v>
      </c>
      <c r="H21" s="24">
        <v>1</v>
      </c>
      <c r="I21" s="24">
        <f t="shared" si="2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67">
        <v>40</v>
      </c>
      <c r="O21" s="67"/>
      <c r="P21" s="15">
        <v>0.02</v>
      </c>
    </row>
    <row r="22" spans="2:16" x14ac:dyDescent="0.3">
      <c r="B22" s="252"/>
      <c r="C22" s="253" t="s">
        <v>25</v>
      </c>
      <c r="D22" s="24"/>
      <c r="E22" s="24"/>
      <c r="F22" s="24">
        <v>5150042</v>
      </c>
      <c r="G22" s="24" t="s">
        <v>9</v>
      </c>
      <c r="H22" s="24">
        <v>1</v>
      </c>
      <c r="I22" s="24">
        <f t="shared" si="2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67">
        <v>30</v>
      </c>
      <c r="O22" s="67"/>
      <c r="P22" s="15">
        <v>0.02</v>
      </c>
    </row>
    <row r="23" spans="2:16" x14ac:dyDescent="0.3">
      <c r="B23" s="252"/>
      <c r="C23" s="253"/>
      <c r="D23" s="24"/>
      <c r="E23" s="24"/>
      <c r="F23" s="24">
        <v>5150043</v>
      </c>
      <c r="G23" s="24" t="s">
        <v>10</v>
      </c>
      <c r="H23" s="24">
        <v>1</v>
      </c>
      <c r="I23" s="24">
        <f t="shared" si="2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67">
        <v>75</v>
      </c>
      <c r="O23" s="6"/>
      <c r="P23" s="15">
        <v>0.02</v>
      </c>
    </row>
    <row r="24" spans="2:16" x14ac:dyDescent="0.3">
      <c r="B24" s="252"/>
      <c r="C24" s="253"/>
      <c r="D24" s="24"/>
      <c r="E24" s="24"/>
      <c r="F24" s="24">
        <v>5152049</v>
      </c>
      <c r="G24" s="24" t="s">
        <v>11</v>
      </c>
      <c r="H24" s="24">
        <v>1</v>
      </c>
      <c r="I24" s="24">
        <f t="shared" si="2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6">
        <v>30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5152050</v>
      </c>
      <c r="G25" s="24" t="s">
        <v>12</v>
      </c>
      <c r="H25" s="24">
        <v>1</v>
      </c>
      <c r="I25" s="24">
        <f t="shared" si="2"/>
        <v>1.8000000000000002E-2</v>
      </c>
      <c r="J25" s="25">
        <f t="shared" si="0"/>
        <v>1.8000000000000002E-2</v>
      </c>
      <c r="K25" s="240"/>
      <c r="L25" s="23">
        <f t="shared" si="1"/>
        <v>1666.6666666666665</v>
      </c>
      <c r="M25" s="24"/>
      <c r="N25" s="6">
        <v>75</v>
      </c>
      <c r="O25" s="67"/>
      <c r="P25" s="15">
        <v>0.02</v>
      </c>
    </row>
    <row r="26" spans="2:16" x14ac:dyDescent="0.3">
      <c r="B26" s="252"/>
      <c r="C26" s="253"/>
      <c r="D26" s="24"/>
      <c r="E26" s="24"/>
      <c r="F26" s="24">
        <v>5153013</v>
      </c>
      <c r="G26" s="24" t="s">
        <v>23</v>
      </c>
      <c r="H26" s="24">
        <v>1</v>
      </c>
      <c r="I26" s="24">
        <f t="shared" si="2"/>
        <v>7.2000000000000008E-2</v>
      </c>
      <c r="J26" s="25">
        <f t="shared" si="0"/>
        <v>7.2000000000000008E-2</v>
      </c>
      <c r="K26" s="240"/>
      <c r="L26" s="23">
        <f t="shared" si="1"/>
        <v>416.66666666666663</v>
      </c>
      <c r="M26" s="24"/>
      <c r="N26" s="67">
        <v>65</v>
      </c>
      <c r="O26" s="67"/>
      <c r="P26" s="15">
        <v>0.08</v>
      </c>
    </row>
    <row r="27" spans="2:16" x14ac:dyDescent="0.3">
      <c r="B27" s="252"/>
      <c r="C27" s="253"/>
      <c r="D27" s="24"/>
      <c r="E27" s="24"/>
      <c r="F27" s="24">
        <v>5151033</v>
      </c>
      <c r="G27" s="24" t="s">
        <v>41</v>
      </c>
      <c r="H27" s="24">
        <v>1</v>
      </c>
      <c r="I27" s="24">
        <f t="shared" si="2"/>
        <v>7.2000000000000008E-2</v>
      </c>
      <c r="J27" s="25">
        <f t="shared" si="0"/>
        <v>7.2000000000000008E-2</v>
      </c>
      <c r="K27" s="240"/>
      <c r="L27" s="23">
        <f t="shared" si="1"/>
        <v>416.66666666666663</v>
      </c>
      <c r="M27" s="24"/>
      <c r="N27" s="67">
        <v>70</v>
      </c>
      <c r="O27" s="67"/>
      <c r="P27" s="15">
        <v>0.08</v>
      </c>
    </row>
    <row r="28" spans="2:16" x14ac:dyDescent="0.3">
      <c r="B28" s="252"/>
      <c r="C28" s="253"/>
      <c r="D28" s="24"/>
      <c r="E28" s="24"/>
      <c r="F28" s="24">
        <v>5152100</v>
      </c>
      <c r="G28" s="24" t="s">
        <v>13</v>
      </c>
      <c r="H28" s="24">
        <v>1</v>
      </c>
      <c r="I28" s="24">
        <f t="shared" si="2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67">
        <v>35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5152101</v>
      </c>
      <c r="G29" s="24" t="s">
        <v>14</v>
      </c>
      <c r="H29" s="24">
        <v>1</v>
      </c>
      <c r="I29" s="24">
        <f t="shared" si="2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6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5152102</v>
      </c>
      <c r="G30" s="24" t="s">
        <v>15</v>
      </c>
      <c r="H30" s="24">
        <v>1</v>
      </c>
      <c r="I30" s="24">
        <f t="shared" si="2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5152103</v>
      </c>
      <c r="G31" s="24" t="s">
        <v>16</v>
      </c>
      <c r="H31" s="24">
        <v>1</v>
      </c>
      <c r="I31" s="24">
        <f t="shared" si="2"/>
        <v>1.8000000000000002E-2</v>
      </c>
      <c r="J31" s="25">
        <f t="shared" si="0"/>
        <v>1.8000000000000002E-2</v>
      </c>
      <c r="K31" s="240"/>
      <c r="L31" s="23">
        <f t="shared" si="1"/>
        <v>1666.6666666666665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5152104</v>
      </c>
      <c r="G32" s="24" t="s">
        <v>17</v>
      </c>
      <c r="H32" s="24">
        <v>1</v>
      </c>
      <c r="I32" s="24">
        <f t="shared" si="2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5152105</v>
      </c>
      <c r="G33" s="24" t="s">
        <v>18</v>
      </c>
      <c r="H33" s="11">
        <v>1</v>
      </c>
      <c r="I33" s="24">
        <f t="shared" si="2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43">
        <v>5152106</v>
      </c>
      <c r="G34" s="43" t="s">
        <v>19</v>
      </c>
      <c r="H34" s="11">
        <v>1</v>
      </c>
      <c r="I34" s="24">
        <f t="shared" si="2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5152107</v>
      </c>
      <c r="G35" s="43" t="s">
        <v>20</v>
      </c>
      <c r="H35" s="11">
        <v>1</v>
      </c>
      <c r="I35" s="24">
        <f t="shared" si="2"/>
        <v>1.8000000000000002E-2</v>
      </c>
      <c r="J35" s="25">
        <f t="shared" si="0"/>
        <v>1.8000000000000002E-2</v>
      </c>
      <c r="K35" s="240"/>
      <c r="L35" s="23">
        <f t="shared" si="1"/>
        <v>1666.6666666666665</v>
      </c>
      <c r="M35" s="24"/>
      <c r="N35" s="6">
        <v>35</v>
      </c>
      <c r="O35" s="67"/>
      <c r="P35" s="15">
        <v>0.02</v>
      </c>
    </row>
    <row r="36" spans="2:16" x14ac:dyDescent="0.3">
      <c r="B36" s="252"/>
      <c r="C36" s="253" t="s">
        <v>8</v>
      </c>
      <c r="D36" s="24"/>
      <c r="E36" s="24"/>
      <c r="F36" s="43">
        <v>5076000</v>
      </c>
      <c r="G36" s="43" t="s">
        <v>445</v>
      </c>
      <c r="H36" s="24">
        <v>3</v>
      </c>
      <c r="I36" s="24">
        <f t="shared" si="2"/>
        <v>7.2000000000000008E-2</v>
      </c>
      <c r="J36" s="25">
        <f t="shared" si="0"/>
        <v>7.2000000000000008E-2</v>
      </c>
      <c r="K36" s="240"/>
      <c r="L36" s="23">
        <f t="shared" si="1"/>
        <v>416.66666666666663</v>
      </c>
      <c r="M36" s="24"/>
      <c r="N36" s="67">
        <v>90</v>
      </c>
      <c r="O36" s="67"/>
      <c r="P36" s="15">
        <v>0.08</v>
      </c>
    </row>
    <row r="37" spans="2:16" x14ac:dyDescent="0.3">
      <c r="B37" s="252"/>
      <c r="C37" s="253"/>
      <c r="D37" s="24"/>
      <c r="E37" s="24"/>
      <c r="F37" s="24">
        <v>5062404</v>
      </c>
      <c r="G37" s="24" t="s">
        <v>5</v>
      </c>
      <c r="H37" s="24">
        <v>1</v>
      </c>
      <c r="I37" s="24">
        <f t="shared" si="2"/>
        <v>0.13500000000000001</v>
      </c>
      <c r="J37" s="25">
        <f t="shared" si="0"/>
        <v>0.13500000000000001</v>
      </c>
      <c r="K37" s="240"/>
      <c r="L37" s="23">
        <f t="shared" si="1"/>
        <v>222.2222222222222</v>
      </c>
      <c r="M37" s="24"/>
      <c r="N37" s="67">
        <v>50</v>
      </c>
      <c r="O37" s="67"/>
      <c r="P37" s="15">
        <v>0.15</v>
      </c>
    </row>
    <row r="38" spans="2:16" x14ac:dyDescent="0.3">
      <c r="B38" s="252"/>
      <c r="C38" s="253"/>
      <c r="D38" s="24"/>
      <c r="E38" s="24"/>
      <c r="F38" s="24">
        <v>5078001</v>
      </c>
      <c r="G38" s="11" t="s">
        <v>21</v>
      </c>
      <c r="H38" s="24">
        <v>1</v>
      </c>
      <c r="I38" s="24">
        <f t="shared" si="2"/>
        <v>0.13500000000000001</v>
      </c>
      <c r="J38" s="25">
        <f t="shared" si="0"/>
        <v>0.13500000000000001</v>
      </c>
      <c r="K38" s="240"/>
      <c r="L38" s="23">
        <f t="shared" si="1"/>
        <v>222.2222222222222</v>
      </c>
      <c r="M38" s="24"/>
      <c r="N38" s="67">
        <v>40</v>
      </c>
      <c r="O38" s="67"/>
      <c r="P38" s="15">
        <v>0.15</v>
      </c>
    </row>
    <row r="39" spans="2:16" x14ac:dyDescent="0.3">
      <c r="B39" s="252"/>
      <c r="C39" s="253"/>
      <c r="D39" s="24"/>
      <c r="E39" s="24"/>
      <c r="F39" s="24">
        <v>5072000</v>
      </c>
      <c r="G39" s="11" t="s">
        <v>22</v>
      </c>
      <c r="H39" s="24">
        <v>3</v>
      </c>
      <c r="I39" s="24">
        <f t="shared" si="2"/>
        <v>7.2000000000000008E-2</v>
      </c>
      <c r="J39" s="25">
        <f t="shared" si="0"/>
        <v>7.2000000000000008E-2</v>
      </c>
      <c r="K39" s="240"/>
      <c r="L39" s="23">
        <f t="shared" si="1"/>
        <v>416.66666666666663</v>
      </c>
      <c r="M39" s="24"/>
      <c r="N39" s="67">
        <v>50</v>
      </c>
      <c r="O39" s="67"/>
      <c r="P39" s="15">
        <v>0.08</v>
      </c>
    </row>
    <row r="40" spans="2:16" x14ac:dyDescent="0.3">
      <c r="B40" s="246"/>
      <c r="C40" s="247"/>
      <c r="D40" s="247"/>
      <c r="E40" s="247"/>
      <c r="F40" s="247"/>
      <c r="G40" s="247"/>
      <c r="H40" s="248"/>
      <c r="I40" s="24">
        <f>SUM(I6:I39)</f>
        <v>1.0000000000000004</v>
      </c>
      <c r="J40" s="25">
        <f>SUM(J6:J39)</f>
        <v>1.0000000000000004</v>
      </c>
      <c r="K40" s="25">
        <v>1</v>
      </c>
      <c r="L40" s="24"/>
      <c r="M40" s="24"/>
      <c r="N40" s="67"/>
      <c r="O40" s="67"/>
    </row>
  </sheetData>
  <mergeCells count="10">
    <mergeCell ref="B40:H40"/>
    <mergeCell ref="B5:C5"/>
    <mergeCell ref="B6:B14"/>
    <mergeCell ref="C6:C14"/>
    <mergeCell ref="K6:K14"/>
    <mergeCell ref="B15:B39"/>
    <mergeCell ref="C15:C21"/>
    <mergeCell ref="K15:K39"/>
    <mergeCell ref="C22:C35"/>
    <mergeCell ref="C36:C39"/>
  </mergeCells>
  <phoneticPr fontId="1" type="noConversion"/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6"/>
  <dimension ref="B2:P47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5" ht="20.25" x14ac:dyDescent="0.3">
      <c r="B2" s="5" t="s">
        <v>580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5" x14ac:dyDescent="0.3">
      <c r="B4" s="67" t="s">
        <v>6</v>
      </c>
      <c r="C4" s="67">
        <v>30</v>
      </c>
    </row>
    <row r="5" spans="2:15" x14ac:dyDescent="0.3">
      <c r="B5" s="249" t="s">
        <v>0</v>
      </c>
      <c r="C5" s="249"/>
      <c r="D5" s="66" t="s">
        <v>45</v>
      </c>
      <c r="E5" s="66" t="s">
        <v>29</v>
      </c>
      <c r="F5" s="66" t="s">
        <v>1</v>
      </c>
      <c r="G5" s="66" t="s">
        <v>62</v>
      </c>
      <c r="H5" s="13" t="s">
        <v>26</v>
      </c>
      <c r="I5" s="66" t="s">
        <v>27</v>
      </c>
      <c r="J5" s="66" t="s">
        <v>28</v>
      </c>
      <c r="K5" s="66" t="s">
        <v>43</v>
      </c>
      <c r="L5" s="66" t="s">
        <v>2</v>
      </c>
      <c r="M5" s="66" t="s">
        <v>3</v>
      </c>
      <c r="N5" s="66" t="s">
        <v>44</v>
      </c>
      <c r="O5" s="66" t="s">
        <v>86</v>
      </c>
    </row>
    <row r="6" spans="2:15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1004843</v>
      </c>
      <c r="G6" s="24" t="s">
        <v>582</v>
      </c>
      <c r="H6" s="24">
        <v>1</v>
      </c>
      <c r="I6" s="24">
        <v>7.0000000000000001E-3</v>
      </c>
      <c r="J6" s="25">
        <f>I6</f>
        <v>7.0000000000000001E-3</v>
      </c>
      <c r="K6" s="239">
        <f>SUM(J6:J21)</f>
        <v>0.14000000000000001</v>
      </c>
      <c r="L6" s="11">
        <f>1/I6*$C$4</f>
        <v>4285.7142857142862</v>
      </c>
      <c r="M6" s="24"/>
      <c r="N6" s="67"/>
      <c r="O6" s="67">
        <v>1</v>
      </c>
    </row>
    <row r="7" spans="2:15" ht="21.75" customHeight="1" x14ac:dyDescent="0.3">
      <c r="B7" s="250"/>
      <c r="C7" s="244"/>
      <c r="D7" s="24" t="s">
        <v>100</v>
      </c>
      <c r="E7" s="24"/>
      <c r="F7" s="24">
        <v>1053093</v>
      </c>
      <c r="G7" s="24" t="s">
        <v>583</v>
      </c>
      <c r="H7" s="24">
        <v>1</v>
      </c>
      <c r="I7" s="24">
        <v>8.9999999999999993E-3</v>
      </c>
      <c r="J7" s="25">
        <f t="shared" ref="J7:J46" si="0">I7</f>
        <v>8.9999999999999993E-3</v>
      </c>
      <c r="K7" s="240"/>
      <c r="L7" s="11">
        <f t="shared" ref="L7:L46" si="1">1/I7*$C$4</f>
        <v>3333.3333333333335</v>
      </c>
      <c r="M7" s="24"/>
      <c r="N7" s="67"/>
      <c r="O7" s="67">
        <v>1</v>
      </c>
    </row>
    <row r="8" spans="2:15" ht="21.75" customHeight="1" x14ac:dyDescent="0.3">
      <c r="B8" s="250"/>
      <c r="C8" s="244"/>
      <c r="D8" s="24" t="s">
        <v>100</v>
      </c>
      <c r="E8" s="24"/>
      <c r="F8" s="24">
        <v>1053094</v>
      </c>
      <c r="G8" s="24" t="s">
        <v>584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67"/>
      <c r="O8" s="67">
        <v>1</v>
      </c>
    </row>
    <row r="9" spans="2:15" ht="21.75" customHeight="1" x14ac:dyDescent="0.3">
      <c r="B9" s="250"/>
      <c r="C9" s="244"/>
      <c r="D9" s="24" t="s">
        <v>105</v>
      </c>
      <c r="E9" s="24"/>
      <c r="F9" s="24">
        <v>1102958</v>
      </c>
      <c r="G9" s="24" t="s">
        <v>585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67"/>
      <c r="O9" s="67">
        <v>1</v>
      </c>
    </row>
    <row r="10" spans="2:15" ht="21.75" customHeight="1" x14ac:dyDescent="0.3">
      <c r="B10" s="250"/>
      <c r="C10" s="244"/>
      <c r="D10" s="24" t="s">
        <v>109</v>
      </c>
      <c r="E10" s="24"/>
      <c r="F10" s="24">
        <v>1702714</v>
      </c>
      <c r="G10" s="24" t="s">
        <v>586</v>
      </c>
      <c r="H10" s="24">
        <v>1</v>
      </c>
      <c r="I10" s="24">
        <v>6.0000000000000001E-3</v>
      </c>
      <c r="J10" s="25">
        <f t="shared" si="0"/>
        <v>6.0000000000000001E-3</v>
      </c>
      <c r="K10" s="240"/>
      <c r="L10" s="11">
        <f t="shared" si="1"/>
        <v>5000</v>
      </c>
      <c r="M10" s="24"/>
      <c r="N10" s="67"/>
      <c r="O10" s="67">
        <v>1</v>
      </c>
    </row>
    <row r="11" spans="2:15" ht="21.75" customHeight="1" x14ac:dyDescent="0.3">
      <c r="B11" s="250"/>
      <c r="C11" s="244"/>
      <c r="D11" s="24" t="s">
        <v>119</v>
      </c>
      <c r="E11" s="24"/>
      <c r="F11" s="24">
        <v>1004842</v>
      </c>
      <c r="G11" s="24" t="s">
        <v>587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67"/>
      <c r="O11" s="67">
        <v>1</v>
      </c>
    </row>
    <row r="12" spans="2:15" ht="21.75" customHeight="1" x14ac:dyDescent="0.3">
      <c r="B12" s="250"/>
      <c r="C12" s="244"/>
      <c r="D12" s="24" t="s">
        <v>119</v>
      </c>
      <c r="E12" s="24"/>
      <c r="F12" s="24">
        <v>1004738</v>
      </c>
      <c r="G12" s="24" t="s">
        <v>588</v>
      </c>
      <c r="H12" s="24">
        <v>1</v>
      </c>
      <c r="I12" s="24">
        <v>8.9999999999999993E-3</v>
      </c>
      <c r="J12" s="25">
        <f t="shared" si="0"/>
        <v>8.9999999999999993E-3</v>
      </c>
      <c r="K12" s="240"/>
      <c r="L12" s="11">
        <f t="shared" si="1"/>
        <v>3333.3333333333335</v>
      </c>
      <c r="M12" s="24"/>
      <c r="N12" s="67"/>
      <c r="O12" s="67">
        <v>1</v>
      </c>
    </row>
    <row r="13" spans="2:15" ht="21.75" customHeight="1" x14ac:dyDescent="0.3">
      <c r="B13" s="250"/>
      <c r="C13" s="244"/>
      <c r="D13" s="24" t="s">
        <v>119</v>
      </c>
      <c r="E13" s="24"/>
      <c r="F13" s="24">
        <v>1004841</v>
      </c>
      <c r="G13" s="24" t="s">
        <v>589</v>
      </c>
      <c r="H13" s="24">
        <v>1</v>
      </c>
      <c r="I13" s="24">
        <v>6.0000000000000001E-3</v>
      </c>
      <c r="J13" s="25">
        <f t="shared" si="0"/>
        <v>6.0000000000000001E-3</v>
      </c>
      <c r="K13" s="240"/>
      <c r="L13" s="11">
        <f t="shared" si="1"/>
        <v>5000</v>
      </c>
      <c r="M13" s="24"/>
      <c r="N13" s="67"/>
      <c r="O13" s="67">
        <v>1</v>
      </c>
    </row>
    <row r="14" spans="2:15" ht="21.75" customHeight="1" x14ac:dyDescent="0.3">
      <c r="B14" s="250"/>
      <c r="C14" s="244"/>
      <c r="D14" s="24" t="s">
        <v>119</v>
      </c>
      <c r="E14" s="24"/>
      <c r="F14" s="24">
        <v>1004634</v>
      </c>
      <c r="G14" s="24" t="s">
        <v>590</v>
      </c>
      <c r="H14" s="24">
        <v>1</v>
      </c>
      <c r="I14" s="24">
        <v>5.0000000000000001E-3</v>
      </c>
      <c r="J14" s="25">
        <f t="shared" ref="J14:J20" si="2">I14</f>
        <v>5.0000000000000001E-3</v>
      </c>
      <c r="K14" s="240"/>
      <c r="L14" s="11">
        <f t="shared" si="1"/>
        <v>6000</v>
      </c>
      <c r="M14" s="24"/>
      <c r="N14" s="67"/>
      <c r="O14" s="67">
        <v>1</v>
      </c>
    </row>
    <row r="15" spans="2:15" ht="21.75" customHeight="1" x14ac:dyDescent="0.3">
      <c r="B15" s="250"/>
      <c r="C15" s="244"/>
      <c r="D15" s="24" t="s">
        <v>112</v>
      </c>
      <c r="E15" s="24"/>
      <c r="F15" s="24">
        <v>1022259</v>
      </c>
      <c r="G15" s="24" t="s">
        <v>591</v>
      </c>
      <c r="H15" s="24">
        <v>1</v>
      </c>
      <c r="I15" s="24">
        <v>5.0000000000000001E-3</v>
      </c>
      <c r="J15" s="25">
        <f t="shared" si="2"/>
        <v>5.0000000000000001E-3</v>
      </c>
      <c r="K15" s="240"/>
      <c r="L15" s="11">
        <f t="shared" si="1"/>
        <v>6000</v>
      </c>
      <c r="M15" s="24"/>
      <c r="N15" s="67"/>
      <c r="O15" s="67">
        <v>1</v>
      </c>
    </row>
    <row r="16" spans="2:15" ht="21.75" customHeight="1" x14ac:dyDescent="0.3">
      <c r="B16" s="250"/>
      <c r="C16" s="244"/>
      <c r="D16" s="24" t="s">
        <v>105</v>
      </c>
      <c r="E16" s="24"/>
      <c r="F16" s="24">
        <v>1102870</v>
      </c>
      <c r="G16" s="24" t="s">
        <v>592</v>
      </c>
      <c r="H16" s="24">
        <v>1</v>
      </c>
      <c r="I16" s="24">
        <v>8.9999999999999993E-3</v>
      </c>
      <c r="J16" s="25">
        <f t="shared" si="2"/>
        <v>8.9999999999999993E-3</v>
      </c>
      <c r="K16" s="240"/>
      <c r="L16" s="11">
        <f t="shared" si="1"/>
        <v>3333.3333333333335</v>
      </c>
      <c r="M16" s="24"/>
      <c r="N16" s="67"/>
      <c r="O16" s="67">
        <v>1</v>
      </c>
    </row>
    <row r="17" spans="2:16" ht="21.75" customHeight="1" x14ac:dyDescent="0.3">
      <c r="B17" s="250"/>
      <c r="C17" s="244"/>
      <c r="D17" s="24" t="s">
        <v>119</v>
      </c>
      <c r="E17" s="24"/>
      <c r="F17" s="24">
        <v>1004633</v>
      </c>
      <c r="G17" s="24" t="s">
        <v>593</v>
      </c>
      <c r="H17" s="24">
        <v>1</v>
      </c>
      <c r="I17" s="24">
        <v>8.9999999999999993E-3</v>
      </c>
      <c r="J17" s="25">
        <f t="shared" si="2"/>
        <v>8.9999999999999993E-3</v>
      </c>
      <c r="K17" s="240"/>
      <c r="L17" s="11">
        <f t="shared" si="1"/>
        <v>3333.3333333333335</v>
      </c>
      <c r="M17" s="24"/>
      <c r="N17" s="67"/>
      <c r="O17" s="67">
        <v>1</v>
      </c>
    </row>
    <row r="18" spans="2:16" ht="21.75" customHeight="1" x14ac:dyDescent="0.3">
      <c r="B18" s="250"/>
      <c r="C18" s="244"/>
      <c r="D18" s="24" t="s">
        <v>109</v>
      </c>
      <c r="E18" s="24"/>
      <c r="F18" s="24">
        <v>1702634</v>
      </c>
      <c r="G18" s="24" t="s">
        <v>594</v>
      </c>
      <c r="H18" s="24">
        <v>1</v>
      </c>
      <c r="I18" s="24">
        <v>1.4999999999999999E-2</v>
      </c>
      <c r="J18" s="25">
        <f t="shared" si="2"/>
        <v>1.4999999999999999E-2</v>
      </c>
      <c r="K18" s="240"/>
      <c r="L18" s="11">
        <f t="shared" si="1"/>
        <v>2000.0000000000002</v>
      </c>
      <c r="M18" s="24"/>
      <c r="N18" s="67"/>
      <c r="O18" s="67">
        <v>1</v>
      </c>
    </row>
    <row r="19" spans="2:16" ht="21.75" customHeight="1" x14ac:dyDescent="0.3">
      <c r="B19" s="250"/>
      <c r="C19" s="244"/>
      <c r="D19" s="24" t="s">
        <v>100</v>
      </c>
      <c r="E19" s="24"/>
      <c r="F19" s="24">
        <v>1052996</v>
      </c>
      <c r="G19" s="24" t="s">
        <v>595</v>
      </c>
      <c r="H19" s="24">
        <v>1</v>
      </c>
      <c r="I19" s="24">
        <v>5.0000000000000001E-3</v>
      </c>
      <c r="J19" s="25">
        <f t="shared" si="2"/>
        <v>5.0000000000000001E-3</v>
      </c>
      <c r="K19" s="240"/>
      <c r="L19" s="11">
        <f t="shared" si="1"/>
        <v>6000</v>
      </c>
      <c r="M19" s="24"/>
      <c r="N19" s="67"/>
      <c r="O19" s="67">
        <v>1</v>
      </c>
    </row>
    <row r="20" spans="2:16" ht="21.75" customHeight="1" x14ac:dyDescent="0.3">
      <c r="B20" s="250"/>
      <c r="C20" s="244"/>
      <c r="D20" s="24" t="s">
        <v>116</v>
      </c>
      <c r="E20" s="24"/>
      <c r="F20" s="24">
        <v>1115121</v>
      </c>
      <c r="G20" s="24" t="s">
        <v>596</v>
      </c>
      <c r="H20" s="24">
        <v>1</v>
      </c>
      <c r="I20" s="24">
        <v>1.4999999999999999E-2</v>
      </c>
      <c r="J20" s="25">
        <f t="shared" si="2"/>
        <v>1.4999999999999999E-2</v>
      </c>
      <c r="K20" s="240"/>
      <c r="L20" s="11">
        <f t="shared" si="1"/>
        <v>2000.0000000000002</v>
      </c>
      <c r="M20" s="24"/>
      <c r="N20" s="67"/>
      <c r="O20" s="67">
        <v>1</v>
      </c>
    </row>
    <row r="21" spans="2:16" ht="21.75" customHeight="1" x14ac:dyDescent="0.3">
      <c r="B21" s="250"/>
      <c r="C21" s="244"/>
      <c r="D21" s="24" t="s">
        <v>116</v>
      </c>
      <c r="E21" s="24"/>
      <c r="F21" s="24">
        <v>1115032</v>
      </c>
      <c r="G21" s="24" t="s">
        <v>597</v>
      </c>
      <c r="H21" s="24">
        <v>1</v>
      </c>
      <c r="I21" s="24">
        <v>1.4999999999999999E-2</v>
      </c>
      <c r="J21" s="25">
        <f t="shared" si="0"/>
        <v>1.4999999999999999E-2</v>
      </c>
      <c r="K21" s="240"/>
      <c r="L21" s="11">
        <f t="shared" si="1"/>
        <v>2000.0000000000002</v>
      </c>
      <c r="M21" s="24"/>
      <c r="N21" s="67"/>
      <c r="O21" s="67">
        <v>1</v>
      </c>
    </row>
    <row r="22" spans="2:16" x14ac:dyDescent="0.3">
      <c r="B22" s="251" t="s">
        <v>42</v>
      </c>
      <c r="C22" s="243" t="s">
        <v>59</v>
      </c>
      <c r="D22" s="24"/>
      <c r="E22" s="24"/>
      <c r="F22" s="24">
        <v>1002186</v>
      </c>
      <c r="G22" s="24" t="s">
        <v>52</v>
      </c>
      <c r="H22" s="24">
        <v>1</v>
      </c>
      <c r="I22" s="24">
        <f>$K$22*P22</f>
        <v>1.72E-2</v>
      </c>
      <c r="J22" s="25">
        <f t="shared" si="0"/>
        <v>1.72E-2</v>
      </c>
      <c r="K22" s="239">
        <f>K47-K6</f>
        <v>0.86</v>
      </c>
      <c r="L22" s="23">
        <f t="shared" si="1"/>
        <v>1744.1860465116279</v>
      </c>
      <c r="M22" s="24"/>
      <c r="N22" s="67">
        <v>60</v>
      </c>
      <c r="O22" s="67"/>
      <c r="P22" s="15">
        <v>0.02</v>
      </c>
    </row>
    <row r="23" spans="2:16" x14ac:dyDescent="0.3">
      <c r="B23" s="252"/>
      <c r="C23" s="244"/>
      <c r="D23" s="24"/>
      <c r="E23" s="24"/>
      <c r="F23" s="24">
        <v>1012057</v>
      </c>
      <c r="G23" s="24" t="s">
        <v>53</v>
      </c>
      <c r="H23" s="24">
        <v>1</v>
      </c>
      <c r="I23" s="24">
        <f t="shared" ref="I23:I46" si="3">$K$22*P23</f>
        <v>1.72E-2</v>
      </c>
      <c r="J23" s="25">
        <f t="shared" si="0"/>
        <v>1.72E-2</v>
      </c>
      <c r="K23" s="240"/>
      <c r="L23" s="23">
        <f t="shared" si="1"/>
        <v>1744.1860465116279</v>
      </c>
      <c r="M23" s="24"/>
      <c r="N23" s="67">
        <v>60</v>
      </c>
      <c r="O23" s="67"/>
      <c r="P23" s="15">
        <v>0.02</v>
      </c>
    </row>
    <row r="24" spans="2:16" x14ac:dyDescent="0.3">
      <c r="B24" s="252"/>
      <c r="C24" s="244"/>
      <c r="D24" s="24"/>
      <c r="E24" s="24"/>
      <c r="F24" s="24">
        <v>1022048</v>
      </c>
      <c r="G24" s="24" t="s">
        <v>54</v>
      </c>
      <c r="H24" s="24">
        <v>1</v>
      </c>
      <c r="I24" s="24">
        <f t="shared" si="3"/>
        <v>1.72E-2</v>
      </c>
      <c r="J24" s="25">
        <f t="shared" si="0"/>
        <v>1.72E-2</v>
      </c>
      <c r="K24" s="240"/>
      <c r="L24" s="23">
        <f t="shared" si="1"/>
        <v>1744.1860465116279</v>
      </c>
      <c r="M24" s="24"/>
      <c r="N24" s="67">
        <v>60</v>
      </c>
      <c r="O24" s="67"/>
      <c r="P24" s="15">
        <v>0.02</v>
      </c>
    </row>
    <row r="25" spans="2:16" x14ac:dyDescent="0.3">
      <c r="B25" s="252"/>
      <c r="C25" s="244"/>
      <c r="D25" s="24"/>
      <c r="E25" s="24"/>
      <c r="F25" s="24">
        <v>1102039</v>
      </c>
      <c r="G25" s="24" t="s">
        <v>55</v>
      </c>
      <c r="H25" s="24">
        <v>1</v>
      </c>
      <c r="I25" s="24">
        <f t="shared" si="3"/>
        <v>1.72E-2</v>
      </c>
      <c r="J25" s="25">
        <f t="shared" si="0"/>
        <v>1.72E-2</v>
      </c>
      <c r="K25" s="240"/>
      <c r="L25" s="23">
        <f t="shared" si="1"/>
        <v>1744.1860465116279</v>
      </c>
      <c r="M25" s="24"/>
      <c r="N25" s="67">
        <v>60</v>
      </c>
      <c r="O25" s="67"/>
      <c r="P25" s="15">
        <v>0.02</v>
      </c>
    </row>
    <row r="26" spans="2:16" x14ac:dyDescent="0.3">
      <c r="B26" s="252"/>
      <c r="C26" s="244"/>
      <c r="D26" s="24"/>
      <c r="E26" s="24"/>
      <c r="F26" s="24">
        <v>1082102</v>
      </c>
      <c r="G26" s="24" t="s">
        <v>56</v>
      </c>
      <c r="H26" s="24">
        <v>1</v>
      </c>
      <c r="I26" s="24">
        <f t="shared" si="3"/>
        <v>1.72E-2</v>
      </c>
      <c r="J26" s="25">
        <f t="shared" si="0"/>
        <v>1.72E-2</v>
      </c>
      <c r="K26" s="240"/>
      <c r="L26" s="23">
        <f t="shared" si="1"/>
        <v>1744.1860465116279</v>
      </c>
      <c r="M26" s="24"/>
      <c r="N26" s="67">
        <v>30</v>
      </c>
      <c r="O26" s="67"/>
      <c r="P26" s="15">
        <v>0.02</v>
      </c>
    </row>
    <row r="27" spans="2:16" x14ac:dyDescent="0.3">
      <c r="B27" s="252"/>
      <c r="C27" s="244"/>
      <c r="D27" s="24"/>
      <c r="E27" s="24"/>
      <c r="F27" s="24">
        <v>1072153</v>
      </c>
      <c r="G27" s="24" t="s">
        <v>57</v>
      </c>
      <c r="H27" s="24">
        <v>1</v>
      </c>
      <c r="I27" s="24">
        <f t="shared" si="3"/>
        <v>1.72E-2</v>
      </c>
      <c r="J27" s="25">
        <f t="shared" si="0"/>
        <v>1.72E-2</v>
      </c>
      <c r="K27" s="240"/>
      <c r="L27" s="23">
        <f t="shared" si="1"/>
        <v>1744.1860465116279</v>
      </c>
      <c r="M27" s="24"/>
      <c r="N27" s="67">
        <v>30</v>
      </c>
      <c r="O27" s="67"/>
      <c r="P27" s="15">
        <v>0.02</v>
      </c>
    </row>
    <row r="28" spans="2:16" x14ac:dyDescent="0.3">
      <c r="B28" s="252"/>
      <c r="C28" s="245"/>
      <c r="D28" s="24"/>
      <c r="E28" s="24"/>
      <c r="F28" s="24">
        <v>1032024</v>
      </c>
      <c r="G28" s="24" t="s">
        <v>58</v>
      </c>
      <c r="H28" s="24">
        <v>1</v>
      </c>
      <c r="I28" s="24">
        <f t="shared" si="3"/>
        <v>1.72E-2</v>
      </c>
      <c r="J28" s="25">
        <f t="shared" si="0"/>
        <v>1.72E-2</v>
      </c>
      <c r="K28" s="240"/>
      <c r="L28" s="23">
        <f t="shared" si="1"/>
        <v>1744.1860465116279</v>
      </c>
      <c r="M28" s="24"/>
      <c r="N28" s="67">
        <v>40</v>
      </c>
      <c r="O28" s="67"/>
      <c r="P28" s="15">
        <v>0.02</v>
      </c>
    </row>
    <row r="29" spans="2:16" x14ac:dyDescent="0.3">
      <c r="B29" s="252"/>
      <c r="C29" s="253" t="s">
        <v>25</v>
      </c>
      <c r="D29" s="24"/>
      <c r="E29" s="24"/>
      <c r="F29" s="24">
        <v>5150042</v>
      </c>
      <c r="G29" s="24" t="s">
        <v>9</v>
      </c>
      <c r="H29" s="24">
        <v>1</v>
      </c>
      <c r="I29" s="24">
        <f t="shared" si="3"/>
        <v>1.72E-2</v>
      </c>
      <c r="J29" s="25">
        <f t="shared" si="0"/>
        <v>1.72E-2</v>
      </c>
      <c r="K29" s="240"/>
      <c r="L29" s="23">
        <f t="shared" si="1"/>
        <v>1744.1860465116279</v>
      </c>
      <c r="M29" s="24"/>
      <c r="N29" s="67">
        <v>30</v>
      </c>
      <c r="O29" s="67"/>
      <c r="P29" s="15">
        <v>0.02</v>
      </c>
    </row>
    <row r="30" spans="2:16" x14ac:dyDescent="0.3">
      <c r="B30" s="252"/>
      <c r="C30" s="253"/>
      <c r="D30" s="24"/>
      <c r="E30" s="24"/>
      <c r="F30" s="24">
        <v>5150043</v>
      </c>
      <c r="G30" s="24" t="s">
        <v>10</v>
      </c>
      <c r="H30" s="24">
        <v>1</v>
      </c>
      <c r="I30" s="24">
        <f t="shared" si="3"/>
        <v>1.72E-2</v>
      </c>
      <c r="J30" s="25">
        <f t="shared" si="0"/>
        <v>1.72E-2</v>
      </c>
      <c r="K30" s="240"/>
      <c r="L30" s="23">
        <f t="shared" si="1"/>
        <v>1744.1860465116279</v>
      </c>
      <c r="M30" s="24"/>
      <c r="N30" s="67">
        <v>75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5152049</v>
      </c>
      <c r="G31" s="24" t="s">
        <v>11</v>
      </c>
      <c r="H31" s="24">
        <v>1</v>
      </c>
      <c r="I31" s="24">
        <f t="shared" si="3"/>
        <v>1.72E-2</v>
      </c>
      <c r="J31" s="25">
        <f t="shared" si="0"/>
        <v>1.72E-2</v>
      </c>
      <c r="K31" s="240"/>
      <c r="L31" s="23">
        <f t="shared" si="1"/>
        <v>1744.1860465116279</v>
      </c>
      <c r="M31" s="24"/>
      <c r="N31" s="6">
        <v>30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5152050</v>
      </c>
      <c r="G32" s="24" t="s">
        <v>12</v>
      </c>
      <c r="H32" s="24">
        <v>1</v>
      </c>
      <c r="I32" s="24">
        <f t="shared" si="3"/>
        <v>1.72E-2</v>
      </c>
      <c r="J32" s="25">
        <f t="shared" si="0"/>
        <v>1.72E-2</v>
      </c>
      <c r="K32" s="240"/>
      <c r="L32" s="23">
        <f t="shared" si="1"/>
        <v>1744.1860465116279</v>
      </c>
      <c r="M32" s="24"/>
      <c r="N32" s="6">
        <v>75</v>
      </c>
      <c r="O32" s="67"/>
      <c r="P32" s="15">
        <v>0.02</v>
      </c>
    </row>
    <row r="33" spans="2:16" x14ac:dyDescent="0.3">
      <c r="B33" s="252"/>
      <c r="C33" s="253"/>
      <c r="D33" s="24"/>
      <c r="E33" s="24"/>
      <c r="F33" s="24">
        <v>5153013</v>
      </c>
      <c r="G33" s="24" t="s">
        <v>23</v>
      </c>
      <c r="H33" s="24">
        <v>1</v>
      </c>
      <c r="I33" s="24">
        <f t="shared" si="3"/>
        <v>6.88E-2</v>
      </c>
      <c r="J33" s="25">
        <f t="shared" si="0"/>
        <v>6.88E-2</v>
      </c>
      <c r="K33" s="240"/>
      <c r="L33" s="23">
        <f t="shared" si="1"/>
        <v>436.04651162790697</v>
      </c>
      <c r="M33" s="24"/>
      <c r="N33" s="67">
        <v>65</v>
      </c>
      <c r="O33" s="67"/>
      <c r="P33" s="15">
        <v>0.08</v>
      </c>
    </row>
    <row r="34" spans="2:16" x14ac:dyDescent="0.3">
      <c r="B34" s="252"/>
      <c r="C34" s="253"/>
      <c r="D34" s="24"/>
      <c r="E34" s="24"/>
      <c r="F34" s="24">
        <v>5151033</v>
      </c>
      <c r="G34" s="24" t="s">
        <v>41</v>
      </c>
      <c r="H34" s="24">
        <v>1</v>
      </c>
      <c r="I34" s="24">
        <f t="shared" si="3"/>
        <v>6.88E-2</v>
      </c>
      <c r="J34" s="25">
        <f t="shared" si="0"/>
        <v>6.88E-2</v>
      </c>
      <c r="K34" s="240"/>
      <c r="L34" s="23">
        <f t="shared" si="1"/>
        <v>436.04651162790697</v>
      </c>
      <c r="M34" s="24"/>
      <c r="N34" s="67">
        <v>70</v>
      </c>
      <c r="O34" s="67"/>
      <c r="P34" s="15">
        <v>0.08</v>
      </c>
    </row>
    <row r="35" spans="2:16" x14ac:dyDescent="0.3">
      <c r="B35" s="252"/>
      <c r="C35" s="253"/>
      <c r="D35" s="24"/>
      <c r="E35" s="24"/>
      <c r="F35" s="24">
        <v>5152100</v>
      </c>
      <c r="G35" s="24" t="s">
        <v>13</v>
      </c>
      <c r="H35" s="24">
        <v>1</v>
      </c>
      <c r="I35" s="24">
        <f t="shared" si="3"/>
        <v>1.72E-2</v>
      </c>
      <c r="J35" s="25">
        <f t="shared" si="0"/>
        <v>1.72E-2</v>
      </c>
      <c r="K35" s="240"/>
      <c r="L35" s="23">
        <f t="shared" si="1"/>
        <v>1744.1860465116279</v>
      </c>
      <c r="M35" s="24"/>
      <c r="N35" s="67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24">
        <v>5152101</v>
      </c>
      <c r="G36" s="24" t="s">
        <v>14</v>
      </c>
      <c r="H36" s="24">
        <v>1</v>
      </c>
      <c r="I36" s="24">
        <f t="shared" si="3"/>
        <v>1.72E-2</v>
      </c>
      <c r="J36" s="25">
        <f t="shared" si="0"/>
        <v>1.72E-2</v>
      </c>
      <c r="K36" s="240"/>
      <c r="L36" s="23">
        <f t="shared" si="1"/>
        <v>1744.1860465116279</v>
      </c>
      <c r="M36" s="24"/>
      <c r="N36" s="6">
        <v>35</v>
      </c>
      <c r="O36" s="6"/>
      <c r="P36" s="15">
        <v>0.02</v>
      </c>
    </row>
    <row r="37" spans="2:16" x14ac:dyDescent="0.3">
      <c r="B37" s="252"/>
      <c r="C37" s="253"/>
      <c r="D37" s="24"/>
      <c r="E37" s="24"/>
      <c r="F37" s="24">
        <v>5152102</v>
      </c>
      <c r="G37" s="24" t="s">
        <v>15</v>
      </c>
      <c r="H37" s="24">
        <v>1</v>
      </c>
      <c r="I37" s="24">
        <f t="shared" si="3"/>
        <v>1.72E-2</v>
      </c>
      <c r="J37" s="25">
        <f t="shared" si="0"/>
        <v>1.72E-2</v>
      </c>
      <c r="K37" s="240"/>
      <c r="L37" s="23">
        <f t="shared" si="1"/>
        <v>1744.1860465116279</v>
      </c>
      <c r="M37" s="24"/>
      <c r="N37" s="6">
        <v>35</v>
      </c>
      <c r="O37" s="6"/>
      <c r="P37" s="15">
        <v>0.02</v>
      </c>
    </row>
    <row r="38" spans="2:16" x14ac:dyDescent="0.3">
      <c r="B38" s="252"/>
      <c r="C38" s="253"/>
      <c r="D38" s="24"/>
      <c r="E38" s="24"/>
      <c r="F38" s="24">
        <v>5152103</v>
      </c>
      <c r="G38" s="24" t="s">
        <v>16</v>
      </c>
      <c r="H38" s="24">
        <v>1</v>
      </c>
      <c r="I38" s="24">
        <f t="shared" si="3"/>
        <v>1.72E-2</v>
      </c>
      <c r="J38" s="25">
        <f t="shared" si="0"/>
        <v>1.72E-2</v>
      </c>
      <c r="K38" s="240"/>
      <c r="L38" s="23">
        <f t="shared" si="1"/>
        <v>1744.1860465116279</v>
      </c>
      <c r="M38" s="24"/>
      <c r="N38" s="6">
        <v>35</v>
      </c>
      <c r="O38" s="6"/>
      <c r="P38" s="15">
        <v>0.02</v>
      </c>
    </row>
    <row r="39" spans="2:16" x14ac:dyDescent="0.3">
      <c r="B39" s="252"/>
      <c r="C39" s="253"/>
      <c r="D39" s="24"/>
      <c r="E39" s="24"/>
      <c r="F39" s="24">
        <v>5152104</v>
      </c>
      <c r="G39" s="24" t="s">
        <v>17</v>
      </c>
      <c r="H39" s="24">
        <v>1</v>
      </c>
      <c r="I39" s="24">
        <f t="shared" si="3"/>
        <v>1.72E-2</v>
      </c>
      <c r="J39" s="25">
        <f t="shared" si="0"/>
        <v>1.72E-2</v>
      </c>
      <c r="K39" s="240"/>
      <c r="L39" s="23">
        <f t="shared" si="1"/>
        <v>1744.1860465116279</v>
      </c>
      <c r="M39" s="24"/>
      <c r="N39" s="6">
        <v>35</v>
      </c>
      <c r="O39" s="6"/>
      <c r="P39" s="15">
        <v>0.02</v>
      </c>
    </row>
    <row r="40" spans="2:16" x14ac:dyDescent="0.3">
      <c r="B40" s="252"/>
      <c r="C40" s="253"/>
      <c r="D40" s="24"/>
      <c r="E40" s="24"/>
      <c r="F40" s="24">
        <v>5152105</v>
      </c>
      <c r="G40" s="24" t="s">
        <v>18</v>
      </c>
      <c r="H40" s="11">
        <v>1</v>
      </c>
      <c r="I40" s="24">
        <f t="shared" si="3"/>
        <v>1.72E-2</v>
      </c>
      <c r="J40" s="25">
        <f t="shared" si="0"/>
        <v>1.72E-2</v>
      </c>
      <c r="K40" s="240"/>
      <c r="L40" s="23">
        <f t="shared" si="1"/>
        <v>1744.1860465116279</v>
      </c>
      <c r="M40" s="24"/>
      <c r="N40" s="6">
        <v>35</v>
      </c>
      <c r="O40" s="6"/>
      <c r="P40" s="15">
        <v>0.02</v>
      </c>
    </row>
    <row r="41" spans="2:16" x14ac:dyDescent="0.3">
      <c r="B41" s="252"/>
      <c r="C41" s="253"/>
      <c r="D41" s="24"/>
      <c r="E41" s="24"/>
      <c r="F41" s="43">
        <v>5152106</v>
      </c>
      <c r="G41" s="43" t="s">
        <v>19</v>
      </c>
      <c r="H41" s="11">
        <v>1</v>
      </c>
      <c r="I41" s="24">
        <f t="shared" si="3"/>
        <v>1.72E-2</v>
      </c>
      <c r="J41" s="25">
        <f t="shared" si="0"/>
        <v>1.72E-2</v>
      </c>
      <c r="K41" s="240"/>
      <c r="L41" s="23">
        <f t="shared" si="1"/>
        <v>1744.1860465116279</v>
      </c>
      <c r="M41" s="24"/>
      <c r="N41" s="6">
        <v>35</v>
      </c>
      <c r="O41" s="6"/>
      <c r="P41" s="15">
        <v>0.02</v>
      </c>
    </row>
    <row r="42" spans="2:16" x14ac:dyDescent="0.3">
      <c r="B42" s="252"/>
      <c r="C42" s="253"/>
      <c r="D42" s="24"/>
      <c r="E42" s="24"/>
      <c r="F42" s="43">
        <v>5152107</v>
      </c>
      <c r="G42" s="43" t="s">
        <v>20</v>
      </c>
      <c r="H42" s="11">
        <v>1</v>
      </c>
      <c r="I42" s="24">
        <f t="shared" si="3"/>
        <v>1.72E-2</v>
      </c>
      <c r="J42" s="25">
        <f t="shared" si="0"/>
        <v>1.72E-2</v>
      </c>
      <c r="K42" s="240"/>
      <c r="L42" s="23">
        <f t="shared" si="1"/>
        <v>1744.1860465116279</v>
      </c>
      <c r="M42" s="24"/>
      <c r="N42" s="6">
        <v>35</v>
      </c>
      <c r="O42" s="67"/>
      <c r="P42" s="15">
        <v>0.02</v>
      </c>
    </row>
    <row r="43" spans="2:16" x14ac:dyDescent="0.3">
      <c r="B43" s="252"/>
      <c r="C43" s="253" t="s">
        <v>8</v>
      </c>
      <c r="D43" s="24"/>
      <c r="E43" s="24"/>
      <c r="F43" s="43">
        <v>5076000</v>
      </c>
      <c r="G43" s="43" t="s">
        <v>445</v>
      </c>
      <c r="H43" s="24">
        <v>3</v>
      </c>
      <c r="I43" s="24">
        <f t="shared" si="3"/>
        <v>6.88E-2</v>
      </c>
      <c r="J43" s="25">
        <f t="shared" si="0"/>
        <v>6.88E-2</v>
      </c>
      <c r="K43" s="240"/>
      <c r="L43" s="23">
        <f t="shared" si="1"/>
        <v>436.04651162790697</v>
      </c>
      <c r="M43" s="24"/>
      <c r="N43" s="67">
        <v>90</v>
      </c>
      <c r="O43" s="67"/>
      <c r="P43" s="15">
        <v>0.08</v>
      </c>
    </row>
    <row r="44" spans="2:16" x14ac:dyDescent="0.3">
      <c r="B44" s="252"/>
      <c r="C44" s="253"/>
      <c r="D44" s="24"/>
      <c r="E44" s="24"/>
      <c r="F44" s="24">
        <v>5062404</v>
      </c>
      <c r="G44" s="24" t="s">
        <v>5</v>
      </c>
      <c r="H44" s="24">
        <v>1</v>
      </c>
      <c r="I44" s="24">
        <f t="shared" si="3"/>
        <v>0.129</v>
      </c>
      <c r="J44" s="25">
        <f t="shared" si="0"/>
        <v>0.129</v>
      </c>
      <c r="K44" s="240"/>
      <c r="L44" s="23">
        <f t="shared" si="1"/>
        <v>232.55813953488371</v>
      </c>
      <c r="M44" s="24"/>
      <c r="N44" s="67">
        <v>50</v>
      </c>
      <c r="O44" s="67"/>
      <c r="P44" s="15">
        <v>0.15</v>
      </c>
    </row>
    <row r="45" spans="2:16" x14ac:dyDescent="0.3">
      <c r="B45" s="252"/>
      <c r="C45" s="253"/>
      <c r="D45" s="24"/>
      <c r="E45" s="24"/>
      <c r="F45" s="24">
        <v>5078001</v>
      </c>
      <c r="G45" s="11" t="s">
        <v>21</v>
      </c>
      <c r="H45" s="24">
        <v>1</v>
      </c>
      <c r="I45" s="24">
        <f t="shared" si="3"/>
        <v>0.129</v>
      </c>
      <c r="J45" s="25">
        <f t="shared" si="0"/>
        <v>0.129</v>
      </c>
      <c r="K45" s="240"/>
      <c r="L45" s="23">
        <f t="shared" si="1"/>
        <v>232.55813953488371</v>
      </c>
      <c r="M45" s="24"/>
      <c r="N45" s="67">
        <v>40</v>
      </c>
      <c r="O45" s="67"/>
      <c r="P45" s="15">
        <v>0.15</v>
      </c>
    </row>
    <row r="46" spans="2:16" x14ac:dyDescent="0.3">
      <c r="B46" s="252"/>
      <c r="C46" s="253"/>
      <c r="D46" s="24"/>
      <c r="E46" s="24"/>
      <c r="F46" s="24">
        <v>5072000</v>
      </c>
      <c r="G46" s="11" t="s">
        <v>22</v>
      </c>
      <c r="H46" s="24">
        <v>3</v>
      </c>
      <c r="I46" s="24">
        <f t="shared" si="3"/>
        <v>6.88E-2</v>
      </c>
      <c r="J46" s="25">
        <f t="shared" si="0"/>
        <v>6.88E-2</v>
      </c>
      <c r="K46" s="240"/>
      <c r="L46" s="23">
        <f t="shared" si="1"/>
        <v>436.04651162790697</v>
      </c>
      <c r="M46" s="24"/>
      <c r="N46" s="67">
        <v>50</v>
      </c>
      <c r="O46" s="67"/>
      <c r="P46" s="15">
        <v>0.08</v>
      </c>
    </row>
    <row r="47" spans="2:16" x14ac:dyDescent="0.3">
      <c r="B47" s="246"/>
      <c r="C47" s="247"/>
      <c r="D47" s="247"/>
      <c r="E47" s="247"/>
      <c r="F47" s="247"/>
      <c r="G47" s="247"/>
      <c r="H47" s="248"/>
      <c r="I47" s="24">
        <f>SUM(I6:I46)</f>
        <v>0.99999999999999978</v>
      </c>
      <c r="J47" s="25">
        <f>SUM(J6:J46)</f>
        <v>0.99999999999999978</v>
      </c>
      <c r="K47" s="25">
        <v>1</v>
      </c>
      <c r="L47" s="24"/>
      <c r="M47" s="24"/>
      <c r="N47" s="67"/>
      <c r="O47" s="67"/>
    </row>
  </sheetData>
  <mergeCells count="10">
    <mergeCell ref="B47:H47"/>
    <mergeCell ref="B5:C5"/>
    <mergeCell ref="B6:B21"/>
    <mergeCell ref="C6:C21"/>
    <mergeCell ref="K6:K21"/>
    <mergeCell ref="B22:B46"/>
    <mergeCell ref="C22:C28"/>
    <mergeCell ref="K22:K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7"/>
  <dimension ref="B2:P40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551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65" t="s">
        <v>6</v>
      </c>
      <c r="C4" s="65">
        <v>30</v>
      </c>
    </row>
    <row r="5" spans="2:16" x14ac:dyDescent="0.3">
      <c r="B5" s="249" t="s">
        <v>0</v>
      </c>
      <c r="C5" s="249"/>
      <c r="D5" s="64" t="s">
        <v>45</v>
      </c>
      <c r="E5" s="64" t="s">
        <v>29</v>
      </c>
      <c r="F5" s="64" t="s">
        <v>1</v>
      </c>
      <c r="G5" s="64" t="s">
        <v>62</v>
      </c>
      <c r="H5" s="13" t="s">
        <v>26</v>
      </c>
      <c r="I5" s="64" t="s">
        <v>27</v>
      </c>
      <c r="J5" s="64" t="s">
        <v>28</v>
      </c>
      <c r="K5" s="64" t="s">
        <v>43</v>
      </c>
      <c r="L5" s="64" t="s">
        <v>2</v>
      </c>
      <c r="M5" s="64" t="s">
        <v>3</v>
      </c>
      <c r="N5" s="64" t="s">
        <v>44</v>
      </c>
      <c r="O5" s="64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1004834</v>
      </c>
      <c r="G6" s="24" t="s">
        <v>570</v>
      </c>
      <c r="H6" s="24">
        <v>1</v>
      </c>
      <c r="I6" s="24">
        <v>5.0000000000000001E-3</v>
      </c>
      <c r="J6" s="25">
        <f>I6</f>
        <v>5.0000000000000001E-3</v>
      </c>
      <c r="K6" s="239">
        <f>SUM(J6:J14)</f>
        <v>6.8000000000000005E-2</v>
      </c>
      <c r="L6" s="11">
        <f>1/I6*$C$4</f>
        <v>6000</v>
      </c>
      <c r="M6" s="24"/>
      <c r="N6" s="65"/>
      <c r="O6" s="65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1053091</v>
      </c>
      <c r="G7" s="24" t="s">
        <v>571</v>
      </c>
      <c r="H7" s="24">
        <v>1</v>
      </c>
      <c r="I7" s="24">
        <v>5.0000000000000001E-3</v>
      </c>
      <c r="J7" s="25">
        <f t="shared" ref="J7:J39" si="0">I7</f>
        <v>5.0000000000000001E-3</v>
      </c>
      <c r="K7" s="240"/>
      <c r="L7" s="11">
        <f t="shared" ref="L7:L39" si="1">1/I7*$C$4</f>
        <v>6000</v>
      </c>
      <c r="M7" s="24"/>
      <c r="N7" s="65"/>
      <c r="O7" s="65">
        <v>1</v>
      </c>
    </row>
    <row r="8" spans="2:16" ht="21.75" customHeight="1" x14ac:dyDescent="0.3">
      <c r="B8" s="250"/>
      <c r="C8" s="244"/>
      <c r="D8" s="24" t="s">
        <v>105</v>
      </c>
      <c r="E8" s="24"/>
      <c r="F8" s="24">
        <v>1102956</v>
      </c>
      <c r="G8" s="24" t="s">
        <v>572</v>
      </c>
      <c r="H8" s="24">
        <v>1</v>
      </c>
      <c r="I8" s="24">
        <v>6.0000000000000001E-3</v>
      </c>
      <c r="J8" s="25">
        <f t="shared" si="0"/>
        <v>6.0000000000000001E-3</v>
      </c>
      <c r="K8" s="240"/>
      <c r="L8" s="11">
        <f t="shared" si="1"/>
        <v>5000</v>
      </c>
      <c r="M8" s="24"/>
      <c r="N8" s="65"/>
      <c r="O8" s="65">
        <v>1</v>
      </c>
    </row>
    <row r="9" spans="2:16" ht="21.75" customHeight="1" x14ac:dyDescent="0.3">
      <c r="B9" s="250"/>
      <c r="C9" s="244"/>
      <c r="D9" s="24" t="s">
        <v>107</v>
      </c>
      <c r="E9" s="24"/>
      <c r="F9" s="24">
        <v>1073167</v>
      </c>
      <c r="G9" s="24" t="s">
        <v>573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65"/>
      <c r="O9" s="65">
        <v>1</v>
      </c>
    </row>
    <row r="10" spans="2:16" ht="21.75" customHeight="1" x14ac:dyDescent="0.3">
      <c r="B10" s="250"/>
      <c r="C10" s="244"/>
      <c r="D10" s="24" t="s">
        <v>109</v>
      </c>
      <c r="E10" s="24"/>
      <c r="F10" s="24">
        <v>1702587</v>
      </c>
      <c r="G10" s="24" t="s">
        <v>574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65"/>
      <c r="O10" s="65">
        <v>1</v>
      </c>
    </row>
    <row r="11" spans="2:16" ht="21.75" customHeight="1" x14ac:dyDescent="0.3">
      <c r="B11" s="250"/>
      <c r="C11" s="244"/>
      <c r="D11" s="24" t="s">
        <v>119</v>
      </c>
      <c r="E11" s="24"/>
      <c r="F11" s="24">
        <v>1004472</v>
      </c>
      <c r="G11" s="24" t="s">
        <v>575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65"/>
      <c r="O11" s="65">
        <v>1</v>
      </c>
    </row>
    <row r="12" spans="2:16" ht="21.75" customHeight="1" x14ac:dyDescent="0.3">
      <c r="B12" s="250"/>
      <c r="C12" s="244"/>
      <c r="D12" s="24" t="s">
        <v>109</v>
      </c>
      <c r="E12" s="24"/>
      <c r="F12" s="24">
        <v>1702688</v>
      </c>
      <c r="G12" s="24" t="s">
        <v>576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65"/>
      <c r="O12" s="65">
        <v>1</v>
      </c>
    </row>
    <row r="13" spans="2:16" ht="21.75" customHeight="1" x14ac:dyDescent="0.3">
      <c r="B13" s="250"/>
      <c r="C13" s="244"/>
      <c r="D13" s="24" t="s">
        <v>112</v>
      </c>
      <c r="E13" s="24"/>
      <c r="F13" s="24">
        <v>1022265</v>
      </c>
      <c r="G13" s="24" t="s">
        <v>577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11">
        <f t="shared" si="1"/>
        <v>4285.7142857142862</v>
      </c>
      <c r="M13" s="24"/>
      <c r="N13" s="65"/>
      <c r="O13" s="65">
        <v>1</v>
      </c>
    </row>
    <row r="14" spans="2:16" ht="21.75" customHeight="1" x14ac:dyDescent="0.3">
      <c r="B14" s="250"/>
      <c r="C14" s="244"/>
      <c r="D14" s="24" t="s">
        <v>119</v>
      </c>
      <c r="E14" s="24"/>
      <c r="F14" s="24">
        <v>1004763</v>
      </c>
      <c r="G14" s="24" t="s">
        <v>578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65"/>
      <c r="O14" s="65">
        <v>1</v>
      </c>
    </row>
    <row r="15" spans="2:16" x14ac:dyDescent="0.3">
      <c r="B15" s="251" t="s">
        <v>42</v>
      </c>
      <c r="C15" s="243" t="s">
        <v>59</v>
      </c>
      <c r="D15" s="24"/>
      <c r="E15" s="24"/>
      <c r="F15" s="24">
        <v>1002186</v>
      </c>
      <c r="G15" s="24" t="s">
        <v>52</v>
      </c>
      <c r="H15" s="24">
        <v>1</v>
      </c>
      <c r="I15" s="24">
        <f>$K$15*P15</f>
        <v>1.864E-2</v>
      </c>
      <c r="J15" s="25">
        <f t="shared" si="0"/>
        <v>1.864E-2</v>
      </c>
      <c r="K15" s="239">
        <f>K40-K6</f>
        <v>0.93199999999999994</v>
      </c>
      <c r="L15" s="23">
        <f t="shared" si="1"/>
        <v>1609.4420600858368</v>
      </c>
      <c r="M15" s="24"/>
      <c r="N15" s="65">
        <v>60</v>
      </c>
      <c r="O15" s="65"/>
      <c r="P15" s="15">
        <v>0.02</v>
      </c>
    </row>
    <row r="16" spans="2:16" x14ac:dyDescent="0.3">
      <c r="B16" s="252"/>
      <c r="C16" s="244"/>
      <c r="D16" s="24"/>
      <c r="E16" s="24"/>
      <c r="F16" s="24">
        <v>1012057</v>
      </c>
      <c r="G16" s="24" t="s">
        <v>53</v>
      </c>
      <c r="H16" s="24">
        <v>1</v>
      </c>
      <c r="I16" s="24">
        <f t="shared" ref="I16:I39" si="2">$K$15*P16</f>
        <v>1.864E-2</v>
      </c>
      <c r="J16" s="25">
        <f t="shared" si="0"/>
        <v>1.864E-2</v>
      </c>
      <c r="K16" s="240"/>
      <c r="L16" s="23">
        <f t="shared" si="1"/>
        <v>1609.4420600858368</v>
      </c>
      <c r="M16" s="24"/>
      <c r="N16" s="65">
        <v>60</v>
      </c>
      <c r="O16" s="65"/>
      <c r="P16" s="15">
        <v>0.02</v>
      </c>
    </row>
    <row r="17" spans="2:16" x14ac:dyDescent="0.3">
      <c r="B17" s="252"/>
      <c r="C17" s="244"/>
      <c r="D17" s="24"/>
      <c r="E17" s="24"/>
      <c r="F17" s="24">
        <v>1022048</v>
      </c>
      <c r="G17" s="24" t="s">
        <v>54</v>
      </c>
      <c r="H17" s="24">
        <v>1</v>
      </c>
      <c r="I17" s="24">
        <f t="shared" si="2"/>
        <v>1.864E-2</v>
      </c>
      <c r="J17" s="25">
        <f t="shared" si="0"/>
        <v>1.864E-2</v>
      </c>
      <c r="K17" s="240"/>
      <c r="L17" s="23">
        <f t="shared" si="1"/>
        <v>1609.4420600858368</v>
      </c>
      <c r="M17" s="24"/>
      <c r="N17" s="65">
        <v>60</v>
      </c>
      <c r="O17" s="65"/>
      <c r="P17" s="15">
        <v>0.02</v>
      </c>
    </row>
    <row r="18" spans="2:16" x14ac:dyDescent="0.3">
      <c r="B18" s="252"/>
      <c r="C18" s="244"/>
      <c r="D18" s="24"/>
      <c r="E18" s="24"/>
      <c r="F18" s="24">
        <v>1102039</v>
      </c>
      <c r="G18" s="24" t="s">
        <v>55</v>
      </c>
      <c r="H18" s="24">
        <v>1</v>
      </c>
      <c r="I18" s="24">
        <f t="shared" si="2"/>
        <v>1.864E-2</v>
      </c>
      <c r="J18" s="25">
        <f t="shared" si="0"/>
        <v>1.864E-2</v>
      </c>
      <c r="K18" s="240"/>
      <c r="L18" s="23">
        <f t="shared" si="1"/>
        <v>1609.4420600858368</v>
      </c>
      <c r="M18" s="24"/>
      <c r="N18" s="65">
        <v>60</v>
      </c>
      <c r="O18" s="65"/>
      <c r="P18" s="15">
        <v>0.02</v>
      </c>
    </row>
    <row r="19" spans="2:16" x14ac:dyDescent="0.3">
      <c r="B19" s="252"/>
      <c r="C19" s="244"/>
      <c r="D19" s="24"/>
      <c r="E19" s="24"/>
      <c r="F19" s="24">
        <v>1082102</v>
      </c>
      <c r="G19" s="24" t="s">
        <v>56</v>
      </c>
      <c r="H19" s="24">
        <v>1</v>
      </c>
      <c r="I19" s="24">
        <f t="shared" si="2"/>
        <v>1.864E-2</v>
      </c>
      <c r="J19" s="25">
        <f t="shared" si="0"/>
        <v>1.864E-2</v>
      </c>
      <c r="K19" s="240"/>
      <c r="L19" s="23">
        <f t="shared" si="1"/>
        <v>1609.4420600858368</v>
      </c>
      <c r="M19" s="24"/>
      <c r="N19" s="65">
        <v>30</v>
      </c>
      <c r="O19" s="65"/>
      <c r="P19" s="15">
        <v>0.02</v>
      </c>
    </row>
    <row r="20" spans="2:16" x14ac:dyDescent="0.3">
      <c r="B20" s="252"/>
      <c r="C20" s="244"/>
      <c r="D20" s="24"/>
      <c r="E20" s="24"/>
      <c r="F20" s="24">
        <v>1072153</v>
      </c>
      <c r="G20" s="24" t="s">
        <v>57</v>
      </c>
      <c r="H20" s="24">
        <v>1</v>
      </c>
      <c r="I20" s="24">
        <f t="shared" si="2"/>
        <v>1.864E-2</v>
      </c>
      <c r="J20" s="25">
        <f t="shared" si="0"/>
        <v>1.864E-2</v>
      </c>
      <c r="K20" s="240"/>
      <c r="L20" s="23">
        <f t="shared" si="1"/>
        <v>1609.4420600858368</v>
      </c>
      <c r="M20" s="24"/>
      <c r="N20" s="65">
        <v>30</v>
      </c>
      <c r="O20" s="65"/>
      <c r="P20" s="15">
        <v>0.02</v>
      </c>
    </row>
    <row r="21" spans="2:16" x14ac:dyDescent="0.3">
      <c r="B21" s="252"/>
      <c r="C21" s="245"/>
      <c r="D21" s="24"/>
      <c r="E21" s="24"/>
      <c r="F21" s="24">
        <v>1032024</v>
      </c>
      <c r="G21" s="24" t="s">
        <v>58</v>
      </c>
      <c r="H21" s="24">
        <v>1</v>
      </c>
      <c r="I21" s="24">
        <f t="shared" si="2"/>
        <v>1.864E-2</v>
      </c>
      <c r="J21" s="25">
        <f t="shared" si="0"/>
        <v>1.864E-2</v>
      </c>
      <c r="K21" s="240"/>
      <c r="L21" s="23">
        <f t="shared" si="1"/>
        <v>1609.4420600858368</v>
      </c>
      <c r="M21" s="24"/>
      <c r="N21" s="65">
        <v>40</v>
      </c>
      <c r="O21" s="65"/>
      <c r="P21" s="15">
        <v>0.02</v>
      </c>
    </row>
    <row r="22" spans="2:16" x14ac:dyDescent="0.3">
      <c r="B22" s="252"/>
      <c r="C22" s="253" t="s">
        <v>25</v>
      </c>
      <c r="D22" s="24"/>
      <c r="E22" s="24"/>
      <c r="F22" s="24">
        <v>5150042</v>
      </c>
      <c r="G22" s="24" t="s">
        <v>9</v>
      </c>
      <c r="H22" s="24">
        <v>1</v>
      </c>
      <c r="I22" s="24">
        <f t="shared" si="2"/>
        <v>1.864E-2</v>
      </c>
      <c r="J22" s="25">
        <f t="shared" si="0"/>
        <v>1.864E-2</v>
      </c>
      <c r="K22" s="240"/>
      <c r="L22" s="23">
        <f t="shared" si="1"/>
        <v>1609.4420600858368</v>
      </c>
      <c r="M22" s="24"/>
      <c r="N22" s="65">
        <v>30</v>
      </c>
      <c r="O22" s="65"/>
      <c r="P22" s="15">
        <v>0.02</v>
      </c>
    </row>
    <row r="23" spans="2:16" x14ac:dyDescent="0.3">
      <c r="B23" s="252"/>
      <c r="C23" s="253"/>
      <c r="D23" s="24"/>
      <c r="E23" s="24"/>
      <c r="F23" s="24">
        <v>5150043</v>
      </c>
      <c r="G23" s="24" t="s">
        <v>10</v>
      </c>
      <c r="H23" s="24">
        <v>1</v>
      </c>
      <c r="I23" s="24">
        <f t="shared" si="2"/>
        <v>1.864E-2</v>
      </c>
      <c r="J23" s="25">
        <f t="shared" si="0"/>
        <v>1.864E-2</v>
      </c>
      <c r="K23" s="240"/>
      <c r="L23" s="23">
        <f t="shared" si="1"/>
        <v>1609.4420600858368</v>
      </c>
      <c r="M23" s="24"/>
      <c r="N23" s="65">
        <v>75</v>
      </c>
      <c r="O23" s="6"/>
      <c r="P23" s="15">
        <v>0.02</v>
      </c>
    </row>
    <row r="24" spans="2:16" x14ac:dyDescent="0.3">
      <c r="B24" s="252"/>
      <c r="C24" s="253"/>
      <c r="D24" s="24"/>
      <c r="E24" s="24"/>
      <c r="F24" s="24">
        <v>5152049</v>
      </c>
      <c r="G24" s="24" t="s">
        <v>11</v>
      </c>
      <c r="H24" s="24">
        <v>1</v>
      </c>
      <c r="I24" s="24">
        <f t="shared" si="2"/>
        <v>1.864E-2</v>
      </c>
      <c r="J24" s="25">
        <f t="shared" si="0"/>
        <v>1.864E-2</v>
      </c>
      <c r="K24" s="240"/>
      <c r="L24" s="23">
        <f t="shared" si="1"/>
        <v>1609.4420600858368</v>
      </c>
      <c r="M24" s="24"/>
      <c r="N24" s="6">
        <v>30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5152050</v>
      </c>
      <c r="G25" s="24" t="s">
        <v>12</v>
      </c>
      <c r="H25" s="24">
        <v>1</v>
      </c>
      <c r="I25" s="24">
        <f t="shared" si="2"/>
        <v>1.864E-2</v>
      </c>
      <c r="J25" s="25">
        <f t="shared" si="0"/>
        <v>1.864E-2</v>
      </c>
      <c r="K25" s="240"/>
      <c r="L25" s="23">
        <f t="shared" si="1"/>
        <v>1609.4420600858368</v>
      </c>
      <c r="M25" s="24"/>
      <c r="N25" s="6">
        <v>75</v>
      </c>
      <c r="O25" s="65"/>
      <c r="P25" s="15">
        <v>0.02</v>
      </c>
    </row>
    <row r="26" spans="2:16" x14ac:dyDescent="0.3">
      <c r="B26" s="252"/>
      <c r="C26" s="253"/>
      <c r="D26" s="24"/>
      <c r="E26" s="24"/>
      <c r="F26" s="24">
        <v>5153013</v>
      </c>
      <c r="G26" s="24" t="s">
        <v>23</v>
      </c>
      <c r="H26" s="24">
        <v>1</v>
      </c>
      <c r="I26" s="24">
        <f t="shared" si="2"/>
        <v>7.4560000000000001E-2</v>
      </c>
      <c r="J26" s="25">
        <f t="shared" si="0"/>
        <v>7.4560000000000001E-2</v>
      </c>
      <c r="K26" s="240"/>
      <c r="L26" s="23">
        <f t="shared" si="1"/>
        <v>402.36051502145921</v>
      </c>
      <c r="M26" s="24"/>
      <c r="N26" s="65">
        <v>65</v>
      </c>
      <c r="O26" s="65"/>
      <c r="P26" s="15">
        <v>0.08</v>
      </c>
    </row>
    <row r="27" spans="2:16" x14ac:dyDescent="0.3">
      <c r="B27" s="252"/>
      <c r="C27" s="253"/>
      <c r="D27" s="24"/>
      <c r="E27" s="24"/>
      <c r="F27" s="24">
        <v>5151033</v>
      </c>
      <c r="G27" s="24" t="s">
        <v>41</v>
      </c>
      <c r="H27" s="24">
        <v>1</v>
      </c>
      <c r="I27" s="24">
        <f t="shared" si="2"/>
        <v>7.4560000000000001E-2</v>
      </c>
      <c r="J27" s="25">
        <f t="shared" si="0"/>
        <v>7.4560000000000001E-2</v>
      </c>
      <c r="K27" s="240"/>
      <c r="L27" s="23">
        <f t="shared" si="1"/>
        <v>402.36051502145921</v>
      </c>
      <c r="M27" s="24"/>
      <c r="N27" s="65">
        <v>70</v>
      </c>
      <c r="O27" s="65"/>
      <c r="P27" s="15">
        <v>0.08</v>
      </c>
    </row>
    <row r="28" spans="2:16" x14ac:dyDescent="0.3">
      <c r="B28" s="252"/>
      <c r="C28" s="253"/>
      <c r="D28" s="24"/>
      <c r="E28" s="24"/>
      <c r="F28" s="24">
        <v>5152100</v>
      </c>
      <c r="G28" s="24" t="s">
        <v>13</v>
      </c>
      <c r="H28" s="24">
        <v>1</v>
      </c>
      <c r="I28" s="24">
        <f t="shared" si="2"/>
        <v>1.864E-2</v>
      </c>
      <c r="J28" s="25">
        <f t="shared" si="0"/>
        <v>1.864E-2</v>
      </c>
      <c r="K28" s="240"/>
      <c r="L28" s="23">
        <f t="shared" si="1"/>
        <v>1609.4420600858368</v>
      </c>
      <c r="M28" s="24"/>
      <c r="N28" s="65">
        <v>35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5152101</v>
      </c>
      <c r="G29" s="24" t="s">
        <v>14</v>
      </c>
      <c r="H29" s="24">
        <v>1</v>
      </c>
      <c r="I29" s="24">
        <f t="shared" si="2"/>
        <v>1.864E-2</v>
      </c>
      <c r="J29" s="25">
        <f t="shared" si="0"/>
        <v>1.864E-2</v>
      </c>
      <c r="K29" s="240"/>
      <c r="L29" s="23">
        <f t="shared" si="1"/>
        <v>1609.4420600858368</v>
      </c>
      <c r="M29" s="24"/>
      <c r="N29" s="6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5152102</v>
      </c>
      <c r="G30" s="24" t="s">
        <v>15</v>
      </c>
      <c r="H30" s="24">
        <v>1</v>
      </c>
      <c r="I30" s="24">
        <f t="shared" si="2"/>
        <v>1.864E-2</v>
      </c>
      <c r="J30" s="25">
        <f t="shared" si="0"/>
        <v>1.864E-2</v>
      </c>
      <c r="K30" s="240"/>
      <c r="L30" s="23">
        <f t="shared" si="1"/>
        <v>1609.4420600858368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5152103</v>
      </c>
      <c r="G31" s="24" t="s">
        <v>16</v>
      </c>
      <c r="H31" s="24">
        <v>1</v>
      </c>
      <c r="I31" s="24">
        <f t="shared" si="2"/>
        <v>1.864E-2</v>
      </c>
      <c r="J31" s="25">
        <f t="shared" si="0"/>
        <v>1.864E-2</v>
      </c>
      <c r="K31" s="240"/>
      <c r="L31" s="23">
        <f t="shared" si="1"/>
        <v>1609.4420600858368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5152104</v>
      </c>
      <c r="G32" s="24" t="s">
        <v>17</v>
      </c>
      <c r="H32" s="24">
        <v>1</v>
      </c>
      <c r="I32" s="24">
        <f t="shared" si="2"/>
        <v>1.864E-2</v>
      </c>
      <c r="J32" s="25">
        <f t="shared" si="0"/>
        <v>1.864E-2</v>
      </c>
      <c r="K32" s="240"/>
      <c r="L32" s="23">
        <f t="shared" si="1"/>
        <v>1609.4420600858368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5152105</v>
      </c>
      <c r="G33" s="24" t="s">
        <v>18</v>
      </c>
      <c r="H33" s="11">
        <v>1</v>
      </c>
      <c r="I33" s="24">
        <f t="shared" si="2"/>
        <v>1.864E-2</v>
      </c>
      <c r="J33" s="25">
        <f t="shared" si="0"/>
        <v>1.864E-2</v>
      </c>
      <c r="K33" s="240"/>
      <c r="L33" s="23">
        <f t="shared" si="1"/>
        <v>1609.4420600858368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43">
        <v>5152106</v>
      </c>
      <c r="G34" s="43" t="s">
        <v>19</v>
      </c>
      <c r="H34" s="11">
        <v>1</v>
      </c>
      <c r="I34" s="24">
        <f t="shared" si="2"/>
        <v>1.864E-2</v>
      </c>
      <c r="J34" s="25">
        <f t="shared" si="0"/>
        <v>1.864E-2</v>
      </c>
      <c r="K34" s="240"/>
      <c r="L34" s="23">
        <f t="shared" si="1"/>
        <v>1609.4420600858368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5152107</v>
      </c>
      <c r="G35" s="43" t="s">
        <v>20</v>
      </c>
      <c r="H35" s="11">
        <v>1</v>
      </c>
      <c r="I35" s="24">
        <f t="shared" si="2"/>
        <v>1.864E-2</v>
      </c>
      <c r="J35" s="25">
        <f t="shared" si="0"/>
        <v>1.864E-2</v>
      </c>
      <c r="K35" s="240"/>
      <c r="L35" s="23">
        <f t="shared" si="1"/>
        <v>1609.4420600858368</v>
      </c>
      <c r="M35" s="24"/>
      <c r="N35" s="6">
        <v>35</v>
      </c>
      <c r="O35" s="65"/>
      <c r="P35" s="15">
        <v>0.02</v>
      </c>
    </row>
    <row r="36" spans="2:16" x14ac:dyDescent="0.3">
      <c r="B36" s="252"/>
      <c r="C36" s="253" t="s">
        <v>8</v>
      </c>
      <c r="D36" s="24"/>
      <c r="E36" s="24"/>
      <c r="F36" s="43">
        <v>5076000</v>
      </c>
      <c r="G36" s="43" t="s">
        <v>445</v>
      </c>
      <c r="H36" s="24">
        <v>3</v>
      </c>
      <c r="I36" s="24">
        <f t="shared" si="2"/>
        <v>7.4560000000000001E-2</v>
      </c>
      <c r="J36" s="25">
        <f t="shared" si="0"/>
        <v>7.4560000000000001E-2</v>
      </c>
      <c r="K36" s="240"/>
      <c r="L36" s="23">
        <f t="shared" si="1"/>
        <v>402.36051502145921</v>
      </c>
      <c r="M36" s="24"/>
      <c r="N36" s="65">
        <v>90</v>
      </c>
      <c r="O36" s="65"/>
      <c r="P36" s="15">
        <v>0.08</v>
      </c>
    </row>
    <row r="37" spans="2:16" x14ac:dyDescent="0.3">
      <c r="B37" s="252"/>
      <c r="C37" s="253"/>
      <c r="D37" s="24"/>
      <c r="E37" s="24"/>
      <c r="F37" s="24">
        <v>5062404</v>
      </c>
      <c r="G37" s="24" t="s">
        <v>5</v>
      </c>
      <c r="H37" s="24">
        <v>1</v>
      </c>
      <c r="I37" s="24">
        <f t="shared" si="2"/>
        <v>0.13979999999999998</v>
      </c>
      <c r="J37" s="25">
        <f t="shared" si="0"/>
        <v>0.13979999999999998</v>
      </c>
      <c r="K37" s="240"/>
      <c r="L37" s="23">
        <f t="shared" si="1"/>
        <v>214.59227467811161</v>
      </c>
      <c r="M37" s="24"/>
      <c r="N37" s="65">
        <v>50</v>
      </c>
      <c r="O37" s="65"/>
      <c r="P37" s="15">
        <v>0.15</v>
      </c>
    </row>
    <row r="38" spans="2:16" x14ac:dyDescent="0.3">
      <c r="B38" s="252"/>
      <c r="C38" s="253"/>
      <c r="D38" s="24"/>
      <c r="E38" s="24"/>
      <c r="F38" s="24">
        <v>5078001</v>
      </c>
      <c r="G38" s="11" t="s">
        <v>21</v>
      </c>
      <c r="H38" s="24">
        <v>1</v>
      </c>
      <c r="I38" s="24">
        <f t="shared" si="2"/>
        <v>0.13979999999999998</v>
      </c>
      <c r="J38" s="25">
        <f t="shared" si="0"/>
        <v>0.13979999999999998</v>
      </c>
      <c r="K38" s="240"/>
      <c r="L38" s="23">
        <f t="shared" si="1"/>
        <v>214.59227467811161</v>
      </c>
      <c r="M38" s="24"/>
      <c r="N38" s="65">
        <v>40</v>
      </c>
      <c r="O38" s="65"/>
      <c r="P38" s="15">
        <v>0.15</v>
      </c>
    </row>
    <row r="39" spans="2:16" x14ac:dyDescent="0.3">
      <c r="B39" s="252"/>
      <c r="C39" s="253"/>
      <c r="D39" s="24"/>
      <c r="E39" s="24"/>
      <c r="F39" s="24">
        <v>5072000</v>
      </c>
      <c r="G39" s="11" t="s">
        <v>22</v>
      </c>
      <c r="H39" s="24">
        <v>3</v>
      </c>
      <c r="I39" s="24">
        <f t="shared" si="2"/>
        <v>7.4560000000000001E-2</v>
      </c>
      <c r="J39" s="25">
        <f t="shared" si="0"/>
        <v>7.4560000000000001E-2</v>
      </c>
      <c r="K39" s="240"/>
      <c r="L39" s="23">
        <f t="shared" si="1"/>
        <v>402.36051502145921</v>
      </c>
      <c r="M39" s="24"/>
      <c r="N39" s="65">
        <v>50</v>
      </c>
      <c r="O39" s="65"/>
      <c r="P39" s="15">
        <v>0.08</v>
      </c>
    </row>
    <row r="40" spans="2:16" x14ac:dyDescent="0.3">
      <c r="B40" s="246"/>
      <c r="C40" s="247"/>
      <c r="D40" s="247"/>
      <c r="E40" s="247"/>
      <c r="F40" s="247"/>
      <c r="G40" s="247"/>
      <c r="H40" s="248"/>
      <c r="I40" s="24">
        <f>SUM(I6:I39)</f>
        <v>0.99999999999999978</v>
      </c>
      <c r="J40" s="25">
        <f>SUM(J6:J39)</f>
        <v>0.99999999999999978</v>
      </c>
      <c r="K40" s="25">
        <v>1</v>
      </c>
      <c r="L40" s="24"/>
      <c r="M40" s="24"/>
      <c r="N40" s="65"/>
      <c r="O40" s="65"/>
    </row>
  </sheetData>
  <mergeCells count="10">
    <mergeCell ref="B40:H40"/>
    <mergeCell ref="B5:C5"/>
    <mergeCell ref="B6:B14"/>
    <mergeCell ref="C6:C14"/>
    <mergeCell ref="K6:K14"/>
    <mergeCell ref="B15:B39"/>
    <mergeCell ref="C15:C21"/>
    <mergeCell ref="K15:K39"/>
    <mergeCell ref="C22:C35"/>
    <mergeCell ref="C36:C39"/>
  </mergeCells>
  <phoneticPr fontId="1" type="noConversion"/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8"/>
  <dimension ref="B2:P40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65" t="s">
        <v>6</v>
      </c>
      <c r="C4" s="65">
        <v>30</v>
      </c>
    </row>
    <row r="5" spans="2:16" x14ac:dyDescent="0.3">
      <c r="B5" s="249" t="s">
        <v>0</v>
      </c>
      <c r="C5" s="249"/>
      <c r="D5" s="64" t="s">
        <v>45</v>
      </c>
      <c r="E5" s="64" t="s">
        <v>29</v>
      </c>
      <c r="F5" s="64" t="s">
        <v>1</v>
      </c>
      <c r="G5" s="64" t="s">
        <v>62</v>
      </c>
      <c r="H5" s="13" t="s">
        <v>26</v>
      </c>
      <c r="I5" s="64" t="s">
        <v>27</v>
      </c>
      <c r="J5" s="64" t="s">
        <v>28</v>
      </c>
      <c r="K5" s="64" t="s">
        <v>43</v>
      </c>
      <c r="L5" s="64" t="s">
        <v>2</v>
      </c>
      <c r="M5" s="64" t="s">
        <v>3</v>
      </c>
      <c r="N5" s="64" t="s">
        <v>44</v>
      </c>
      <c r="O5" s="64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1004791</v>
      </c>
      <c r="G6" s="24" t="s">
        <v>560</v>
      </c>
      <c r="H6" s="24">
        <v>1</v>
      </c>
      <c r="I6" s="24">
        <v>8.0000000000000002E-3</v>
      </c>
      <c r="J6" s="25">
        <f>I6</f>
        <v>8.0000000000000002E-3</v>
      </c>
      <c r="K6" s="239">
        <f>SUM(J6:J14)</f>
        <v>7.6999999999999999E-2</v>
      </c>
      <c r="L6" s="11">
        <f>1/I6*$C$4</f>
        <v>3750</v>
      </c>
      <c r="M6" s="24"/>
      <c r="N6" s="65"/>
      <c r="O6" s="65">
        <v>1</v>
      </c>
    </row>
    <row r="7" spans="2:16" ht="21.75" customHeight="1" x14ac:dyDescent="0.3">
      <c r="B7" s="250"/>
      <c r="C7" s="244"/>
      <c r="D7" s="24" t="s">
        <v>119</v>
      </c>
      <c r="E7" s="24"/>
      <c r="F7" s="24">
        <v>1004792</v>
      </c>
      <c r="G7" s="24" t="s">
        <v>561</v>
      </c>
      <c r="H7" s="24">
        <v>1</v>
      </c>
      <c r="I7" s="24">
        <v>8.0000000000000002E-3</v>
      </c>
      <c r="J7" s="25">
        <f t="shared" ref="J7:J39" si="0">I7</f>
        <v>8.0000000000000002E-3</v>
      </c>
      <c r="K7" s="240"/>
      <c r="L7" s="11">
        <f t="shared" ref="L7:L39" si="1">1/I7*$C$4</f>
        <v>3750</v>
      </c>
      <c r="M7" s="24"/>
      <c r="N7" s="65"/>
      <c r="O7" s="65">
        <v>1</v>
      </c>
    </row>
    <row r="8" spans="2:16" ht="21.75" customHeight="1" x14ac:dyDescent="0.3">
      <c r="B8" s="250"/>
      <c r="C8" s="244"/>
      <c r="D8" s="24" t="s">
        <v>100</v>
      </c>
      <c r="E8" s="24"/>
      <c r="F8" s="24">
        <v>1053054</v>
      </c>
      <c r="G8" s="24" t="s">
        <v>562</v>
      </c>
      <c r="H8" s="24">
        <v>1</v>
      </c>
      <c r="I8" s="24">
        <v>5.0000000000000001E-3</v>
      </c>
      <c r="J8" s="25">
        <f t="shared" si="0"/>
        <v>5.0000000000000001E-3</v>
      </c>
      <c r="K8" s="240"/>
      <c r="L8" s="11">
        <f t="shared" si="1"/>
        <v>6000</v>
      </c>
      <c r="M8" s="24"/>
      <c r="N8" s="65"/>
      <c r="O8" s="65">
        <v>1</v>
      </c>
    </row>
    <row r="9" spans="2:16" ht="21.75" customHeight="1" x14ac:dyDescent="0.3">
      <c r="B9" s="250"/>
      <c r="C9" s="244"/>
      <c r="D9" s="24" t="s">
        <v>107</v>
      </c>
      <c r="E9" s="24"/>
      <c r="F9" s="24">
        <v>1073151</v>
      </c>
      <c r="G9" s="24" t="s">
        <v>563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65"/>
      <c r="O9" s="65">
        <v>1</v>
      </c>
    </row>
    <row r="10" spans="2:16" ht="21.75" customHeight="1" x14ac:dyDescent="0.3">
      <c r="B10" s="250"/>
      <c r="C10" s="244"/>
      <c r="D10" s="24" t="s">
        <v>569</v>
      </c>
      <c r="E10" s="24"/>
      <c r="F10" s="24">
        <v>1032264</v>
      </c>
      <c r="G10" s="24" t="s">
        <v>564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65"/>
      <c r="O10" s="65">
        <v>1</v>
      </c>
    </row>
    <row r="11" spans="2:16" ht="21.75" customHeight="1" x14ac:dyDescent="0.3">
      <c r="B11" s="250"/>
      <c r="C11" s="244"/>
      <c r="D11" s="24" t="s">
        <v>109</v>
      </c>
      <c r="E11" s="24"/>
      <c r="F11" s="24">
        <v>1702680</v>
      </c>
      <c r="G11" s="24" t="s">
        <v>565</v>
      </c>
      <c r="H11" s="24">
        <v>1</v>
      </c>
      <c r="I11" s="24">
        <v>5.0000000000000001E-3</v>
      </c>
      <c r="J11" s="25">
        <f t="shared" si="0"/>
        <v>5.0000000000000001E-3</v>
      </c>
      <c r="K11" s="240"/>
      <c r="L11" s="11">
        <f t="shared" si="1"/>
        <v>6000</v>
      </c>
      <c r="M11" s="24"/>
      <c r="N11" s="65"/>
      <c r="O11" s="65">
        <v>1</v>
      </c>
    </row>
    <row r="12" spans="2:16" ht="21.75" customHeight="1" x14ac:dyDescent="0.3">
      <c r="B12" s="250"/>
      <c r="C12" s="244"/>
      <c r="D12" s="24" t="s">
        <v>109</v>
      </c>
      <c r="E12" s="24"/>
      <c r="F12" s="24">
        <v>1702697</v>
      </c>
      <c r="G12" s="24" t="s">
        <v>566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65"/>
      <c r="O12" s="65">
        <v>1</v>
      </c>
    </row>
    <row r="13" spans="2:16" ht="21.75" customHeight="1" x14ac:dyDescent="0.3">
      <c r="B13" s="250"/>
      <c r="C13" s="244"/>
      <c r="D13" s="24" t="s">
        <v>116</v>
      </c>
      <c r="E13" s="24"/>
      <c r="F13" s="24">
        <v>1112192</v>
      </c>
      <c r="G13" s="24" t="s">
        <v>567</v>
      </c>
      <c r="H13" s="24">
        <v>1</v>
      </c>
      <c r="I13" s="24">
        <v>1.4999999999999999E-2</v>
      </c>
      <c r="J13" s="25">
        <f t="shared" si="0"/>
        <v>1.4999999999999999E-2</v>
      </c>
      <c r="K13" s="240"/>
      <c r="L13" s="11">
        <f t="shared" si="1"/>
        <v>2000.0000000000002</v>
      </c>
      <c r="M13" s="24"/>
      <c r="N13" s="65"/>
      <c r="O13" s="65">
        <v>1</v>
      </c>
    </row>
    <row r="14" spans="2:16" ht="21.75" customHeight="1" x14ac:dyDescent="0.3">
      <c r="B14" s="250"/>
      <c r="C14" s="244"/>
      <c r="D14" s="24" t="s">
        <v>116</v>
      </c>
      <c r="E14" s="24"/>
      <c r="F14" s="24">
        <v>1115005</v>
      </c>
      <c r="G14" s="24" t="s">
        <v>568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65"/>
      <c r="O14" s="65">
        <v>1</v>
      </c>
    </row>
    <row r="15" spans="2:16" x14ac:dyDescent="0.3">
      <c r="B15" s="251" t="s">
        <v>42</v>
      </c>
      <c r="C15" s="243" t="s">
        <v>59</v>
      </c>
      <c r="D15" s="24"/>
      <c r="E15" s="24"/>
      <c r="F15" s="24">
        <v>1002186</v>
      </c>
      <c r="G15" s="24" t="s">
        <v>52</v>
      </c>
      <c r="H15" s="24">
        <v>1</v>
      </c>
      <c r="I15" s="24">
        <f>$K$15*P15</f>
        <v>1.8460000000000001E-2</v>
      </c>
      <c r="J15" s="25">
        <f t="shared" si="0"/>
        <v>1.8460000000000001E-2</v>
      </c>
      <c r="K15" s="239">
        <f>K40-K6</f>
        <v>0.92300000000000004</v>
      </c>
      <c r="L15" s="23">
        <f t="shared" si="1"/>
        <v>1625.1354279523293</v>
      </c>
      <c r="M15" s="24"/>
      <c r="N15" s="65">
        <v>60</v>
      </c>
      <c r="O15" s="65"/>
      <c r="P15" s="15">
        <v>0.02</v>
      </c>
    </row>
    <row r="16" spans="2:16" x14ac:dyDescent="0.3">
      <c r="B16" s="252"/>
      <c r="C16" s="244"/>
      <c r="D16" s="24"/>
      <c r="E16" s="24"/>
      <c r="F16" s="24">
        <v>1012057</v>
      </c>
      <c r="G16" s="24" t="s">
        <v>53</v>
      </c>
      <c r="H16" s="24">
        <v>1</v>
      </c>
      <c r="I16" s="24">
        <f t="shared" ref="I16:I39" si="2">$K$15*P16</f>
        <v>1.8460000000000001E-2</v>
      </c>
      <c r="J16" s="25">
        <f t="shared" si="0"/>
        <v>1.8460000000000001E-2</v>
      </c>
      <c r="K16" s="240"/>
      <c r="L16" s="23">
        <f t="shared" si="1"/>
        <v>1625.1354279523293</v>
      </c>
      <c r="M16" s="24"/>
      <c r="N16" s="65">
        <v>60</v>
      </c>
      <c r="O16" s="65"/>
      <c r="P16" s="15">
        <v>0.02</v>
      </c>
    </row>
    <row r="17" spans="2:16" x14ac:dyDescent="0.3">
      <c r="B17" s="252"/>
      <c r="C17" s="244"/>
      <c r="D17" s="24"/>
      <c r="E17" s="24"/>
      <c r="F17" s="24">
        <v>1022048</v>
      </c>
      <c r="G17" s="24" t="s">
        <v>54</v>
      </c>
      <c r="H17" s="24">
        <v>1</v>
      </c>
      <c r="I17" s="24">
        <f t="shared" si="2"/>
        <v>1.8460000000000001E-2</v>
      </c>
      <c r="J17" s="25">
        <f t="shared" si="0"/>
        <v>1.8460000000000001E-2</v>
      </c>
      <c r="K17" s="240"/>
      <c r="L17" s="23">
        <f t="shared" si="1"/>
        <v>1625.1354279523293</v>
      </c>
      <c r="M17" s="24"/>
      <c r="N17" s="65">
        <v>60</v>
      </c>
      <c r="O17" s="65"/>
      <c r="P17" s="15">
        <v>0.02</v>
      </c>
    </row>
    <row r="18" spans="2:16" x14ac:dyDescent="0.3">
      <c r="B18" s="252"/>
      <c r="C18" s="244"/>
      <c r="D18" s="24"/>
      <c r="E18" s="24"/>
      <c r="F18" s="24">
        <v>1102039</v>
      </c>
      <c r="G18" s="24" t="s">
        <v>55</v>
      </c>
      <c r="H18" s="24">
        <v>1</v>
      </c>
      <c r="I18" s="24">
        <f t="shared" si="2"/>
        <v>1.8460000000000001E-2</v>
      </c>
      <c r="J18" s="25">
        <f t="shared" si="0"/>
        <v>1.8460000000000001E-2</v>
      </c>
      <c r="K18" s="240"/>
      <c r="L18" s="23">
        <f t="shared" si="1"/>
        <v>1625.1354279523293</v>
      </c>
      <c r="M18" s="24"/>
      <c r="N18" s="65">
        <v>60</v>
      </c>
      <c r="O18" s="65"/>
      <c r="P18" s="15">
        <v>0.02</v>
      </c>
    </row>
    <row r="19" spans="2:16" x14ac:dyDescent="0.3">
      <c r="B19" s="252"/>
      <c r="C19" s="244"/>
      <c r="D19" s="24"/>
      <c r="E19" s="24"/>
      <c r="F19" s="24">
        <v>1082102</v>
      </c>
      <c r="G19" s="24" t="s">
        <v>56</v>
      </c>
      <c r="H19" s="24">
        <v>1</v>
      </c>
      <c r="I19" s="24">
        <f t="shared" si="2"/>
        <v>1.8460000000000001E-2</v>
      </c>
      <c r="J19" s="25">
        <f t="shared" si="0"/>
        <v>1.8460000000000001E-2</v>
      </c>
      <c r="K19" s="240"/>
      <c r="L19" s="23">
        <f t="shared" si="1"/>
        <v>1625.1354279523293</v>
      </c>
      <c r="M19" s="24"/>
      <c r="N19" s="65">
        <v>30</v>
      </c>
      <c r="O19" s="65"/>
      <c r="P19" s="15">
        <v>0.02</v>
      </c>
    </row>
    <row r="20" spans="2:16" x14ac:dyDescent="0.3">
      <c r="B20" s="252"/>
      <c r="C20" s="244"/>
      <c r="D20" s="24"/>
      <c r="E20" s="24"/>
      <c r="F20" s="24">
        <v>1072153</v>
      </c>
      <c r="G20" s="24" t="s">
        <v>57</v>
      </c>
      <c r="H20" s="24">
        <v>1</v>
      </c>
      <c r="I20" s="24">
        <f t="shared" si="2"/>
        <v>1.8460000000000001E-2</v>
      </c>
      <c r="J20" s="25">
        <f t="shared" si="0"/>
        <v>1.8460000000000001E-2</v>
      </c>
      <c r="K20" s="240"/>
      <c r="L20" s="23">
        <f t="shared" si="1"/>
        <v>1625.1354279523293</v>
      </c>
      <c r="M20" s="24"/>
      <c r="N20" s="65">
        <v>30</v>
      </c>
      <c r="O20" s="65"/>
      <c r="P20" s="15">
        <v>0.02</v>
      </c>
    </row>
    <row r="21" spans="2:16" x14ac:dyDescent="0.3">
      <c r="B21" s="252"/>
      <c r="C21" s="245"/>
      <c r="D21" s="24"/>
      <c r="E21" s="24"/>
      <c r="F21" s="24">
        <v>1032024</v>
      </c>
      <c r="G21" s="24" t="s">
        <v>58</v>
      </c>
      <c r="H21" s="24">
        <v>1</v>
      </c>
      <c r="I21" s="24">
        <f t="shared" si="2"/>
        <v>1.8460000000000001E-2</v>
      </c>
      <c r="J21" s="25">
        <f t="shared" si="0"/>
        <v>1.8460000000000001E-2</v>
      </c>
      <c r="K21" s="240"/>
      <c r="L21" s="23">
        <f t="shared" si="1"/>
        <v>1625.1354279523293</v>
      </c>
      <c r="M21" s="24"/>
      <c r="N21" s="65">
        <v>40</v>
      </c>
      <c r="O21" s="65"/>
      <c r="P21" s="15">
        <v>0.02</v>
      </c>
    </row>
    <row r="22" spans="2:16" x14ac:dyDescent="0.3">
      <c r="B22" s="252"/>
      <c r="C22" s="253" t="s">
        <v>25</v>
      </c>
      <c r="D22" s="24"/>
      <c r="E22" s="24"/>
      <c r="F22" s="24">
        <v>5150042</v>
      </c>
      <c r="G22" s="24" t="s">
        <v>9</v>
      </c>
      <c r="H22" s="24">
        <v>1</v>
      </c>
      <c r="I22" s="24">
        <f t="shared" si="2"/>
        <v>1.8460000000000001E-2</v>
      </c>
      <c r="J22" s="25">
        <f t="shared" si="0"/>
        <v>1.8460000000000001E-2</v>
      </c>
      <c r="K22" s="240"/>
      <c r="L22" s="23">
        <f t="shared" si="1"/>
        <v>1625.1354279523293</v>
      </c>
      <c r="M22" s="24"/>
      <c r="N22" s="65">
        <v>30</v>
      </c>
      <c r="O22" s="65"/>
      <c r="P22" s="15">
        <v>0.02</v>
      </c>
    </row>
    <row r="23" spans="2:16" x14ac:dyDescent="0.3">
      <c r="B23" s="252"/>
      <c r="C23" s="253"/>
      <c r="D23" s="24"/>
      <c r="E23" s="24"/>
      <c r="F23" s="24">
        <v>5150043</v>
      </c>
      <c r="G23" s="24" t="s">
        <v>10</v>
      </c>
      <c r="H23" s="24">
        <v>1</v>
      </c>
      <c r="I23" s="24">
        <f t="shared" si="2"/>
        <v>1.8460000000000001E-2</v>
      </c>
      <c r="J23" s="25">
        <f t="shared" si="0"/>
        <v>1.8460000000000001E-2</v>
      </c>
      <c r="K23" s="240"/>
      <c r="L23" s="23">
        <f t="shared" si="1"/>
        <v>1625.1354279523293</v>
      </c>
      <c r="M23" s="24"/>
      <c r="N23" s="65">
        <v>75</v>
      </c>
      <c r="O23" s="6"/>
      <c r="P23" s="15">
        <v>0.02</v>
      </c>
    </row>
    <row r="24" spans="2:16" x14ac:dyDescent="0.3">
      <c r="B24" s="252"/>
      <c r="C24" s="253"/>
      <c r="D24" s="24"/>
      <c r="E24" s="24"/>
      <c r="F24" s="24">
        <v>5152049</v>
      </c>
      <c r="G24" s="24" t="s">
        <v>11</v>
      </c>
      <c r="H24" s="24">
        <v>1</v>
      </c>
      <c r="I24" s="24">
        <f t="shared" si="2"/>
        <v>1.8460000000000001E-2</v>
      </c>
      <c r="J24" s="25">
        <f t="shared" si="0"/>
        <v>1.8460000000000001E-2</v>
      </c>
      <c r="K24" s="240"/>
      <c r="L24" s="23">
        <f t="shared" si="1"/>
        <v>1625.1354279523293</v>
      </c>
      <c r="M24" s="24"/>
      <c r="N24" s="6">
        <v>30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5152050</v>
      </c>
      <c r="G25" s="24" t="s">
        <v>12</v>
      </c>
      <c r="H25" s="24">
        <v>1</v>
      </c>
      <c r="I25" s="24">
        <f t="shared" si="2"/>
        <v>1.8460000000000001E-2</v>
      </c>
      <c r="J25" s="25">
        <f t="shared" si="0"/>
        <v>1.8460000000000001E-2</v>
      </c>
      <c r="K25" s="240"/>
      <c r="L25" s="23">
        <f t="shared" si="1"/>
        <v>1625.1354279523293</v>
      </c>
      <c r="M25" s="24"/>
      <c r="N25" s="6">
        <v>75</v>
      </c>
      <c r="O25" s="65"/>
      <c r="P25" s="15">
        <v>0.02</v>
      </c>
    </row>
    <row r="26" spans="2:16" x14ac:dyDescent="0.3">
      <c r="B26" s="252"/>
      <c r="C26" s="253"/>
      <c r="D26" s="24"/>
      <c r="E26" s="24"/>
      <c r="F26" s="24">
        <v>5153013</v>
      </c>
      <c r="G26" s="24" t="s">
        <v>23</v>
      </c>
      <c r="H26" s="24">
        <v>1</v>
      </c>
      <c r="I26" s="24">
        <f t="shared" si="2"/>
        <v>7.3840000000000003E-2</v>
      </c>
      <c r="J26" s="25">
        <f t="shared" si="0"/>
        <v>7.3840000000000003E-2</v>
      </c>
      <c r="K26" s="240"/>
      <c r="L26" s="23">
        <f t="shared" si="1"/>
        <v>406.28385698808233</v>
      </c>
      <c r="M26" s="24"/>
      <c r="N26" s="65">
        <v>65</v>
      </c>
      <c r="O26" s="65"/>
      <c r="P26" s="15">
        <v>0.08</v>
      </c>
    </row>
    <row r="27" spans="2:16" x14ac:dyDescent="0.3">
      <c r="B27" s="252"/>
      <c r="C27" s="253"/>
      <c r="D27" s="24"/>
      <c r="E27" s="24"/>
      <c r="F27" s="24">
        <v>5151033</v>
      </c>
      <c r="G27" s="24" t="s">
        <v>41</v>
      </c>
      <c r="H27" s="24">
        <v>1</v>
      </c>
      <c r="I27" s="24">
        <f t="shared" si="2"/>
        <v>7.3840000000000003E-2</v>
      </c>
      <c r="J27" s="25">
        <f t="shared" si="0"/>
        <v>7.3840000000000003E-2</v>
      </c>
      <c r="K27" s="240"/>
      <c r="L27" s="23">
        <f t="shared" si="1"/>
        <v>406.28385698808233</v>
      </c>
      <c r="M27" s="24"/>
      <c r="N27" s="65">
        <v>70</v>
      </c>
      <c r="O27" s="65"/>
      <c r="P27" s="15">
        <v>0.08</v>
      </c>
    </row>
    <row r="28" spans="2:16" x14ac:dyDescent="0.3">
      <c r="B28" s="252"/>
      <c r="C28" s="253"/>
      <c r="D28" s="24"/>
      <c r="E28" s="24"/>
      <c r="F28" s="24">
        <v>5152100</v>
      </c>
      <c r="G28" s="24" t="s">
        <v>13</v>
      </c>
      <c r="H28" s="24">
        <v>1</v>
      </c>
      <c r="I28" s="24">
        <f t="shared" si="2"/>
        <v>1.8460000000000001E-2</v>
      </c>
      <c r="J28" s="25">
        <f t="shared" si="0"/>
        <v>1.8460000000000001E-2</v>
      </c>
      <c r="K28" s="240"/>
      <c r="L28" s="23">
        <f t="shared" si="1"/>
        <v>1625.1354279523293</v>
      </c>
      <c r="M28" s="24"/>
      <c r="N28" s="65">
        <v>35</v>
      </c>
      <c r="O28" s="6"/>
      <c r="P28" s="15">
        <v>0.02</v>
      </c>
    </row>
    <row r="29" spans="2:16" x14ac:dyDescent="0.3">
      <c r="B29" s="252"/>
      <c r="C29" s="253"/>
      <c r="D29" s="24"/>
      <c r="E29" s="24"/>
      <c r="F29" s="24">
        <v>5152101</v>
      </c>
      <c r="G29" s="24" t="s">
        <v>14</v>
      </c>
      <c r="H29" s="24">
        <v>1</v>
      </c>
      <c r="I29" s="24">
        <f t="shared" si="2"/>
        <v>1.8460000000000001E-2</v>
      </c>
      <c r="J29" s="25">
        <f t="shared" si="0"/>
        <v>1.8460000000000001E-2</v>
      </c>
      <c r="K29" s="240"/>
      <c r="L29" s="23">
        <f t="shared" si="1"/>
        <v>1625.1354279523293</v>
      </c>
      <c r="M29" s="24"/>
      <c r="N29" s="6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5152102</v>
      </c>
      <c r="G30" s="24" t="s">
        <v>15</v>
      </c>
      <c r="H30" s="24">
        <v>1</v>
      </c>
      <c r="I30" s="24">
        <f t="shared" si="2"/>
        <v>1.8460000000000001E-2</v>
      </c>
      <c r="J30" s="25">
        <f t="shared" si="0"/>
        <v>1.8460000000000001E-2</v>
      </c>
      <c r="K30" s="240"/>
      <c r="L30" s="23">
        <f t="shared" si="1"/>
        <v>1625.1354279523293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5152103</v>
      </c>
      <c r="G31" s="24" t="s">
        <v>16</v>
      </c>
      <c r="H31" s="24">
        <v>1</v>
      </c>
      <c r="I31" s="24">
        <f t="shared" si="2"/>
        <v>1.8460000000000001E-2</v>
      </c>
      <c r="J31" s="25">
        <f t="shared" si="0"/>
        <v>1.8460000000000001E-2</v>
      </c>
      <c r="K31" s="240"/>
      <c r="L31" s="23">
        <f t="shared" si="1"/>
        <v>1625.1354279523293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5152104</v>
      </c>
      <c r="G32" s="24" t="s">
        <v>17</v>
      </c>
      <c r="H32" s="24">
        <v>1</v>
      </c>
      <c r="I32" s="24">
        <f t="shared" si="2"/>
        <v>1.8460000000000001E-2</v>
      </c>
      <c r="J32" s="25">
        <f t="shared" si="0"/>
        <v>1.8460000000000001E-2</v>
      </c>
      <c r="K32" s="240"/>
      <c r="L32" s="23">
        <f t="shared" si="1"/>
        <v>1625.1354279523293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5152105</v>
      </c>
      <c r="G33" s="24" t="s">
        <v>18</v>
      </c>
      <c r="H33" s="11">
        <v>1</v>
      </c>
      <c r="I33" s="24">
        <f t="shared" si="2"/>
        <v>1.8460000000000001E-2</v>
      </c>
      <c r="J33" s="25">
        <f t="shared" si="0"/>
        <v>1.8460000000000001E-2</v>
      </c>
      <c r="K33" s="240"/>
      <c r="L33" s="23">
        <f t="shared" si="1"/>
        <v>1625.1354279523293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43">
        <v>5152106</v>
      </c>
      <c r="G34" s="43" t="s">
        <v>19</v>
      </c>
      <c r="H34" s="11">
        <v>1</v>
      </c>
      <c r="I34" s="24">
        <f t="shared" si="2"/>
        <v>1.8460000000000001E-2</v>
      </c>
      <c r="J34" s="25">
        <f t="shared" si="0"/>
        <v>1.8460000000000001E-2</v>
      </c>
      <c r="K34" s="240"/>
      <c r="L34" s="23">
        <f t="shared" si="1"/>
        <v>1625.1354279523293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5152107</v>
      </c>
      <c r="G35" s="43" t="s">
        <v>20</v>
      </c>
      <c r="H35" s="11">
        <v>1</v>
      </c>
      <c r="I35" s="24">
        <f t="shared" si="2"/>
        <v>1.8460000000000001E-2</v>
      </c>
      <c r="J35" s="25">
        <f t="shared" si="0"/>
        <v>1.8460000000000001E-2</v>
      </c>
      <c r="K35" s="240"/>
      <c r="L35" s="23">
        <f t="shared" si="1"/>
        <v>1625.1354279523293</v>
      </c>
      <c r="M35" s="24"/>
      <c r="N35" s="6">
        <v>35</v>
      </c>
      <c r="O35" s="65"/>
      <c r="P35" s="15">
        <v>0.02</v>
      </c>
    </row>
    <row r="36" spans="2:16" x14ac:dyDescent="0.3">
      <c r="B36" s="252"/>
      <c r="C36" s="253" t="s">
        <v>8</v>
      </c>
      <c r="D36" s="24"/>
      <c r="E36" s="24"/>
      <c r="F36" s="43">
        <v>5076000</v>
      </c>
      <c r="G36" s="43" t="s">
        <v>445</v>
      </c>
      <c r="H36" s="24">
        <v>3</v>
      </c>
      <c r="I36" s="24">
        <f t="shared" si="2"/>
        <v>7.3840000000000003E-2</v>
      </c>
      <c r="J36" s="25">
        <f t="shared" si="0"/>
        <v>7.3840000000000003E-2</v>
      </c>
      <c r="K36" s="240"/>
      <c r="L36" s="23">
        <f t="shared" si="1"/>
        <v>406.28385698808233</v>
      </c>
      <c r="M36" s="24"/>
      <c r="N36" s="65">
        <v>90</v>
      </c>
      <c r="O36" s="65"/>
      <c r="P36" s="15">
        <v>0.08</v>
      </c>
    </row>
    <row r="37" spans="2:16" x14ac:dyDescent="0.3">
      <c r="B37" s="252"/>
      <c r="C37" s="253"/>
      <c r="D37" s="24"/>
      <c r="E37" s="24"/>
      <c r="F37" s="24">
        <v>5062404</v>
      </c>
      <c r="G37" s="24" t="s">
        <v>5</v>
      </c>
      <c r="H37" s="24">
        <v>1</v>
      </c>
      <c r="I37" s="24">
        <f t="shared" si="2"/>
        <v>0.13844999999999999</v>
      </c>
      <c r="J37" s="25">
        <f t="shared" si="0"/>
        <v>0.13844999999999999</v>
      </c>
      <c r="K37" s="240"/>
      <c r="L37" s="23">
        <f t="shared" si="1"/>
        <v>216.68472372697727</v>
      </c>
      <c r="M37" s="24"/>
      <c r="N37" s="65">
        <v>50</v>
      </c>
      <c r="O37" s="65"/>
      <c r="P37" s="15">
        <v>0.15</v>
      </c>
    </row>
    <row r="38" spans="2:16" x14ac:dyDescent="0.3">
      <c r="B38" s="252"/>
      <c r="C38" s="253"/>
      <c r="D38" s="24"/>
      <c r="E38" s="24"/>
      <c r="F38" s="24">
        <v>5078001</v>
      </c>
      <c r="G38" s="11" t="s">
        <v>21</v>
      </c>
      <c r="H38" s="24">
        <v>1</v>
      </c>
      <c r="I38" s="24">
        <f t="shared" si="2"/>
        <v>0.13844999999999999</v>
      </c>
      <c r="J38" s="25">
        <f t="shared" si="0"/>
        <v>0.13844999999999999</v>
      </c>
      <c r="K38" s="240"/>
      <c r="L38" s="23">
        <f t="shared" si="1"/>
        <v>216.68472372697727</v>
      </c>
      <c r="M38" s="24"/>
      <c r="N38" s="65">
        <v>40</v>
      </c>
      <c r="O38" s="65"/>
      <c r="P38" s="15">
        <v>0.15</v>
      </c>
    </row>
    <row r="39" spans="2:16" x14ac:dyDescent="0.3">
      <c r="B39" s="252"/>
      <c r="C39" s="253"/>
      <c r="D39" s="24"/>
      <c r="E39" s="24"/>
      <c r="F39" s="24">
        <v>5072000</v>
      </c>
      <c r="G39" s="11" t="s">
        <v>22</v>
      </c>
      <c r="H39" s="24">
        <v>3</v>
      </c>
      <c r="I39" s="24">
        <f t="shared" si="2"/>
        <v>7.3840000000000003E-2</v>
      </c>
      <c r="J39" s="25">
        <f t="shared" si="0"/>
        <v>7.3840000000000003E-2</v>
      </c>
      <c r="K39" s="240"/>
      <c r="L39" s="23">
        <f t="shared" si="1"/>
        <v>406.28385698808233</v>
      </c>
      <c r="M39" s="24"/>
      <c r="N39" s="65">
        <v>50</v>
      </c>
      <c r="O39" s="65"/>
      <c r="P39" s="15">
        <v>0.08</v>
      </c>
    </row>
    <row r="40" spans="2:16" x14ac:dyDescent="0.3">
      <c r="B40" s="246"/>
      <c r="C40" s="247"/>
      <c r="D40" s="247"/>
      <c r="E40" s="247"/>
      <c r="F40" s="247"/>
      <c r="G40" s="247"/>
      <c r="H40" s="248"/>
      <c r="I40" s="24">
        <f>SUM(I6:I39)</f>
        <v>1</v>
      </c>
      <c r="J40" s="25">
        <f>SUM(J6:J39)</f>
        <v>1</v>
      </c>
      <c r="K40" s="25">
        <v>1</v>
      </c>
      <c r="L40" s="24"/>
      <c r="M40" s="24"/>
      <c r="N40" s="65"/>
      <c r="O40" s="65"/>
    </row>
  </sheetData>
  <mergeCells count="10">
    <mergeCell ref="B40:H40"/>
    <mergeCell ref="B5:C5"/>
    <mergeCell ref="B6:B14"/>
    <mergeCell ref="C6:C14"/>
    <mergeCell ref="K6:K14"/>
    <mergeCell ref="B15:B39"/>
    <mergeCell ref="C15:C21"/>
    <mergeCell ref="K15:K39"/>
    <mergeCell ref="C22:C35"/>
    <mergeCell ref="C36:C39"/>
  </mergeCells>
  <phoneticPr fontId="1" type="noConversion"/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9"/>
  <dimension ref="B2:P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3" width="33.25" style="2" customWidth="1"/>
    <col min="14" max="15" width="9.875" style="4" customWidth="1"/>
    <col min="16" max="16384" width="9" style="2"/>
  </cols>
  <sheetData>
    <row r="2" spans="2:16" ht="20.25" x14ac:dyDescent="0.3">
      <c r="B2" s="5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N2" s="3"/>
      <c r="O2" s="3"/>
    </row>
    <row r="4" spans="2:16" x14ac:dyDescent="0.3">
      <c r="B4" s="65" t="s">
        <v>6</v>
      </c>
      <c r="C4" s="65">
        <v>30</v>
      </c>
    </row>
    <row r="5" spans="2:16" x14ac:dyDescent="0.3">
      <c r="B5" s="249" t="s">
        <v>0</v>
      </c>
      <c r="C5" s="249"/>
      <c r="D5" s="64" t="s">
        <v>45</v>
      </c>
      <c r="E5" s="64" t="s">
        <v>29</v>
      </c>
      <c r="F5" s="64" t="s">
        <v>1</v>
      </c>
      <c r="G5" s="64" t="s">
        <v>62</v>
      </c>
      <c r="H5" s="13" t="s">
        <v>26</v>
      </c>
      <c r="I5" s="64" t="s">
        <v>27</v>
      </c>
      <c r="J5" s="64" t="s">
        <v>28</v>
      </c>
      <c r="K5" s="64" t="s">
        <v>43</v>
      </c>
      <c r="L5" s="64" t="s">
        <v>2</v>
      </c>
      <c r="M5" s="64" t="s">
        <v>3</v>
      </c>
      <c r="N5" s="64" t="s">
        <v>44</v>
      </c>
      <c r="O5" s="64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1004827</v>
      </c>
      <c r="G6" s="24" t="s">
        <v>552</v>
      </c>
      <c r="H6" s="24">
        <v>1</v>
      </c>
      <c r="I6" s="24">
        <v>3.0000000000000001E-3</v>
      </c>
      <c r="J6" s="25">
        <f>I6</f>
        <v>3.0000000000000001E-3</v>
      </c>
      <c r="K6" s="239">
        <f>SUM(J6:J15)</f>
        <v>7.5999999999999998E-2</v>
      </c>
      <c r="L6" s="11">
        <f>1/I6*$C$4</f>
        <v>10000</v>
      </c>
      <c r="M6" s="24"/>
      <c r="N6" s="65"/>
      <c r="O6" s="65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1053086</v>
      </c>
      <c r="G7" s="24" t="s">
        <v>553</v>
      </c>
      <c r="H7" s="24">
        <v>1</v>
      </c>
      <c r="I7" s="24">
        <v>5.0000000000000001E-3</v>
      </c>
      <c r="J7" s="25">
        <f t="shared" ref="J7:J40" si="0">I7</f>
        <v>5.0000000000000001E-3</v>
      </c>
      <c r="K7" s="240"/>
      <c r="L7" s="11">
        <f t="shared" ref="L7:L40" si="1">1/I7*$C$4</f>
        <v>6000</v>
      </c>
      <c r="M7" s="24"/>
      <c r="N7" s="65"/>
      <c r="O7" s="65">
        <v>1</v>
      </c>
    </row>
    <row r="8" spans="2:16" ht="21.75" customHeight="1" x14ac:dyDescent="0.3">
      <c r="B8" s="250"/>
      <c r="C8" s="244"/>
      <c r="D8" s="24" t="s">
        <v>124</v>
      </c>
      <c r="E8" s="24"/>
      <c r="F8" s="24">
        <v>1082702</v>
      </c>
      <c r="G8" s="24" t="s">
        <v>554</v>
      </c>
      <c r="H8" s="24">
        <v>1</v>
      </c>
      <c r="I8" s="24">
        <v>4.0000000000000001E-3</v>
      </c>
      <c r="J8" s="25">
        <f t="shared" si="0"/>
        <v>4.0000000000000001E-3</v>
      </c>
      <c r="K8" s="240"/>
      <c r="L8" s="11">
        <f t="shared" si="1"/>
        <v>7500</v>
      </c>
      <c r="M8" s="24"/>
      <c r="N8" s="65"/>
      <c r="O8" s="65">
        <v>1</v>
      </c>
    </row>
    <row r="9" spans="2:16" ht="21.75" customHeight="1" x14ac:dyDescent="0.3">
      <c r="B9" s="250"/>
      <c r="C9" s="244"/>
      <c r="D9" s="24" t="s">
        <v>105</v>
      </c>
      <c r="E9" s="24"/>
      <c r="F9" s="24">
        <v>1102953</v>
      </c>
      <c r="G9" s="24" t="s">
        <v>555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65"/>
      <c r="O9" s="65">
        <v>1</v>
      </c>
    </row>
    <row r="10" spans="2:16" ht="21.75" customHeight="1" x14ac:dyDescent="0.3">
      <c r="B10" s="250"/>
      <c r="C10" s="244"/>
      <c r="D10" s="24" t="s">
        <v>109</v>
      </c>
      <c r="E10" s="24"/>
      <c r="F10" s="24">
        <v>1702710</v>
      </c>
      <c r="G10" s="24" t="s">
        <v>556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65"/>
      <c r="O10" s="65">
        <v>1</v>
      </c>
    </row>
    <row r="11" spans="2:16" ht="21.75" customHeight="1" x14ac:dyDescent="0.3">
      <c r="B11" s="250"/>
      <c r="C11" s="244"/>
      <c r="D11" s="24" t="s">
        <v>112</v>
      </c>
      <c r="E11" s="24"/>
      <c r="F11" s="24">
        <v>1022266</v>
      </c>
      <c r="G11" s="24" t="s">
        <v>557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65"/>
      <c r="O11" s="65">
        <v>1</v>
      </c>
    </row>
    <row r="12" spans="2:16" ht="21.75" customHeight="1" x14ac:dyDescent="0.3">
      <c r="B12" s="250"/>
      <c r="C12" s="244"/>
      <c r="D12" s="24" t="s">
        <v>116</v>
      </c>
      <c r="E12" s="24"/>
      <c r="F12" s="24">
        <v>1115119</v>
      </c>
      <c r="G12" s="24" t="s">
        <v>558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65"/>
      <c r="O12" s="65">
        <v>1</v>
      </c>
    </row>
    <row r="13" spans="2:16" ht="21.75" customHeight="1" x14ac:dyDescent="0.3">
      <c r="B13" s="250"/>
      <c r="C13" s="244"/>
      <c r="D13" s="24" t="s">
        <v>116</v>
      </c>
      <c r="E13" s="24"/>
      <c r="F13" s="24">
        <v>1115030</v>
      </c>
      <c r="G13" s="24" t="s">
        <v>559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65"/>
      <c r="O13" s="65">
        <v>1</v>
      </c>
    </row>
    <row r="14" spans="2:16" ht="21.75" customHeight="1" x14ac:dyDescent="0.3">
      <c r="B14" s="250"/>
      <c r="C14" s="244"/>
      <c r="D14" s="24" t="s">
        <v>116</v>
      </c>
      <c r="E14" s="24"/>
      <c r="F14" s="24">
        <v>1115120</v>
      </c>
      <c r="G14" s="24" t="s">
        <v>558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65"/>
      <c r="O14" s="65">
        <v>1</v>
      </c>
    </row>
    <row r="15" spans="2:16" ht="21.75" customHeight="1" x14ac:dyDescent="0.3">
      <c r="B15" s="250"/>
      <c r="C15" s="244"/>
      <c r="D15" s="24" t="s">
        <v>116</v>
      </c>
      <c r="E15" s="24"/>
      <c r="F15" s="43">
        <v>1115031</v>
      </c>
      <c r="G15" s="24" t="s">
        <v>559</v>
      </c>
      <c r="H15" s="24">
        <v>1</v>
      </c>
      <c r="I15" s="24">
        <v>0.01</v>
      </c>
      <c r="J15" s="25">
        <f t="shared" si="0"/>
        <v>0.01</v>
      </c>
      <c r="K15" s="240"/>
      <c r="L15" s="11">
        <f t="shared" si="1"/>
        <v>3000</v>
      </c>
      <c r="M15" s="24"/>
      <c r="N15" s="65"/>
      <c r="O15" s="65">
        <v>1</v>
      </c>
    </row>
    <row r="16" spans="2:16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$K$16*P16</f>
        <v>1.848E-2</v>
      </c>
      <c r="J16" s="25">
        <f t="shared" si="0"/>
        <v>1.848E-2</v>
      </c>
      <c r="K16" s="239">
        <f>K41-K6</f>
        <v>0.92400000000000004</v>
      </c>
      <c r="L16" s="23">
        <f t="shared" si="1"/>
        <v>1623.3766233766235</v>
      </c>
      <c r="M16" s="24"/>
      <c r="N16" s="65">
        <v>60</v>
      </c>
      <c r="O16" s="65"/>
      <c r="P16" s="15">
        <v>0.02</v>
      </c>
    </row>
    <row r="17" spans="2:16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2">$K$16*P17</f>
        <v>1.848E-2</v>
      </c>
      <c r="J17" s="25">
        <f t="shared" si="0"/>
        <v>1.848E-2</v>
      </c>
      <c r="K17" s="240"/>
      <c r="L17" s="23">
        <f t="shared" si="1"/>
        <v>1623.3766233766235</v>
      </c>
      <c r="M17" s="24"/>
      <c r="N17" s="65">
        <v>60</v>
      </c>
      <c r="O17" s="65"/>
      <c r="P17" s="15">
        <v>0.02</v>
      </c>
    </row>
    <row r="18" spans="2:16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1.848E-2</v>
      </c>
      <c r="J18" s="25">
        <f t="shared" si="0"/>
        <v>1.848E-2</v>
      </c>
      <c r="K18" s="240"/>
      <c r="L18" s="23">
        <f t="shared" si="1"/>
        <v>1623.3766233766235</v>
      </c>
      <c r="M18" s="24"/>
      <c r="N18" s="65">
        <v>60</v>
      </c>
      <c r="O18" s="65"/>
      <c r="P18" s="15">
        <v>0.02</v>
      </c>
    </row>
    <row r="19" spans="2:16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1.848E-2</v>
      </c>
      <c r="J19" s="25">
        <f t="shared" si="0"/>
        <v>1.848E-2</v>
      </c>
      <c r="K19" s="240"/>
      <c r="L19" s="23">
        <f t="shared" si="1"/>
        <v>1623.3766233766235</v>
      </c>
      <c r="M19" s="24"/>
      <c r="N19" s="65">
        <v>60</v>
      </c>
      <c r="O19" s="65"/>
      <c r="P19" s="15">
        <v>0.02</v>
      </c>
    </row>
    <row r="20" spans="2:16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1.848E-2</v>
      </c>
      <c r="J20" s="25">
        <f t="shared" si="0"/>
        <v>1.848E-2</v>
      </c>
      <c r="K20" s="240"/>
      <c r="L20" s="23">
        <f t="shared" si="1"/>
        <v>1623.3766233766235</v>
      </c>
      <c r="M20" s="24"/>
      <c r="N20" s="65">
        <v>30</v>
      </c>
      <c r="O20" s="65"/>
      <c r="P20" s="15">
        <v>0.02</v>
      </c>
    </row>
    <row r="21" spans="2:16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1.848E-2</v>
      </c>
      <c r="J21" s="25">
        <f t="shared" si="0"/>
        <v>1.848E-2</v>
      </c>
      <c r="K21" s="240"/>
      <c r="L21" s="23">
        <f t="shared" si="1"/>
        <v>1623.3766233766235</v>
      </c>
      <c r="M21" s="24"/>
      <c r="N21" s="65">
        <v>30</v>
      </c>
      <c r="O21" s="65"/>
      <c r="P21" s="15">
        <v>0.02</v>
      </c>
    </row>
    <row r="22" spans="2:16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1.848E-2</v>
      </c>
      <c r="J22" s="25">
        <f t="shared" si="0"/>
        <v>1.848E-2</v>
      </c>
      <c r="K22" s="240"/>
      <c r="L22" s="23">
        <f t="shared" si="1"/>
        <v>1623.3766233766235</v>
      </c>
      <c r="M22" s="24"/>
      <c r="N22" s="65">
        <v>40</v>
      </c>
      <c r="O22" s="65"/>
      <c r="P22" s="15">
        <v>0.02</v>
      </c>
    </row>
    <row r="23" spans="2:16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1.848E-2</v>
      </c>
      <c r="J23" s="25">
        <f t="shared" si="0"/>
        <v>1.848E-2</v>
      </c>
      <c r="K23" s="240"/>
      <c r="L23" s="23">
        <f t="shared" si="1"/>
        <v>1623.3766233766235</v>
      </c>
      <c r="M23" s="24"/>
      <c r="N23" s="65">
        <v>30</v>
      </c>
      <c r="O23" s="65"/>
      <c r="P23" s="15">
        <v>0.02</v>
      </c>
    </row>
    <row r="24" spans="2:16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1.848E-2</v>
      </c>
      <c r="J24" s="25">
        <f t="shared" si="0"/>
        <v>1.848E-2</v>
      </c>
      <c r="K24" s="240"/>
      <c r="L24" s="23">
        <f t="shared" si="1"/>
        <v>1623.3766233766235</v>
      </c>
      <c r="M24" s="24"/>
      <c r="N24" s="65">
        <v>75</v>
      </c>
      <c r="O24" s="6"/>
      <c r="P24" s="15">
        <v>0.02</v>
      </c>
    </row>
    <row r="25" spans="2:16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1.848E-2</v>
      </c>
      <c r="J25" s="25">
        <f t="shared" si="0"/>
        <v>1.848E-2</v>
      </c>
      <c r="K25" s="240"/>
      <c r="L25" s="23">
        <f t="shared" si="1"/>
        <v>1623.3766233766235</v>
      </c>
      <c r="M25" s="24"/>
      <c r="N25" s="6">
        <v>30</v>
      </c>
      <c r="O25" s="6"/>
      <c r="P25" s="15">
        <v>0.02</v>
      </c>
    </row>
    <row r="26" spans="2:16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1.848E-2</v>
      </c>
      <c r="J26" s="25">
        <f t="shared" si="0"/>
        <v>1.848E-2</v>
      </c>
      <c r="K26" s="240"/>
      <c r="L26" s="23">
        <f t="shared" si="1"/>
        <v>1623.3766233766235</v>
      </c>
      <c r="M26" s="24"/>
      <c r="N26" s="6">
        <v>75</v>
      </c>
      <c r="O26" s="65"/>
      <c r="P26" s="15">
        <v>0.02</v>
      </c>
    </row>
    <row r="27" spans="2:16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7.392E-2</v>
      </c>
      <c r="J27" s="25">
        <f t="shared" si="0"/>
        <v>7.392E-2</v>
      </c>
      <c r="K27" s="240"/>
      <c r="L27" s="23">
        <f t="shared" si="1"/>
        <v>405.84415584415586</v>
      </c>
      <c r="M27" s="24"/>
      <c r="N27" s="65">
        <v>65</v>
      </c>
      <c r="O27" s="65"/>
      <c r="P27" s="15">
        <v>0.08</v>
      </c>
    </row>
    <row r="28" spans="2:16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7.392E-2</v>
      </c>
      <c r="J28" s="25">
        <f t="shared" si="0"/>
        <v>7.392E-2</v>
      </c>
      <c r="K28" s="240"/>
      <c r="L28" s="23">
        <f t="shared" si="1"/>
        <v>405.84415584415586</v>
      </c>
      <c r="M28" s="24"/>
      <c r="N28" s="65">
        <v>70</v>
      </c>
      <c r="O28" s="65"/>
      <c r="P28" s="15">
        <v>0.08</v>
      </c>
    </row>
    <row r="29" spans="2:16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1.848E-2</v>
      </c>
      <c r="J29" s="25">
        <f t="shared" si="0"/>
        <v>1.848E-2</v>
      </c>
      <c r="K29" s="240"/>
      <c r="L29" s="23">
        <f t="shared" si="1"/>
        <v>1623.3766233766235</v>
      </c>
      <c r="M29" s="24"/>
      <c r="N29" s="65">
        <v>35</v>
      </c>
      <c r="O29" s="6"/>
      <c r="P29" s="15">
        <v>0.02</v>
      </c>
    </row>
    <row r="30" spans="2:16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1.848E-2</v>
      </c>
      <c r="J30" s="25">
        <f t="shared" si="0"/>
        <v>1.848E-2</v>
      </c>
      <c r="K30" s="240"/>
      <c r="L30" s="23">
        <f t="shared" si="1"/>
        <v>1623.3766233766235</v>
      </c>
      <c r="M30" s="24"/>
      <c r="N30" s="6">
        <v>35</v>
      </c>
      <c r="O30" s="6"/>
      <c r="P30" s="15">
        <v>0.02</v>
      </c>
    </row>
    <row r="31" spans="2:16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1.848E-2</v>
      </c>
      <c r="J31" s="25">
        <f t="shared" si="0"/>
        <v>1.848E-2</v>
      </c>
      <c r="K31" s="240"/>
      <c r="L31" s="23">
        <f t="shared" si="1"/>
        <v>1623.3766233766235</v>
      </c>
      <c r="M31" s="24"/>
      <c r="N31" s="6">
        <v>35</v>
      </c>
      <c r="O31" s="6"/>
      <c r="P31" s="15">
        <v>0.02</v>
      </c>
    </row>
    <row r="32" spans="2:16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1.848E-2</v>
      </c>
      <c r="J32" s="25">
        <f t="shared" si="0"/>
        <v>1.848E-2</v>
      </c>
      <c r="K32" s="240"/>
      <c r="L32" s="23">
        <f t="shared" si="1"/>
        <v>1623.3766233766235</v>
      </c>
      <c r="M32" s="24"/>
      <c r="N32" s="6">
        <v>35</v>
      </c>
      <c r="O32" s="6"/>
      <c r="P32" s="15">
        <v>0.02</v>
      </c>
    </row>
    <row r="33" spans="2:16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1.848E-2</v>
      </c>
      <c r="J33" s="25">
        <f t="shared" si="0"/>
        <v>1.848E-2</v>
      </c>
      <c r="K33" s="240"/>
      <c r="L33" s="23">
        <f t="shared" si="1"/>
        <v>1623.3766233766235</v>
      </c>
      <c r="M33" s="24"/>
      <c r="N33" s="6">
        <v>35</v>
      </c>
      <c r="O33" s="6"/>
      <c r="P33" s="15">
        <v>0.02</v>
      </c>
    </row>
    <row r="34" spans="2:16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1.848E-2</v>
      </c>
      <c r="J34" s="25">
        <f t="shared" si="0"/>
        <v>1.848E-2</v>
      </c>
      <c r="K34" s="240"/>
      <c r="L34" s="23">
        <f t="shared" si="1"/>
        <v>1623.3766233766235</v>
      </c>
      <c r="M34" s="24"/>
      <c r="N34" s="6">
        <v>35</v>
      </c>
      <c r="O34" s="6"/>
      <c r="P34" s="15">
        <v>0.02</v>
      </c>
    </row>
    <row r="35" spans="2:16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2"/>
        <v>1.848E-2</v>
      </c>
      <c r="J35" s="25">
        <f t="shared" si="0"/>
        <v>1.848E-2</v>
      </c>
      <c r="K35" s="240"/>
      <c r="L35" s="23">
        <f t="shared" si="1"/>
        <v>1623.3766233766235</v>
      </c>
      <c r="M35" s="24"/>
      <c r="N35" s="6">
        <v>35</v>
      </c>
      <c r="O35" s="6"/>
      <c r="P35" s="15">
        <v>0.02</v>
      </c>
    </row>
    <row r="36" spans="2:16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2"/>
        <v>1.848E-2</v>
      </c>
      <c r="J36" s="25">
        <f t="shared" si="0"/>
        <v>1.848E-2</v>
      </c>
      <c r="K36" s="240"/>
      <c r="L36" s="23">
        <f t="shared" si="1"/>
        <v>1623.3766233766235</v>
      </c>
      <c r="M36" s="24"/>
      <c r="N36" s="6">
        <v>35</v>
      </c>
      <c r="O36" s="65"/>
      <c r="P36" s="15">
        <v>0.02</v>
      </c>
    </row>
    <row r="37" spans="2:16" x14ac:dyDescent="0.3">
      <c r="B37" s="252"/>
      <c r="C37" s="253" t="s">
        <v>8</v>
      </c>
      <c r="D37" s="24"/>
      <c r="E37" s="24"/>
      <c r="F37" s="43">
        <v>5076000</v>
      </c>
      <c r="G37" s="43" t="s">
        <v>445</v>
      </c>
      <c r="H37" s="24">
        <v>3</v>
      </c>
      <c r="I37" s="24">
        <f t="shared" si="2"/>
        <v>7.392E-2</v>
      </c>
      <c r="J37" s="25">
        <f t="shared" si="0"/>
        <v>7.392E-2</v>
      </c>
      <c r="K37" s="240"/>
      <c r="L37" s="23">
        <f t="shared" si="1"/>
        <v>405.84415584415586</v>
      </c>
      <c r="M37" s="24"/>
      <c r="N37" s="65">
        <v>90</v>
      </c>
      <c r="O37" s="65"/>
      <c r="P37" s="15">
        <v>0.08</v>
      </c>
    </row>
    <row r="38" spans="2:16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2"/>
        <v>0.1386</v>
      </c>
      <c r="J38" s="25">
        <f t="shared" si="0"/>
        <v>0.1386</v>
      </c>
      <c r="K38" s="240"/>
      <c r="L38" s="23">
        <f t="shared" si="1"/>
        <v>216.45021645021643</v>
      </c>
      <c r="M38" s="24"/>
      <c r="N38" s="65">
        <v>50</v>
      </c>
      <c r="O38" s="65"/>
      <c r="P38" s="15">
        <v>0.15</v>
      </c>
    </row>
    <row r="39" spans="2:16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2"/>
        <v>0.1386</v>
      </c>
      <c r="J39" s="25">
        <f t="shared" si="0"/>
        <v>0.1386</v>
      </c>
      <c r="K39" s="240"/>
      <c r="L39" s="23">
        <f t="shared" si="1"/>
        <v>216.45021645021643</v>
      </c>
      <c r="M39" s="24"/>
      <c r="N39" s="65">
        <v>40</v>
      </c>
      <c r="O39" s="65"/>
      <c r="P39" s="15">
        <v>0.15</v>
      </c>
    </row>
    <row r="40" spans="2:16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7.392E-2</v>
      </c>
      <c r="J40" s="25">
        <f t="shared" si="0"/>
        <v>7.392E-2</v>
      </c>
      <c r="K40" s="240"/>
      <c r="L40" s="23">
        <f t="shared" si="1"/>
        <v>405.84415584415586</v>
      </c>
      <c r="M40" s="24"/>
      <c r="N40" s="65">
        <v>50</v>
      </c>
      <c r="O40" s="65"/>
      <c r="P40" s="15">
        <v>0.08</v>
      </c>
    </row>
    <row r="41" spans="2:16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1.0000000000000002</v>
      </c>
      <c r="J41" s="25">
        <f>SUM(J6:J40)</f>
        <v>1.0000000000000002</v>
      </c>
      <c r="K41" s="25">
        <v>1</v>
      </c>
      <c r="L41" s="24"/>
      <c r="M41" s="24"/>
      <c r="N41" s="65"/>
      <c r="O41" s="65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0"/>
  <dimension ref="B2:Q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517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63" t="s">
        <v>6</v>
      </c>
      <c r="C4" s="63">
        <v>30</v>
      </c>
    </row>
    <row r="5" spans="2:16" x14ac:dyDescent="0.3">
      <c r="B5" s="249" t="s">
        <v>0</v>
      </c>
      <c r="C5" s="249"/>
      <c r="D5" s="62" t="s">
        <v>45</v>
      </c>
      <c r="E5" s="62" t="s">
        <v>29</v>
      </c>
      <c r="F5" s="62" t="s">
        <v>1</v>
      </c>
      <c r="G5" s="62" t="s">
        <v>62</v>
      </c>
      <c r="H5" s="13" t="s">
        <v>26</v>
      </c>
      <c r="I5" s="62" t="s">
        <v>27</v>
      </c>
      <c r="J5" s="62" t="s">
        <v>28</v>
      </c>
      <c r="K5" s="62" t="s">
        <v>43</v>
      </c>
      <c r="L5" s="62" t="s">
        <v>2</v>
      </c>
      <c r="M5" s="62" t="s">
        <v>3</v>
      </c>
      <c r="N5" s="62" t="s">
        <v>60</v>
      </c>
      <c r="O5" s="62" t="s">
        <v>44</v>
      </c>
      <c r="P5" s="62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529</v>
      </c>
      <c r="E6" s="24"/>
      <c r="F6" s="24">
        <v>1004731</v>
      </c>
      <c r="G6" s="24" t="s">
        <v>535</v>
      </c>
      <c r="H6" s="24">
        <v>1</v>
      </c>
      <c r="I6" s="24">
        <v>8.9999999999999993E-3</v>
      </c>
      <c r="J6" s="25">
        <f>I6</f>
        <v>8.9999999999999993E-3</v>
      </c>
      <c r="K6" s="239">
        <f>SUM(J6:J18)</f>
        <v>0.127</v>
      </c>
      <c r="L6" s="11">
        <f>1/I6*$C$4</f>
        <v>3333.3333333333335</v>
      </c>
      <c r="M6" s="24"/>
      <c r="N6" s="24"/>
      <c r="O6" s="63"/>
      <c r="P6" s="63">
        <v>1</v>
      </c>
    </row>
    <row r="7" spans="2:16" ht="21.75" customHeight="1" x14ac:dyDescent="0.3">
      <c r="B7" s="250"/>
      <c r="C7" s="244"/>
      <c r="D7" s="24" t="s">
        <v>530</v>
      </c>
      <c r="E7" s="24"/>
      <c r="F7" s="24">
        <v>1052995</v>
      </c>
      <c r="G7" s="24" t="s">
        <v>536</v>
      </c>
      <c r="H7" s="24">
        <v>1</v>
      </c>
      <c r="I7" s="24">
        <v>7.0000000000000001E-3</v>
      </c>
      <c r="J7" s="25">
        <f t="shared" ref="J7:J43" si="0">I7</f>
        <v>7.0000000000000001E-3</v>
      </c>
      <c r="K7" s="240"/>
      <c r="L7" s="11">
        <f t="shared" ref="L7:L43" si="1">1/I7*$C$4</f>
        <v>4285.7142857142862</v>
      </c>
      <c r="M7" s="24"/>
      <c r="N7" s="24"/>
      <c r="O7" s="63"/>
      <c r="P7" s="63">
        <v>1</v>
      </c>
    </row>
    <row r="8" spans="2:16" ht="21.75" customHeight="1" x14ac:dyDescent="0.3">
      <c r="B8" s="250"/>
      <c r="C8" s="244"/>
      <c r="D8" s="24" t="s">
        <v>531</v>
      </c>
      <c r="E8" s="24"/>
      <c r="F8" s="24">
        <v>1072632</v>
      </c>
      <c r="G8" s="24" t="s">
        <v>537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/>
      <c r="N8" s="24"/>
      <c r="O8" s="63"/>
      <c r="P8" s="63">
        <v>1</v>
      </c>
    </row>
    <row r="9" spans="2:16" ht="21.75" customHeight="1" x14ac:dyDescent="0.3">
      <c r="B9" s="250"/>
      <c r="C9" s="244"/>
      <c r="D9" s="24" t="s">
        <v>533</v>
      </c>
      <c r="E9" s="24"/>
      <c r="F9" s="24">
        <v>1702679</v>
      </c>
      <c r="G9" s="24" t="s">
        <v>538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24"/>
      <c r="O9" s="63"/>
      <c r="P9" s="63">
        <v>1</v>
      </c>
    </row>
    <row r="10" spans="2:16" ht="21.75" customHeight="1" x14ac:dyDescent="0.3">
      <c r="B10" s="250"/>
      <c r="C10" s="244"/>
      <c r="D10" s="24" t="s">
        <v>529</v>
      </c>
      <c r="E10" s="24"/>
      <c r="F10" s="24">
        <v>1004805</v>
      </c>
      <c r="G10" s="24" t="s">
        <v>539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24"/>
      <c r="O10" s="63"/>
      <c r="P10" s="63">
        <v>1</v>
      </c>
    </row>
    <row r="11" spans="2:16" ht="21.75" customHeight="1" x14ac:dyDescent="0.3">
      <c r="B11" s="250"/>
      <c r="C11" s="244"/>
      <c r="D11" s="24" t="s">
        <v>530</v>
      </c>
      <c r="E11" s="24"/>
      <c r="F11" s="24">
        <v>1053058</v>
      </c>
      <c r="G11" s="24" t="s">
        <v>540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24"/>
      <c r="O11" s="63"/>
      <c r="P11" s="63">
        <v>1</v>
      </c>
    </row>
    <row r="12" spans="2:16" ht="21.75" customHeight="1" x14ac:dyDescent="0.3">
      <c r="B12" s="250"/>
      <c r="C12" s="244"/>
      <c r="D12" s="24" t="s">
        <v>532</v>
      </c>
      <c r="E12" s="24"/>
      <c r="F12" s="24">
        <v>1102937</v>
      </c>
      <c r="G12" s="24" t="s">
        <v>541</v>
      </c>
      <c r="H12" s="24">
        <v>1</v>
      </c>
      <c r="I12" s="24">
        <v>8.9999999999999993E-3</v>
      </c>
      <c r="J12" s="25">
        <f t="shared" si="0"/>
        <v>8.9999999999999993E-3</v>
      </c>
      <c r="K12" s="240"/>
      <c r="L12" s="11">
        <f t="shared" si="1"/>
        <v>3333.3333333333335</v>
      </c>
      <c r="M12" s="24"/>
      <c r="N12" s="24"/>
      <c r="O12" s="63"/>
      <c r="P12" s="63">
        <v>1</v>
      </c>
    </row>
    <row r="13" spans="2:16" ht="21.75" customHeight="1" x14ac:dyDescent="0.3">
      <c r="B13" s="250"/>
      <c r="C13" s="244"/>
      <c r="D13" s="24" t="s">
        <v>534</v>
      </c>
      <c r="E13" s="24"/>
      <c r="F13" s="24">
        <v>1115115</v>
      </c>
      <c r="G13" s="24" t="s">
        <v>542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24"/>
      <c r="O13" s="63"/>
      <c r="P13" s="63">
        <v>1</v>
      </c>
    </row>
    <row r="14" spans="2:16" ht="21.75" customHeight="1" x14ac:dyDescent="0.3">
      <c r="B14" s="250"/>
      <c r="C14" s="244"/>
      <c r="D14" s="24" t="s">
        <v>534</v>
      </c>
      <c r="E14" s="24"/>
      <c r="F14" s="24">
        <v>1115026</v>
      </c>
      <c r="G14" s="24" t="s">
        <v>543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24"/>
      <c r="O14" s="63"/>
      <c r="P14" s="63">
        <v>1</v>
      </c>
    </row>
    <row r="15" spans="2:16" ht="21.75" customHeight="1" x14ac:dyDescent="0.3">
      <c r="B15" s="250"/>
      <c r="C15" s="244"/>
      <c r="D15" s="24" t="s">
        <v>529</v>
      </c>
      <c r="E15" s="24"/>
      <c r="F15" s="43">
        <v>1004806</v>
      </c>
      <c r="G15" s="24" t="s">
        <v>544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/>
      <c r="N15" s="24"/>
      <c r="O15" s="63"/>
      <c r="P15" s="63">
        <v>1</v>
      </c>
    </row>
    <row r="16" spans="2:16" ht="21.75" customHeight="1" x14ac:dyDescent="0.3">
      <c r="B16" s="250"/>
      <c r="C16" s="244"/>
      <c r="D16" s="24" t="s">
        <v>530</v>
      </c>
      <c r="E16" s="24"/>
      <c r="F16" s="24">
        <v>1053059</v>
      </c>
      <c r="G16" s="24" t="s">
        <v>545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11">
        <f t="shared" si="1"/>
        <v>4285.7142857142862</v>
      </c>
      <c r="M16" s="24"/>
      <c r="N16" s="24"/>
      <c r="O16" s="63"/>
      <c r="P16" s="63">
        <v>1</v>
      </c>
    </row>
    <row r="17" spans="2:17" ht="21.75" customHeight="1" x14ac:dyDescent="0.3">
      <c r="B17" s="250"/>
      <c r="C17" s="244"/>
      <c r="D17" s="24" t="s">
        <v>548</v>
      </c>
      <c r="E17" s="24"/>
      <c r="F17" s="24">
        <v>1082694</v>
      </c>
      <c r="G17" s="24" t="s">
        <v>546</v>
      </c>
      <c r="H17" s="24">
        <v>1</v>
      </c>
      <c r="I17" s="24">
        <v>1.4999999999999999E-2</v>
      </c>
      <c r="J17" s="25">
        <f t="shared" si="0"/>
        <v>1.4999999999999999E-2</v>
      </c>
      <c r="K17" s="240"/>
      <c r="L17" s="11">
        <f t="shared" si="1"/>
        <v>2000.0000000000002</v>
      </c>
      <c r="M17" s="24"/>
      <c r="N17" s="24"/>
      <c r="O17" s="63"/>
      <c r="P17" s="63">
        <v>1</v>
      </c>
    </row>
    <row r="18" spans="2:17" ht="21.75" customHeight="1" x14ac:dyDescent="0.3">
      <c r="B18" s="250"/>
      <c r="C18" s="244"/>
      <c r="D18" s="24" t="s">
        <v>531</v>
      </c>
      <c r="E18" s="24"/>
      <c r="F18" s="24">
        <v>1073155</v>
      </c>
      <c r="G18" s="24" t="s">
        <v>547</v>
      </c>
      <c r="H18" s="24">
        <v>1</v>
      </c>
      <c r="I18" s="24">
        <v>1.4999999999999999E-2</v>
      </c>
      <c r="J18" s="25">
        <f t="shared" si="0"/>
        <v>1.4999999999999999E-2</v>
      </c>
      <c r="K18" s="240"/>
      <c r="L18" s="11">
        <f t="shared" si="1"/>
        <v>2000.0000000000002</v>
      </c>
      <c r="M18" s="24"/>
      <c r="N18" s="24"/>
      <c r="O18" s="63"/>
      <c r="P18" s="63">
        <v>1</v>
      </c>
    </row>
    <row r="19" spans="2:17" x14ac:dyDescent="0.3">
      <c r="B19" s="251" t="s">
        <v>42</v>
      </c>
      <c r="C19" s="243" t="s">
        <v>59</v>
      </c>
      <c r="D19" s="24"/>
      <c r="E19" s="24"/>
      <c r="F19" s="24">
        <v>1002186</v>
      </c>
      <c r="G19" s="24" t="s">
        <v>52</v>
      </c>
      <c r="H19" s="24">
        <v>1</v>
      </c>
      <c r="I19" s="24">
        <f>$K$19*Q19</f>
        <v>1.746E-2</v>
      </c>
      <c r="J19" s="25">
        <f t="shared" si="0"/>
        <v>1.746E-2</v>
      </c>
      <c r="K19" s="239">
        <f>K44-K6</f>
        <v>0.873</v>
      </c>
      <c r="L19" s="23">
        <f t="shared" si="1"/>
        <v>1718.2130584192441</v>
      </c>
      <c r="M19" s="24"/>
      <c r="N19" s="24"/>
      <c r="O19" s="63">
        <v>60</v>
      </c>
      <c r="P19" s="63"/>
      <c r="Q19" s="15">
        <v>0.02</v>
      </c>
    </row>
    <row r="20" spans="2:17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f t="shared" ref="I20:I43" si="2">$K$19*Q20</f>
        <v>1.746E-2</v>
      </c>
      <c r="J20" s="25">
        <f t="shared" si="0"/>
        <v>1.746E-2</v>
      </c>
      <c r="K20" s="240"/>
      <c r="L20" s="23">
        <f t="shared" si="1"/>
        <v>1718.2130584192441</v>
      </c>
      <c r="M20" s="24"/>
      <c r="N20" s="24"/>
      <c r="O20" s="63">
        <v>60</v>
      </c>
      <c r="P20" s="63"/>
      <c r="Q20" s="15">
        <v>0.02</v>
      </c>
    </row>
    <row r="21" spans="2:17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f t="shared" si="2"/>
        <v>1.746E-2</v>
      </c>
      <c r="J21" s="25">
        <f t="shared" si="0"/>
        <v>1.746E-2</v>
      </c>
      <c r="K21" s="240"/>
      <c r="L21" s="23">
        <f t="shared" si="1"/>
        <v>1718.2130584192441</v>
      </c>
      <c r="M21" s="24"/>
      <c r="N21" s="24"/>
      <c r="O21" s="63">
        <v>60</v>
      </c>
      <c r="P21" s="63"/>
      <c r="Q21" s="15">
        <v>0.02</v>
      </c>
    </row>
    <row r="22" spans="2:17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f t="shared" si="2"/>
        <v>1.746E-2</v>
      </c>
      <c r="J22" s="25">
        <f t="shared" si="0"/>
        <v>1.746E-2</v>
      </c>
      <c r="K22" s="240"/>
      <c r="L22" s="23">
        <f t="shared" si="1"/>
        <v>1718.2130584192441</v>
      </c>
      <c r="M22" s="24"/>
      <c r="N22" s="24"/>
      <c r="O22" s="63">
        <v>60</v>
      </c>
      <c r="P22" s="63"/>
      <c r="Q22" s="15">
        <v>0.02</v>
      </c>
    </row>
    <row r="23" spans="2:17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f t="shared" si="2"/>
        <v>1.746E-2</v>
      </c>
      <c r="J23" s="25">
        <f t="shared" si="0"/>
        <v>1.746E-2</v>
      </c>
      <c r="K23" s="240"/>
      <c r="L23" s="23">
        <f t="shared" si="1"/>
        <v>1718.2130584192441</v>
      </c>
      <c r="M23" s="24"/>
      <c r="N23" s="24"/>
      <c r="O23" s="63">
        <v>30</v>
      </c>
      <c r="P23" s="63"/>
      <c r="Q23" s="15">
        <v>0.02</v>
      </c>
    </row>
    <row r="24" spans="2:17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f t="shared" si="2"/>
        <v>1.746E-2</v>
      </c>
      <c r="J24" s="25">
        <f t="shared" si="0"/>
        <v>1.746E-2</v>
      </c>
      <c r="K24" s="240"/>
      <c r="L24" s="23">
        <f t="shared" si="1"/>
        <v>1718.2130584192441</v>
      </c>
      <c r="M24" s="24"/>
      <c r="N24" s="24"/>
      <c r="O24" s="63">
        <v>30</v>
      </c>
      <c r="P24" s="63"/>
      <c r="Q24" s="15">
        <v>0.02</v>
      </c>
    </row>
    <row r="25" spans="2:17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f t="shared" si="2"/>
        <v>1.746E-2</v>
      </c>
      <c r="J25" s="25">
        <f t="shared" si="0"/>
        <v>1.746E-2</v>
      </c>
      <c r="K25" s="240"/>
      <c r="L25" s="23">
        <f t="shared" si="1"/>
        <v>1718.2130584192441</v>
      </c>
      <c r="M25" s="24"/>
      <c r="N25" s="24"/>
      <c r="O25" s="63">
        <v>40</v>
      </c>
      <c r="P25" s="63"/>
      <c r="Q25" s="15">
        <v>0.02</v>
      </c>
    </row>
    <row r="26" spans="2:17" x14ac:dyDescent="0.3">
      <c r="B26" s="252"/>
      <c r="C26" s="253" t="s">
        <v>25</v>
      </c>
      <c r="D26" s="24"/>
      <c r="E26" s="24"/>
      <c r="F26" s="24">
        <v>5150042</v>
      </c>
      <c r="G26" s="24" t="s">
        <v>9</v>
      </c>
      <c r="H26" s="24">
        <v>1</v>
      </c>
      <c r="I26" s="24">
        <f t="shared" si="2"/>
        <v>1.746E-2</v>
      </c>
      <c r="J26" s="25">
        <f t="shared" si="0"/>
        <v>1.746E-2</v>
      </c>
      <c r="K26" s="240"/>
      <c r="L26" s="23">
        <f t="shared" si="1"/>
        <v>1718.2130584192441</v>
      </c>
      <c r="M26" s="24"/>
      <c r="N26" s="24"/>
      <c r="O26" s="63">
        <v>30</v>
      </c>
      <c r="P26" s="63"/>
      <c r="Q26" s="15">
        <v>0.02</v>
      </c>
    </row>
    <row r="27" spans="2:17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f t="shared" si="2"/>
        <v>1.746E-2</v>
      </c>
      <c r="J27" s="25">
        <f t="shared" si="0"/>
        <v>1.746E-2</v>
      </c>
      <c r="K27" s="240"/>
      <c r="L27" s="23">
        <f t="shared" si="1"/>
        <v>1718.2130584192441</v>
      </c>
      <c r="M27" s="24"/>
      <c r="N27" s="24"/>
      <c r="O27" s="63">
        <v>75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f t="shared" si="2"/>
        <v>1.746E-2</v>
      </c>
      <c r="J28" s="25">
        <f t="shared" si="0"/>
        <v>1.746E-2</v>
      </c>
      <c r="K28" s="240"/>
      <c r="L28" s="23">
        <f t="shared" si="1"/>
        <v>1718.2130584192441</v>
      </c>
      <c r="M28" s="24"/>
      <c r="N28" s="24"/>
      <c r="O28" s="6">
        <v>30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f t="shared" si="2"/>
        <v>1.746E-2</v>
      </c>
      <c r="J29" s="25">
        <f t="shared" si="0"/>
        <v>1.746E-2</v>
      </c>
      <c r="K29" s="240"/>
      <c r="L29" s="23">
        <f t="shared" si="1"/>
        <v>1718.2130584192441</v>
      </c>
      <c r="M29" s="24"/>
      <c r="N29" s="24"/>
      <c r="O29" s="6">
        <v>75</v>
      </c>
      <c r="P29" s="63"/>
      <c r="Q29" s="15">
        <v>0.02</v>
      </c>
    </row>
    <row r="30" spans="2:17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f t="shared" si="2"/>
        <v>6.9839999999999999E-2</v>
      </c>
      <c r="J30" s="25">
        <f t="shared" si="0"/>
        <v>6.9839999999999999E-2</v>
      </c>
      <c r="K30" s="240"/>
      <c r="L30" s="23">
        <f t="shared" si="1"/>
        <v>429.55326460481103</v>
      </c>
      <c r="M30" s="24"/>
      <c r="N30" s="24"/>
      <c r="O30" s="63">
        <v>65</v>
      </c>
      <c r="P30" s="63"/>
      <c r="Q30" s="15">
        <v>0.08</v>
      </c>
    </row>
    <row r="31" spans="2:17" x14ac:dyDescent="0.3">
      <c r="B31" s="252"/>
      <c r="C31" s="253"/>
      <c r="D31" s="24"/>
      <c r="E31" s="24"/>
      <c r="F31" s="24">
        <v>5151033</v>
      </c>
      <c r="G31" s="24" t="s">
        <v>41</v>
      </c>
      <c r="H31" s="24">
        <v>1</v>
      </c>
      <c r="I31" s="24">
        <f t="shared" si="2"/>
        <v>6.9839999999999999E-2</v>
      </c>
      <c r="J31" s="25">
        <f t="shared" si="0"/>
        <v>6.9839999999999999E-2</v>
      </c>
      <c r="K31" s="240"/>
      <c r="L31" s="23">
        <f t="shared" si="1"/>
        <v>429.55326460481103</v>
      </c>
      <c r="M31" s="24"/>
      <c r="N31" s="24"/>
      <c r="O31" s="63">
        <v>70</v>
      </c>
      <c r="P31" s="63"/>
      <c r="Q31" s="15">
        <v>0.08</v>
      </c>
    </row>
    <row r="32" spans="2:17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f t="shared" si="2"/>
        <v>1.746E-2</v>
      </c>
      <c r="J32" s="25">
        <f t="shared" si="0"/>
        <v>1.746E-2</v>
      </c>
      <c r="K32" s="240"/>
      <c r="L32" s="23">
        <f t="shared" si="1"/>
        <v>1718.2130584192441</v>
      </c>
      <c r="M32" s="24"/>
      <c r="N32" s="24"/>
      <c r="O32" s="63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f t="shared" si="2"/>
        <v>1.746E-2</v>
      </c>
      <c r="J33" s="25">
        <f t="shared" si="0"/>
        <v>1.746E-2</v>
      </c>
      <c r="K33" s="240"/>
      <c r="L33" s="23">
        <f t="shared" si="1"/>
        <v>1718.2130584192441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f t="shared" si="2"/>
        <v>1.746E-2</v>
      </c>
      <c r="J34" s="25">
        <f t="shared" si="0"/>
        <v>1.746E-2</v>
      </c>
      <c r="K34" s="240"/>
      <c r="L34" s="23">
        <f t="shared" si="1"/>
        <v>1718.2130584192441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f t="shared" si="2"/>
        <v>1.746E-2</v>
      </c>
      <c r="J35" s="25">
        <f t="shared" si="0"/>
        <v>1.746E-2</v>
      </c>
      <c r="K35" s="240"/>
      <c r="L35" s="23">
        <f t="shared" si="1"/>
        <v>1718.2130584192441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f t="shared" si="2"/>
        <v>1.746E-2</v>
      </c>
      <c r="J36" s="25">
        <f t="shared" si="0"/>
        <v>1.746E-2</v>
      </c>
      <c r="K36" s="240"/>
      <c r="L36" s="23">
        <f t="shared" si="1"/>
        <v>1718.2130584192441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f t="shared" si="2"/>
        <v>1.746E-2</v>
      </c>
      <c r="J37" s="25">
        <f t="shared" si="0"/>
        <v>1.746E-2</v>
      </c>
      <c r="K37" s="240"/>
      <c r="L37" s="23">
        <f t="shared" si="1"/>
        <v>1718.2130584192441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43">
        <v>5152106</v>
      </c>
      <c r="G38" s="43" t="s">
        <v>19</v>
      </c>
      <c r="H38" s="11">
        <v>1</v>
      </c>
      <c r="I38" s="24">
        <f t="shared" si="2"/>
        <v>1.746E-2</v>
      </c>
      <c r="J38" s="25">
        <f t="shared" si="0"/>
        <v>1.746E-2</v>
      </c>
      <c r="K38" s="240"/>
      <c r="L38" s="23">
        <f t="shared" si="1"/>
        <v>1718.2130584192441</v>
      </c>
      <c r="M38" s="24"/>
      <c r="N38" s="24"/>
      <c r="O38" s="6">
        <v>35</v>
      </c>
      <c r="P38" s="6"/>
      <c r="Q38" s="15">
        <v>0.02</v>
      </c>
    </row>
    <row r="39" spans="2:17" x14ac:dyDescent="0.3">
      <c r="B39" s="252"/>
      <c r="C39" s="253"/>
      <c r="D39" s="24"/>
      <c r="E39" s="24"/>
      <c r="F39" s="43">
        <v>5152107</v>
      </c>
      <c r="G39" s="43" t="s">
        <v>20</v>
      </c>
      <c r="H39" s="11">
        <v>1</v>
      </c>
      <c r="I39" s="24">
        <f t="shared" si="2"/>
        <v>1.746E-2</v>
      </c>
      <c r="J39" s="25">
        <f t="shared" si="0"/>
        <v>1.746E-2</v>
      </c>
      <c r="K39" s="240"/>
      <c r="L39" s="23">
        <f t="shared" si="1"/>
        <v>1718.2130584192441</v>
      </c>
      <c r="M39" s="24"/>
      <c r="N39" s="24"/>
      <c r="O39" s="6">
        <v>35</v>
      </c>
      <c r="P39" s="63"/>
      <c r="Q39" s="15">
        <v>0.02</v>
      </c>
    </row>
    <row r="40" spans="2:17" x14ac:dyDescent="0.3">
      <c r="B40" s="252"/>
      <c r="C40" s="253" t="s">
        <v>8</v>
      </c>
      <c r="D40" s="24"/>
      <c r="E40" s="24"/>
      <c r="F40" s="43">
        <v>5076000</v>
      </c>
      <c r="G40" s="43" t="s">
        <v>445</v>
      </c>
      <c r="H40" s="24">
        <v>3</v>
      </c>
      <c r="I40" s="24">
        <f t="shared" si="2"/>
        <v>6.9839999999999999E-2</v>
      </c>
      <c r="J40" s="25">
        <f t="shared" si="0"/>
        <v>6.9839999999999999E-2</v>
      </c>
      <c r="K40" s="240"/>
      <c r="L40" s="23">
        <f t="shared" si="1"/>
        <v>429.55326460481103</v>
      </c>
      <c r="M40" s="24"/>
      <c r="N40" s="24"/>
      <c r="O40" s="63">
        <v>90</v>
      </c>
      <c r="P40" s="63"/>
      <c r="Q40" s="15">
        <v>0.08</v>
      </c>
    </row>
    <row r="41" spans="2:17" x14ac:dyDescent="0.3">
      <c r="B41" s="252"/>
      <c r="C41" s="253"/>
      <c r="D41" s="24"/>
      <c r="E41" s="24"/>
      <c r="F41" s="24">
        <v>5062404</v>
      </c>
      <c r="G41" s="24" t="s">
        <v>5</v>
      </c>
      <c r="H41" s="24">
        <v>1</v>
      </c>
      <c r="I41" s="24">
        <f t="shared" si="2"/>
        <v>0.13094999999999998</v>
      </c>
      <c r="J41" s="25">
        <f t="shared" si="0"/>
        <v>0.13094999999999998</v>
      </c>
      <c r="K41" s="240"/>
      <c r="L41" s="23">
        <f t="shared" si="1"/>
        <v>229.09507445589924</v>
      </c>
      <c r="M41" s="24"/>
      <c r="N41" s="24"/>
      <c r="O41" s="63">
        <v>50</v>
      </c>
      <c r="P41" s="63"/>
      <c r="Q41" s="15">
        <v>0.15</v>
      </c>
    </row>
    <row r="42" spans="2:17" x14ac:dyDescent="0.3">
      <c r="B42" s="252"/>
      <c r="C42" s="253"/>
      <c r="D42" s="24"/>
      <c r="E42" s="24"/>
      <c r="F42" s="24">
        <v>5078001</v>
      </c>
      <c r="G42" s="11" t="s">
        <v>21</v>
      </c>
      <c r="H42" s="24">
        <v>1</v>
      </c>
      <c r="I42" s="24">
        <f t="shared" si="2"/>
        <v>0.13094999999999998</v>
      </c>
      <c r="J42" s="25">
        <f t="shared" si="0"/>
        <v>0.13094999999999998</v>
      </c>
      <c r="K42" s="240"/>
      <c r="L42" s="23">
        <f t="shared" si="1"/>
        <v>229.09507445589924</v>
      </c>
      <c r="M42" s="24"/>
      <c r="N42" s="24"/>
      <c r="O42" s="63">
        <v>40</v>
      </c>
      <c r="P42" s="63"/>
      <c r="Q42" s="15">
        <v>0.15</v>
      </c>
    </row>
    <row r="43" spans="2:17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f t="shared" si="2"/>
        <v>6.9839999999999999E-2</v>
      </c>
      <c r="J43" s="25">
        <f t="shared" si="0"/>
        <v>6.9839999999999999E-2</v>
      </c>
      <c r="K43" s="240"/>
      <c r="L43" s="23">
        <f t="shared" si="1"/>
        <v>429.55326460481103</v>
      </c>
      <c r="M43" s="24"/>
      <c r="N43" s="24"/>
      <c r="O43" s="63">
        <v>50</v>
      </c>
      <c r="P43" s="63"/>
      <c r="Q43" s="15">
        <v>0.08</v>
      </c>
    </row>
    <row r="44" spans="2:17" x14ac:dyDescent="0.3">
      <c r="B44" s="246"/>
      <c r="C44" s="247"/>
      <c r="D44" s="247"/>
      <c r="E44" s="247"/>
      <c r="F44" s="247"/>
      <c r="G44" s="247"/>
      <c r="H44" s="248"/>
      <c r="I44" s="24">
        <f>SUM(I6:I43)</f>
        <v>1</v>
      </c>
      <c r="J44" s="25">
        <f>SUM(J6:J43)</f>
        <v>1</v>
      </c>
      <c r="K44" s="25">
        <v>1</v>
      </c>
      <c r="L44" s="24"/>
      <c r="M44" s="24"/>
      <c r="N44" s="24"/>
      <c r="O44" s="63"/>
      <c r="P44" s="63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1"/>
  <dimension ref="B2:Q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516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63" t="s">
        <v>6</v>
      </c>
      <c r="C4" s="63">
        <v>30</v>
      </c>
    </row>
    <row r="5" spans="2:16" x14ac:dyDescent="0.3">
      <c r="B5" s="249" t="s">
        <v>0</v>
      </c>
      <c r="C5" s="249"/>
      <c r="D5" s="62" t="s">
        <v>45</v>
      </c>
      <c r="E5" s="62" t="s">
        <v>29</v>
      </c>
      <c r="F5" s="62" t="s">
        <v>1</v>
      </c>
      <c r="G5" s="62" t="s">
        <v>62</v>
      </c>
      <c r="H5" s="13" t="s">
        <v>26</v>
      </c>
      <c r="I5" s="62" t="s">
        <v>27</v>
      </c>
      <c r="J5" s="62" t="s">
        <v>28</v>
      </c>
      <c r="K5" s="62" t="s">
        <v>43</v>
      </c>
      <c r="L5" s="62" t="s">
        <v>2</v>
      </c>
      <c r="M5" s="62" t="s">
        <v>3</v>
      </c>
      <c r="N5" s="62" t="s">
        <v>60</v>
      </c>
      <c r="O5" s="62" t="s">
        <v>44</v>
      </c>
      <c r="P5" s="62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529</v>
      </c>
      <c r="E6" s="24"/>
      <c r="F6" s="24">
        <v>1004807</v>
      </c>
      <c r="G6" s="24" t="s">
        <v>518</v>
      </c>
      <c r="H6" s="24">
        <v>1</v>
      </c>
      <c r="I6" s="24">
        <v>8.9999999999999993E-3</v>
      </c>
      <c r="J6" s="25">
        <f>I6</f>
        <v>8.9999999999999993E-3</v>
      </c>
      <c r="K6" s="239">
        <f>SUM(J6:J16)</f>
        <v>0.11600000000000001</v>
      </c>
      <c r="L6" s="11">
        <f>1/I6*$C$4</f>
        <v>3333.3333333333335</v>
      </c>
      <c r="M6" s="24"/>
      <c r="N6" s="24"/>
      <c r="O6" s="63"/>
      <c r="P6" s="63">
        <v>1</v>
      </c>
    </row>
    <row r="7" spans="2:16" ht="21.75" customHeight="1" x14ac:dyDescent="0.3">
      <c r="B7" s="250"/>
      <c r="C7" s="244"/>
      <c r="D7" s="24" t="s">
        <v>530</v>
      </c>
      <c r="E7" s="24"/>
      <c r="F7" s="24">
        <v>1053061</v>
      </c>
      <c r="G7" s="24" t="s">
        <v>519</v>
      </c>
      <c r="H7" s="24">
        <v>1</v>
      </c>
      <c r="I7" s="24">
        <v>8.0000000000000002E-3</v>
      </c>
      <c r="J7" s="25">
        <f t="shared" ref="J7:J41" si="0">I7</f>
        <v>8.0000000000000002E-3</v>
      </c>
      <c r="K7" s="240"/>
      <c r="L7" s="11">
        <f t="shared" ref="L7:L41" si="1">1/I7*$C$4</f>
        <v>3750</v>
      </c>
      <c r="M7" s="24"/>
      <c r="N7" s="24"/>
      <c r="O7" s="63"/>
      <c r="P7" s="63">
        <v>1</v>
      </c>
    </row>
    <row r="8" spans="2:16" ht="21.75" customHeight="1" x14ac:dyDescent="0.3">
      <c r="B8" s="250"/>
      <c r="C8" s="244"/>
      <c r="D8" s="24" t="s">
        <v>530</v>
      </c>
      <c r="E8" s="24"/>
      <c r="F8" s="24">
        <v>1053060</v>
      </c>
      <c r="G8" s="24" t="s">
        <v>520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24"/>
      <c r="O8" s="63"/>
      <c r="P8" s="63">
        <v>1</v>
      </c>
    </row>
    <row r="9" spans="2:16" ht="21.75" customHeight="1" x14ac:dyDescent="0.3">
      <c r="B9" s="250"/>
      <c r="C9" s="244"/>
      <c r="D9" s="24" t="s">
        <v>531</v>
      </c>
      <c r="E9" s="24"/>
      <c r="F9" s="24">
        <v>1073156</v>
      </c>
      <c r="G9" s="24" t="s">
        <v>521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24"/>
      <c r="O9" s="63"/>
      <c r="P9" s="63">
        <v>1</v>
      </c>
    </row>
    <row r="10" spans="2:16" ht="21.75" customHeight="1" x14ac:dyDescent="0.3">
      <c r="B10" s="250"/>
      <c r="C10" s="244"/>
      <c r="D10" s="24" t="s">
        <v>532</v>
      </c>
      <c r="E10" s="24"/>
      <c r="F10" s="24">
        <v>1102938</v>
      </c>
      <c r="G10" s="24" t="s">
        <v>522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11">
        <f t="shared" si="1"/>
        <v>3333.3333333333335</v>
      </c>
      <c r="M10" s="24"/>
      <c r="N10" s="24"/>
      <c r="O10" s="63"/>
      <c r="P10" s="63">
        <v>1</v>
      </c>
    </row>
    <row r="11" spans="2:16" ht="21.75" customHeight="1" x14ac:dyDescent="0.3">
      <c r="B11" s="250"/>
      <c r="C11" s="244"/>
      <c r="D11" s="24" t="s">
        <v>533</v>
      </c>
      <c r="E11" s="24"/>
      <c r="F11" s="24">
        <v>1702699</v>
      </c>
      <c r="G11" s="24" t="s">
        <v>523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24"/>
      <c r="O11" s="63"/>
      <c r="P11" s="63">
        <v>1</v>
      </c>
    </row>
    <row r="12" spans="2:16" ht="21.75" customHeight="1" x14ac:dyDescent="0.3">
      <c r="B12" s="250"/>
      <c r="C12" s="244"/>
      <c r="D12" s="24" t="s">
        <v>534</v>
      </c>
      <c r="E12" s="24"/>
      <c r="F12" s="24">
        <v>1115114</v>
      </c>
      <c r="G12" s="24" t="s">
        <v>524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24"/>
      <c r="O12" s="63"/>
      <c r="P12" s="63">
        <v>1</v>
      </c>
    </row>
    <row r="13" spans="2:16" ht="21.75" customHeight="1" x14ac:dyDescent="0.3">
      <c r="B13" s="250"/>
      <c r="C13" s="244"/>
      <c r="D13" s="24" t="s">
        <v>534</v>
      </c>
      <c r="E13" s="24"/>
      <c r="F13" s="24">
        <v>1115025</v>
      </c>
      <c r="G13" s="24" t="s">
        <v>525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24"/>
      <c r="O13" s="63"/>
      <c r="P13" s="63">
        <v>1</v>
      </c>
    </row>
    <row r="14" spans="2:16" ht="21.75" customHeight="1" x14ac:dyDescent="0.3">
      <c r="B14" s="250"/>
      <c r="C14" s="244"/>
      <c r="D14" s="24" t="s">
        <v>529</v>
      </c>
      <c r="E14" s="24"/>
      <c r="F14" s="24">
        <v>1004800</v>
      </c>
      <c r="G14" s="24" t="s">
        <v>526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24"/>
      <c r="O14" s="63"/>
      <c r="P14" s="63">
        <v>1</v>
      </c>
    </row>
    <row r="15" spans="2:16" ht="21.75" customHeight="1" x14ac:dyDescent="0.3">
      <c r="B15" s="250"/>
      <c r="C15" s="244"/>
      <c r="D15" s="24" t="s">
        <v>529</v>
      </c>
      <c r="E15" s="24"/>
      <c r="F15" s="43">
        <v>1004801</v>
      </c>
      <c r="G15" s="24" t="s">
        <v>527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24"/>
      <c r="O15" s="63"/>
      <c r="P15" s="63">
        <v>1</v>
      </c>
    </row>
    <row r="16" spans="2:16" ht="21.75" customHeight="1" x14ac:dyDescent="0.3">
      <c r="B16" s="250"/>
      <c r="C16" s="244"/>
      <c r="D16" s="24" t="s">
        <v>529</v>
      </c>
      <c r="E16" s="24"/>
      <c r="F16" s="24">
        <v>1004802</v>
      </c>
      <c r="G16" s="24" t="s">
        <v>528</v>
      </c>
      <c r="H16" s="24">
        <v>1</v>
      </c>
      <c r="I16" s="24">
        <v>1.4999999999999999E-2</v>
      </c>
      <c r="J16" s="25">
        <f t="shared" si="0"/>
        <v>1.4999999999999999E-2</v>
      </c>
      <c r="K16" s="240"/>
      <c r="L16" s="11">
        <f t="shared" si="1"/>
        <v>2000.0000000000002</v>
      </c>
      <c r="M16" s="24"/>
      <c r="N16" s="24"/>
      <c r="O16" s="63"/>
      <c r="P16" s="63">
        <v>1</v>
      </c>
    </row>
    <row r="17" spans="2:17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$K$17*Q17</f>
        <v>1.7680000000000001E-2</v>
      </c>
      <c r="J17" s="25">
        <f t="shared" si="0"/>
        <v>1.7680000000000001E-2</v>
      </c>
      <c r="K17" s="239">
        <f>K42-K6</f>
        <v>0.88400000000000001</v>
      </c>
      <c r="L17" s="23">
        <f t="shared" si="1"/>
        <v>1696.8325791855202</v>
      </c>
      <c r="M17" s="24"/>
      <c r="N17" s="24"/>
      <c r="O17" s="63">
        <v>60</v>
      </c>
      <c r="P17" s="63"/>
      <c r="Q17" s="15">
        <v>0.02</v>
      </c>
    </row>
    <row r="18" spans="2:17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2">$K$17*Q18</f>
        <v>1.7680000000000001E-2</v>
      </c>
      <c r="J18" s="25">
        <f t="shared" si="0"/>
        <v>1.7680000000000001E-2</v>
      </c>
      <c r="K18" s="240"/>
      <c r="L18" s="23">
        <f t="shared" si="1"/>
        <v>1696.8325791855202</v>
      </c>
      <c r="M18" s="24"/>
      <c r="N18" s="24"/>
      <c r="O18" s="63">
        <v>60</v>
      </c>
      <c r="P18" s="63"/>
      <c r="Q18" s="15">
        <v>0.02</v>
      </c>
    </row>
    <row r="19" spans="2:17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2"/>
        <v>1.7680000000000001E-2</v>
      </c>
      <c r="J19" s="25">
        <f t="shared" si="0"/>
        <v>1.7680000000000001E-2</v>
      </c>
      <c r="K19" s="240"/>
      <c r="L19" s="23">
        <f t="shared" si="1"/>
        <v>1696.8325791855202</v>
      </c>
      <c r="M19" s="24"/>
      <c r="N19" s="24"/>
      <c r="O19" s="63">
        <v>60</v>
      </c>
      <c r="P19" s="63"/>
      <c r="Q19" s="15">
        <v>0.02</v>
      </c>
    </row>
    <row r="20" spans="2:17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2"/>
        <v>1.7680000000000001E-2</v>
      </c>
      <c r="J20" s="25">
        <f t="shared" si="0"/>
        <v>1.7680000000000001E-2</v>
      </c>
      <c r="K20" s="240"/>
      <c r="L20" s="23">
        <f t="shared" si="1"/>
        <v>1696.8325791855202</v>
      </c>
      <c r="M20" s="24"/>
      <c r="N20" s="24"/>
      <c r="O20" s="63">
        <v>60</v>
      </c>
      <c r="P20" s="63"/>
      <c r="Q20" s="15">
        <v>0.02</v>
      </c>
    </row>
    <row r="21" spans="2:17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2"/>
        <v>1.7680000000000001E-2</v>
      </c>
      <c r="J21" s="25">
        <f t="shared" si="0"/>
        <v>1.7680000000000001E-2</v>
      </c>
      <c r="K21" s="240"/>
      <c r="L21" s="23">
        <f t="shared" si="1"/>
        <v>1696.8325791855202</v>
      </c>
      <c r="M21" s="24"/>
      <c r="N21" s="24"/>
      <c r="O21" s="63">
        <v>30</v>
      </c>
      <c r="P21" s="63"/>
      <c r="Q21" s="15">
        <v>0.02</v>
      </c>
    </row>
    <row r="22" spans="2:17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2"/>
        <v>1.7680000000000001E-2</v>
      </c>
      <c r="J22" s="25">
        <f t="shared" si="0"/>
        <v>1.7680000000000001E-2</v>
      </c>
      <c r="K22" s="240"/>
      <c r="L22" s="23">
        <f t="shared" si="1"/>
        <v>1696.8325791855202</v>
      </c>
      <c r="M22" s="24"/>
      <c r="N22" s="24"/>
      <c r="O22" s="63">
        <v>30</v>
      </c>
      <c r="P22" s="63"/>
      <c r="Q22" s="15">
        <v>0.02</v>
      </c>
    </row>
    <row r="23" spans="2:17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2"/>
        <v>1.7680000000000001E-2</v>
      </c>
      <c r="J23" s="25">
        <f t="shared" si="0"/>
        <v>1.7680000000000001E-2</v>
      </c>
      <c r="K23" s="240"/>
      <c r="L23" s="23">
        <f t="shared" si="1"/>
        <v>1696.8325791855202</v>
      </c>
      <c r="M23" s="24"/>
      <c r="N23" s="24"/>
      <c r="O23" s="63">
        <v>40</v>
      </c>
      <c r="P23" s="63"/>
      <c r="Q23" s="15">
        <v>0.02</v>
      </c>
    </row>
    <row r="24" spans="2:17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2"/>
        <v>1.7680000000000001E-2</v>
      </c>
      <c r="J24" s="25">
        <f t="shared" si="0"/>
        <v>1.7680000000000001E-2</v>
      </c>
      <c r="K24" s="240"/>
      <c r="L24" s="23">
        <f t="shared" si="1"/>
        <v>1696.8325791855202</v>
      </c>
      <c r="M24" s="24"/>
      <c r="N24" s="24"/>
      <c r="O24" s="63">
        <v>30</v>
      </c>
      <c r="P24" s="63"/>
      <c r="Q24" s="15">
        <v>0.02</v>
      </c>
    </row>
    <row r="25" spans="2:17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2"/>
        <v>1.7680000000000001E-2</v>
      </c>
      <c r="J25" s="25">
        <f t="shared" si="0"/>
        <v>1.7680000000000001E-2</v>
      </c>
      <c r="K25" s="240"/>
      <c r="L25" s="23">
        <f t="shared" si="1"/>
        <v>1696.8325791855202</v>
      </c>
      <c r="M25" s="24"/>
      <c r="N25" s="24"/>
      <c r="O25" s="63">
        <v>75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2"/>
        <v>1.7680000000000001E-2</v>
      </c>
      <c r="J26" s="25">
        <f t="shared" si="0"/>
        <v>1.7680000000000001E-2</v>
      </c>
      <c r="K26" s="240"/>
      <c r="L26" s="23">
        <f t="shared" si="1"/>
        <v>1696.8325791855202</v>
      </c>
      <c r="M26" s="24"/>
      <c r="N26" s="24"/>
      <c r="O26" s="6">
        <v>30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2"/>
        <v>1.7680000000000001E-2</v>
      </c>
      <c r="J27" s="25">
        <f t="shared" si="0"/>
        <v>1.7680000000000001E-2</v>
      </c>
      <c r="K27" s="240"/>
      <c r="L27" s="23">
        <f t="shared" si="1"/>
        <v>1696.8325791855202</v>
      </c>
      <c r="M27" s="24"/>
      <c r="N27" s="24"/>
      <c r="O27" s="6">
        <v>75</v>
      </c>
      <c r="P27" s="63"/>
      <c r="Q27" s="15">
        <v>0.02</v>
      </c>
    </row>
    <row r="28" spans="2:17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2"/>
        <v>7.0720000000000005E-2</v>
      </c>
      <c r="J28" s="25">
        <f t="shared" si="0"/>
        <v>7.0720000000000005E-2</v>
      </c>
      <c r="K28" s="240"/>
      <c r="L28" s="23">
        <f t="shared" si="1"/>
        <v>424.20814479638005</v>
      </c>
      <c r="M28" s="24"/>
      <c r="N28" s="24"/>
      <c r="O28" s="63">
        <v>65</v>
      </c>
      <c r="P28" s="63"/>
      <c r="Q28" s="15">
        <v>0.08</v>
      </c>
    </row>
    <row r="29" spans="2:17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2"/>
        <v>7.0720000000000005E-2</v>
      </c>
      <c r="J29" s="25">
        <f t="shared" si="0"/>
        <v>7.0720000000000005E-2</v>
      </c>
      <c r="K29" s="240"/>
      <c r="L29" s="23">
        <f t="shared" si="1"/>
        <v>424.20814479638005</v>
      </c>
      <c r="M29" s="24"/>
      <c r="N29" s="24"/>
      <c r="O29" s="63">
        <v>70</v>
      </c>
      <c r="P29" s="63"/>
      <c r="Q29" s="15">
        <v>0.08</v>
      </c>
    </row>
    <row r="30" spans="2:17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2"/>
        <v>1.7680000000000001E-2</v>
      </c>
      <c r="J30" s="25">
        <f t="shared" si="0"/>
        <v>1.7680000000000001E-2</v>
      </c>
      <c r="K30" s="240"/>
      <c r="L30" s="23">
        <f t="shared" si="1"/>
        <v>1696.8325791855202</v>
      </c>
      <c r="M30" s="24"/>
      <c r="N30" s="24"/>
      <c r="O30" s="63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2"/>
        <v>1.7680000000000001E-2</v>
      </c>
      <c r="J31" s="25">
        <f t="shared" si="0"/>
        <v>1.7680000000000001E-2</v>
      </c>
      <c r="K31" s="240"/>
      <c r="L31" s="23">
        <f t="shared" si="1"/>
        <v>1696.8325791855202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2"/>
        <v>1.7680000000000001E-2</v>
      </c>
      <c r="J32" s="25">
        <f t="shared" si="0"/>
        <v>1.7680000000000001E-2</v>
      </c>
      <c r="K32" s="240"/>
      <c r="L32" s="23">
        <f t="shared" si="1"/>
        <v>1696.8325791855202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2"/>
        <v>1.7680000000000001E-2</v>
      </c>
      <c r="J33" s="25">
        <f t="shared" si="0"/>
        <v>1.7680000000000001E-2</v>
      </c>
      <c r="K33" s="240"/>
      <c r="L33" s="23">
        <f t="shared" si="1"/>
        <v>1696.8325791855202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2"/>
        <v>1.7680000000000001E-2</v>
      </c>
      <c r="J34" s="25">
        <f t="shared" si="0"/>
        <v>1.7680000000000001E-2</v>
      </c>
      <c r="K34" s="240"/>
      <c r="L34" s="23">
        <f t="shared" si="1"/>
        <v>1696.8325791855202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2"/>
        <v>1.7680000000000001E-2</v>
      </c>
      <c r="J35" s="25">
        <f t="shared" si="0"/>
        <v>1.7680000000000001E-2</v>
      </c>
      <c r="K35" s="240"/>
      <c r="L35" s="23">
        <f t="shared" si="1"/>
        <v>1696.8325791855202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43">
        <v>5152106</v>
      </c>
      <c r="G36" s="43" t="s">
        <v>19</v>
      </c>
      <c r="H36" s="11">
        <v>1</v>
      </c>
      <c r="I36" s="24">
        <f t="shared" si="2"/>
        <v>1.7680000000000001E-2</v>
      </c>
      <c r="J36" s="25">
        <f t="shared" si="0"/>
        <v>1.7680000000000001E-2</v>
      </c>
      <c r="K36" s="240"/>
      <c r="L36" s="23">
        <f t="shared" si="1"/>
        <v>1696.8325791855202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43">
        <v>5152107</v>
      </c>
      <c r="G37" s="43" t="s">
        <v>20</v>
      </c>
      <c r="H37" s="11">
        <v>1</v>
      </c>
      <c r="I37" s="24">
        <f t="shared" si="2"/>
        <v>1.7680000000000001E-2</v>
      </c>
      <c r="J37" s="25">
        <f t="shared" si="0"/>
        <v>1.7680000000000001E-2</v>
      </c>
      <c r="K37" s="240"/>
      <c r="L37" s="23">
        <f t="shared" si="1"/>
        <v>1696.8325791855202</v>
      </c>
      <c r="M37" s="24"/>
      <c r="N37" s="24"/>
      <c r="O37" s="6">
        <v>35</v>
      </c>
      <c r="P37" s="63"/>
      <c r="Q37" s="15">
        <v>0.02</v>
      </c>
    </row>
    <row r="38" spans="2:17" x14ac:dyDescent="0.3">
      <c r="B38" s="252"/>
      <c r="C38" s="253" t="s">
        <v>8</v>
      </c>
      <c r="D38" s="24"/>
      <c r="E38" s="24"/>
      <c r="F38" s="43">
        <v>5076000</v>
      </c>
      <c r="G38" s="43" t="s">
        <v>445</v>
      </c>
      <c r="H38" s="24">
        <v>3</v>
      </c>
      <c r="I38" s="24">
        <f t="shared" si="2"/>
        <v>7.0720000000000005E-2</v>
      </c>
      <c r="J38" s="25">
        <f t="shared" si="0"/>
        <v>7.0720000000000005E-2</v>
      </c>
      <c r="K38" s="240"/>
      <c r="L38" s="23">
        <f t="shared" si="1"/>
        <v>424.20814479638005</v>
      </c>
      <c r="M38" s="24"/>
      <c r="N38" s="24"/>
      <c r="O38" s="63">
        <v>90</v>
      </c>
      <c r="P38" s="63"/>
      <c r="Q38" s="15">
        <v>0.08</v>
      </c>
    </row>
    <row r="39" spans="2:17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2"/>
        <v>0.1326</v>
      </c>
      <c r="J39" s="25">
        <f t="shared" si="0"/>
        <v>0.1326</v>
      </c>
      <c r="K39" s="240"/>
      <c r="L39" s="23">
        <f t="shared" si="1"/>
        <v>226.24434389140271</v>
      </c>
      <c r="M39" s="24"/>
      <c r="N39" s="24"/>
      <c r="O39" s="63">
        <v>50</v>
      </c>
      <c r="P39" s="63"/>
      <c r="Q39" s="15">
        <v>0.15</v>
      </c>
    </row>
    <row r="40" spans="2:17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2"/>
        <v>0.1326</v>
      </c>
      <c r="J40" s="25">
        <f t="shared" si="0"/>
        <v>0.1326</v>
      </c>
      <c r="K40" s="240"/>
      <c r="L40" s="23">
        <f t="shared" si="1"/>
        <v>226.24434389140271</v>
      </c>
      <c r="M40" s="24"/>
      <c r="N40" s="24"/>
      <c r="O40" s="63">
        <v>40</v>
      </c>
      <c r="P40" s="63"/>
      <c r="Q40" s="15">
        <v>0.15</v>
      </c>
    </row>
    <row r="41" spans="2:17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2"/>
        <v>7.0720000000000005E-2</v>
      </c>
      <c r="J41" s="25">
        <f t="shared" si="0"/>
        <v>7.0720000000000005E-2</v>
      </c>
      <c r="K41" s="240"/>
      <c r="L41" s="23">
        <f t="shared" si="1"/>
        <v>424.20814479638005</v>
      </c>
      <c r="M41" s="24"/>
      <c r="N41" s="24"/>
      <c r="O41" s="63">
        <v>50</v>
      </c>
      <c r="P41" s="63"/>
      <c r="Q41" s="15">
        <v>0.08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1.0000000000000004</v>
      </c>
      <c r="J42" s="25">
        <f>SUM(J6:J41)</f>
        <v>1.0000000000000004</v>
      </c>
      <c r="K42" s="25">
        <v>1</v>
      </c>
      <c r="L42" s="24"/>
      <c r="M42" s="24"/>
      <c r="N42" s="24"/>
      <c r="O42" s="63"/>
      <c r="P42" s="63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32"/>
  <dimension ref="B2:Q5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515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61" t="s">
        <v>6</v>
      </c>
      <c r="C4" s="61">
        <v>30</v>
      </c>
    </row>
    <row r="5" spans="2:16" x14ac:dyDescent="0.3">
      <c r="B5" s="249" t="s">
        <v>0</v>
      </c>
      <c r="C5" s="249"/>
      <c r="D5" s="60" t="s">
        <v>45</v>
      </c>
      <c r="E5" s="60" t="s">
        <v>29</v>
      </c>
      <c r="F5" s="60" t="s">
        <v>1</v>
      </c>
      <c r="G5" s="60" t="s">
        <v>62</v>
      </c>
      <c r="H5" s="13" t="s">
        <v>26</v>
      </c>
      <c r="I5" s="60" t="s">
        <v>27</v>
      </c>
      <c r="J5" s="60" t="s">
        <v>28</v>
      </c>
      <c r="K5" s="60" t="s">
        <v>43</v>
      </c>
      <c r="L5" s="60" t="s">
        <v>2</v>
      </c>
      <c r="M5" s="60" t="s">
        <v>3</v>
      </c>
      <c r="N5" s="60" t="s">
        <v>60</v>
      </c>
      <c r="O5" s="60" t="s">
        <v>44</v>
      </c>
      <c r="P5" s="60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1004680</v>
      </c>
      <c r="G6" s="24" t="s">
        <v>497</v>
      </c>
      <c r="H6" s="24">
        <v>1</v>
      </c>
      <c r="I6" s="24">
        <v>7.0000000000000001E-3</v>
      </c>
      <c r="J6" s="25">
        <f>I6</f>
        <v>7.0000000000000001E-3</v>
      </c>
      <c r="K6" s="239">
        <f>SUM(J6:J25)</f>
        <v>0.20000000000000007</v>
      </c>
      <c r="L6" s="11">
        <f>1/I6*$C$4</f>
        <v>4285.7142857142862</v>
      </c>
      <c r="M6" s="24"/>
      <c r="N6" s="24"/>
      <c r="O6" s="61"/>
      <c r="P6" s="61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1050406</v>
      </c>
      <c r="G7" s="24" t="s">
        <v>498</v>
      </c>
      <c r="H7" s="24">
        <v>1</v>
      </c>
      <c r="I7" s="24">
        <v>0.01</v>
      </c>
      <c r="J7" s="25">
        <f t="shared" ref="J7:J50" si="0">I7</f>
        <v>0.01</v>
      </c>
      <c r="K7" s="240"/>
      <c r="L7" s="11">
        <f t="shared" ref="L7:L50" si="1">1/I7*$C$4</f>
        <v>3000</v>
      </c>
      <c r="M7" s="24"/>
      <c r="N7" s="24"/>
      <c r="O7" s="61"/>
      <c r="P7" s="61">
        <v>1</v>
      </c>
    </row>
    <row r="8" spans="2:16" ht="21.75" customHeight="1" x14ac:dyDescent="0.3">
      <c r="B8" s="250"/>
      <c r="C8" s="244"/>
      <c r="D8" s="24" t="s">
        <v>100</v>
      </c>
      <c r="E8" s="24"/>
      <c r="F8" s="24">
        <v>1051475</v>
      </c>
      <c r="G8" s="24" t="s">
        <v>499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/>
      <c r="N8" s="24"/>
      <c r="O8" s="61"/>
      <c r="P8" s="61">
        <v>1</v>
      </c>
    </row>
    <row r="9" spans="2:16" ht="21.75" customHeight="1" x14ac:dyDescent="0.3">
      <c r="B9" s="250"/>
      <c r="C9" s="244"/>
      <c r="D9" s="24" t="s">
        <v>105</v>
      </c>
      <c r="E9" s="24"/>
      <c r="F9" s="24">
        <v>1102892</v>
      </c>
      <c r="G9" s="24" t="s">
        <v>500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24"/>
      <c r="O9" s="61"/>
      <c r="P9" s="61">
        <v>1</v>
      </c>
    </row>
    <row r="10" spans="2:16" ht="21.75" customHeight="1" x14ac:dyDescent="0.3">
      <c r="B10" s="250"/>
      <c r="C10" s="244"/>
      <c r="D10" s="24" t="s">
        <v>109</v>
      </c>
      <c r="E10" s="24"/>
      <c r="F10" s="24">
        <v>1702645</v>
      </c>
      <c r="G10" s="24" t="s">
        <v>501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24"/>
      <c r="O10" s="61"/>
      <c r="P10" s="61">
        <v>1</v>
      </c>
    </row>
    <row r="11" spans="2:16" ht="21.75" customHeight="1" x14ac:dyDescent="0.3">
      <c r="B11" s="250"/>
      <c r="C11" s="244"/>
      <c r="D11" s="24" t="s">
        <v>107</v>
      </c>
      <c r="E11" s="24"/>
      <c r="F11" s="24">
        <v>1073119</v>
      </c>
      <c r="G11" s="24" t="s">
        <v>502</v>
      </c>
      <c r="H11" s="24">
        <v>1</v>
      </c>
      <c r="I11" s="24">
        <v>1.4999999999999999E-2</v>
      </c>
      <c r="J11" s="25">
        <f t="shared" si="0"/>
        <v>1.4999999999999999E-2</v>
      </c>
      <c r="K11" s="240"/>
      <c r="L11" s="11">
        <f t="shared" si="1"/>
        <v>2000.0000000000002</v>
      </c>
      <c r="M11" s="24"/>
      <c r="N11" s="24"/>
      <c r="O11" s="61"/>
      <c r="P11" s="61">
        <v>1</v>
      </c>
    </row>
    <row r="12" spans="2:16" ht="21.75" customHeight="1" x14ac:dyDescent="0.3">
      <c r="B12" s="250"/>
      <c r="C12" s="244"/>
      <c r="D12" s="24" t="s">
        <v>119</v>
      </c>
      <c r="E12" s="24"/>
      <c r="F12" s="24">
        <v>1004684</v>
      </c>
      <c r="G12" s="24" t="s">
        <v>503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24"/>
      <c r="O12" s="61"/>
      <c r="P12" s="61">
        <v>1</v>
      </c>
    </row>
    <row r="13" spans="2:16" ht="21.75" customHeight="1" x14ac:dyDescent="0.3">
      <c r="B13" s="250"/>
      <c r="C13" s="244"/>
      <c r="D13" s="24" t="s">
        <v>100</v>
      </c>
      <c r="E13" s="24"/>
      <c r="F13" s="24">
        <v>1050410</v>
      </c>
      <c r="G13" s="24" t="s">
        <v>504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24"/>
      <c r="O13" s="61"/>
      <c r="P13" s="61">
        <v>1</v>
      </c>
    </row>
    <row r="14" spans="2:16" ht="21.75" customHeight="1" x14ac:dyDescent="0.3">
      <c r="B14" s="250"/>
      <c r="C14" s="244"/>
      <c r="D14" s="24" t="s">
        <v>100</v>
      </c>
      <c r="E14" s="24"/>
      <c r="F14" s="24">
        <v>1051479</v>
      </c>
      <c r="G14" s="24" t="s">
        <v>505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24"/>
      <c r="O14" s="61"/>
      <c r="P14" s="61">
        <v>1</v>
      </c>
    </row>
    <row r="15" spans="2:16" ht="21.75" customHeight="1" x14ac:dyDescent="0.3">
      <c r="B15" s="250"/>
      <c r="C15" s="244"/>
      <c r="D15" s="24" t="s">
        <v>105</v>
      </c>
      <c r="E15" s="24"/>
      <c r="F15" s="43">
        <v>1102896</v>
      </c>
      <c r="G15" s="24" t="s">
        <v>506</v>
      </c>
      <c r="H15" s="24">
        <v>1</v>
      </c>
      <c r="I15" s="24">
        <v>7.0000000000000001E-3</v>
      </c>
      <c r="J15" s="25">
        <f t="shared" si="0"/>
        <v>7.0000000000000001E-3</v>
      </c>
      <c r="K15" s="240"/>
      <c r="L15" s="11">
        <f t="shared" si="1"/>
        <v>4285.7142857142862</v>
      </c>
      <c r="M15" s="24"/>
      <c r="N15" s="24"/>
      <c r="O15" s="61"/>
      <c r="P15" s="61">
        <v>1</v>
      </c>
    </row>
    <row r="16" spans="2:16" ht="21.75" customHeight="1" x14ac:dyDescent="0.3">
      <c r="B16" s="250"/>
      <c r="C16" s="244"/>
      <c r="D16" s="24" t="s">
        <v>109</v>
      </c>
      <c r="E16" s="24"/>
      <c r="F16" s="24">
        <v>1702649</v>
      </c>
      <c r="G16" s="24" t="s">
        <v>507</v>
      </c>
      <c r="H16" s="24">
        <v>1</v>
      </c>
      <c r="I16" s="24">
        <v>7.0000000000000001E-3</v>
      </c>
      <c r="J16" s="25">
        <f t="shared" si="0"/>
        <v>7.0000000000000001E-3</v>
      </c>
      <c r="K16" s="240"/>
      <c r="L16" s="11">
        <f t="shared" si="1"/>
        <v>4285.7142857142862</v>
      </c>
      <c r="M16" s="24"/>
      <c r="N16" s="24"/>
      <c r="O16" s="61"/>
      <c r="P16" s="61">
        <v>1</v>
      </c>
    </row>
    <row r="17" spans="2:17" ht="21.75" customHeight="1" x14ac:dyDescent="0.3">
      <c r="B17" s="250"/>
      <c r="C17" s="244"/>
      <c r="D17" s="24" t="s">
        <v>107</v>
      </c>
      <c r="E17" s="24"/>
      <c r="F17" s="24">
        <v>1073123</v>
      </c>
      <c r="G17" s="24" t="s">
        <v>508</v>
      </c>
      <c r="H17" s="24">
        <v>1</v>
      </c>
      <c r="I17" s="24">
        <v>1.4999999999999999E-2</v>
      </c>
      <c r="J17" s="25">
        <f t="shared" si="0"/>
        <v>1.4999999999999999E-2</v>
      </c>
      <c r="K17" s="240"/>
      <c r="L17" s="11">
        <f t="shared" si="1"/>
        <v>2000.0000000000002</v>
      </c>
      <c r="M17" s="24"/>
      <c r="N17" s="24"/>
      <c r="O17" s="61"/>
      <c r="P17" s="61">
        <v>1</v>
      </c>
    </row>
    <row r="18" spans="2:17" ht="21.75" customHeight="1" x14ac:dyDescent="0.3">
      <c r="B18" s="250"/>
      <c r="C18" s="244"/>
      <c r="D18" s="24" t="s">
        <v>119</v>
      </c>
      <c r="E18" s="24"/>
      <c r="F18" s="24">
        <v>1004686</v>
      </c>
      <c r="G18" s="24" t="s">
        <v>509</v>
      </c>
      <c r="H18" s="24">
        <v>1</v>
      </c>
      <c r="I18" s="24">
        <v>8.0000000000000002E-3</v>
      </c>
      <c r="J18" s="25">
        <f t="shared" si="0"/>
        <v>8.0000000000000002E-3</v>
      </c>
      <c r="K18" s="240"/>
      <c r="L18" s="11">
        <f t="shared" si="1"/>
        <v>3750</v>
      </c>
      <c r="M18" s="24"/>
      <c r="N18" s="24"/>
      <c r="O18" s="61"/>
      <c r="P18" s="61">
        <v>1</v>
      </c>
    </row>
    <row r="19" spans="2:17" ht="21.75" customHeight="1" x14ac:dyDescent="0.3">
      <c r="B19" s="250"/>
      <c r="C19" s="244"/>
      <c r="D19" s="24" t="s">
        <v>100</v>
      </c>
      <c r="E19" s="24"/>
      <c r="F19" s="24">
        <v>1050412</v>
      </c>
      <c r="G19" s="24" t="s">
        <v>510</v>
      </c>
      <c r="H19" s="24">
        <v>1</v>
      </c>
      <c r="I19" s="24">
        <v>0.01</v>
      </c>
      <c r="J19" s="25">
        <f t="shared" si="0"/>
        <v>0.01</v>
      </c>
      <c r="K19" s="240"/>
      <c r="L19" s="11">
        <f t="shared" si="1"/>
        <v>3000</v>
      </c>
      <c r="M19" s="24"/>
      <c r="N19" s="24"/>
      <c r="O19" s="61"/>
      <c r="P19" s="61">
        <v>1</v>
      </c>
    </row>
    <row r="20" spans="2:17" ht="21.75" customHeight="1" x14ac:dyDescent="0.3">
      <c r="B20" s="250"/>
      <c r="C20" s="244"/>
      <c r="D20" s="24" t="s">
        <v>100</v>
      </c>
      <c r="E20" s="24"/>
      <c r="F20" s="24">
        <v>1051481</v>
      </c>
      <c r="G20" s="24" t="s">
        <v>511</v>
      </c>
      <c r="H20" s="24">
        <v>1</v>
      </c>
      <c r="I20" s="24">
        <v>0.01</v>
      </c>
      <c r="J20" s="25">
        <f t="shared" si="0"/>
        <v>0.01</v>
      </c>
      <c r="K20" s="240"/>
      <c r="L20" s="11">
        <f t="shared" si="1"/>
        <v>3000</v>
      </c>
      <c r="M20" s="24"/>
      <c r="N20" s="24"/>
      <c r="O20" s="61"/>
      <c r="P20" s="61">
        <v>1</v>
      </c>
    </row>
    <row r="21" spans="2:17" ht="21.75" customHeight="1" x14ac:dyDescent="0.3">
      <c r="B21" s="250"/>
      <c r="C21" s="244"/>
      <c r="D21" s="24" t="s">
        <v>105</v>
      </c>
      <c r="E21" s="24"/>
      <c r="F21" s="24">
        <v>1102898</v>
      </c>
      <c r="G21" s="24" t="s">
        <v>512</v>
      </c>
      <c r="H21" s="24">
        <v>1</v>
      </c>
      <c r="I21" s="24">
        <v>7.0000000000000001E-3</v>
      </c>
      <c r="J21" s="25">
        <f t="shared" si="0"/>
        <v>7.0000000000000001E-3</v>
      </c>
      <c r="K21" s="240"/>
      <c r="L21" s="11">
        <f t="shared" si="1"/>
        <v>4285.7142857142862</v>
      </c>
      <c r="M21" s="24"/>
      <c r="N21" s="24"/>
      <c r="O21" s="61"/>
      <c r="P21" s="61">
        <v>1</v>
      </c>
    </row>
    <row r="22" spans="2:17" ht="21.75" customHeight="1" x14ac:dyDescent="0.3">
      <c r="B22" s="250"/>
      <c r="C22" s="244"/>
      <c r="D22" s="24" t="s">
        <v>109</v>
      </c>
      <c r="E22" s="24"/>
      <c r="F22" s="24">
        <v>1702651</v>
      </c>
      <c r="G22" s="24" t="s">
        <v>513</v>
      </c>
      <c r="H22" s="24">
        <v>1</v>
      </c>
      <c r="I22" s="24">
        <v>7.0000000000000001E-3</v>
      </c>
      <c r="J22" s="25">
        <f t="shared" si="0"/>
        <v>7.0000000000000001E-3</v>
      </c>
      <c r="K22" s="240"/>
      <c r="L22" s="11">
        <f t="shared" si="1"/>
        <v>4285.7142857142862</v>
      </c>
      <c r="M22" s="24"/>
      <c r="N22" s="24"/>
      <c r="O22" s="61"/>
      <c r="P22" s="61">
        <v>1</v>
      </c>
    </row>
    <row r="23" spans="2:17" ht="21.75" customHeight="1" x14ac:dyDescent="0.3">
      <c r="B23" s="250"/>
      <c r="C23" s="244"/>
      <c r="D23" s="24" t="s">
        <v>107</v>
      </c>
      <c r="E23" s="24"/>
      <c r="F23" s="24">
        <v>1073125</v>
      </c>
      <c r="G23" s="24" t="s">
        <v>514</v>
      </c>
      <c r="H23" s="24">
        <v>1</v>
      </c>
      <c r="I23" s="24">
        <v>1.4999999999999999E-2</v>
      </c>
      <c r="J23" s="25">
        <f t="shared" si="0"/>
        <v>1.4999999999999999E-2</v>
      </c>
      <c r="K23" s="240"/>
      <c r="L23" s="11">
        <f t="shared" si="1"/>
        <v>2000.0000000000002</v>
      </c>
      <c r="M23" s="24"/>
      <c r="N23" s="24"/>
      <c r="O23" s="61"/>
      <c r="P23" s="61">
        <v>1</v>
      </c>
    </row>
    <row r="24" spans="2:17" ht="21.75" customHeight="1" x14ac:dyDescent="0.3">
      <c r="B24" s="250"/>
      <c r="C24" s="244"/>
      <c r="D24" s="24" t="s">
        <v>116</v>
      </c>
      <c r="E24" s="24"/>
      <c r="F24" s="24">
        <v>1115111</v>
      </c>
      <c r="G24" s="24" t="s">
        <v>494</v>
      </c>
      <c r="H24" s="24">
        <v>1</v>
      </c>
      <c r="I24" s="24">
        <v>1.4999999999999999E-2</v>
      </c>
      <c r="J24" s="25">
        <f t="shared" si="0"/>
        <v>1.4999999999999999E-2</v>
      </c>
      <c r="K24" s="240"/>
      <c r="L24" s="11">
        <f t="shared" si="1"/>
        <v>2000.0000000000002</v>
      </c>
      <c r="M24" s="24"/>
      <c r="N24" s="24"/>
      <c r="O24" s="61"/>
      <c r="P24" s="61">
        <v>1</v>
      </c>
    </row>
    <row r="25" spans="2:17" ht="21.75" customHeight="1" x14ac:dyDescent="0.3">
      <c r="B25" s="255"/>
      <c r="C25" s="245"/>
      <c r="D25" s="24" t="s">
        <v>116</v>
      </c>
      <c r="E25" s="24"/>
      <c r="F25" s="24">
        <v>1115112</v>
      </c>
      <c r="G25" s="24" t="s">
        <v>495</v>
      </c>
      <c r="H25" s="24">
        <v>1</v>
      </c>
      <c r="I25" s="24">
        <v>1.4999999999999999E-2</v>
      </c>
      <c r="J25" s="25">
        <f t="shared" si="0"/>
        <v>1.4999999999999999E-2</v>
      </c>
      <c r="K25" s="241"/>
      <c r="L25" s="11">
        <f t="shared" si="1"/>
        <v>2000.0000000000002</v>
      </c>
      <c r="M25" s="24"/>
      <c r="N25" s="24"/>
      <c r="O25" s="61"/>
      <c r="P25" s="61">
        <v>1</v>
      </c>
    </row>
    <row r="26" spans="2:17" x14ac:dyDescent="0.3">
      <c r="B26" s="251" t="s">
        <v>42</v>
      </c>
      <c r="C26" s="243" t="s">
        <v>59</v>
      </c>
      <c r="D26" s="24"/>
      <c r="E26" s="24"/>
      <c r="F26" s="24">
        <v>1002186</v>
      </c>
      <c r="G26" s="24" t="s">
        <v>52</v>
      </c>
      <c r="H26" s="24">
        <v>1</v>
      </c>
      <c r="I26" s="24">
        <f>$K$26*Q26</f>
        <v>1.6E-2</v>
      </c>
      <c r="J26" s="25">
        <f t="shared" si="0"/>
        <v>1.6E-2</v>
      </c>
      <c r="K26" s="239">
        <f>K51-K6</f>
        <v>0.79999999999999993</v>
      </c>
      <c r="L26" s="23">
        <f t="shared" si="1"/>
        <v>1875</v>
      </c>
      <c r="M26" s="24"/>
      <c r="N26" s="24"/>
      <c r="O26" s="61">
        <v>60</v>
      </c>
      <c r="P26" s="61"/>
      <c r="Q26" s="15">
        <v>0.02</v>
      </c>
    </row>
    <row r="27" spans="2:17" x14ac:dyDescent="0.3">
      <c r="B27" s="252"/>
      <c r="C27" s="244"/>
      <c r="D27" s="24"/>
      <c r="E27" s="24"/>
      <c r="F27" s="24">
        <v>1012057</v>
      </c>
      <c r="G27" s="24" t="s">
        <v>53</v>
      </c>
      <c r="H27" s="24">
        <v>1</v>
      </c>
      <c r="I27" s="24">
        <f t="shared" ref="I27:I50" si="2">$K$26*Q27</f>
        <v>1.6E-2</v>
      </c>
      <c r="J27" s="25">
        <f t="shared" si="0"/>
        <v>1.6E-2</v>
      </c>
      <c r="K27" s="240"/>
      <c r="L27" s="23">
        <f t="shared" si="1"/>
        <v>1875</v>
      </c>
      <c r="M27" s="24"/>
      <c r="N27" s="24"/>
      <c r="O27" s="61">
        <v>60</v>
      </c>
      <c r="P27" s="61"/>
      <c r="Q27" s="15">
        <v>0.02</v>
      </c>
    </row>
    <row r="28" spans="2:17" x14ac:dyDescent="0.3">
      <c r="B28" s="252"/>
      <c r="C28" s="244"/>
      <c r="D28" s="24"/>
      <c r="E28" s="24"/>
      <c r="F28" s="24">
        <v>1022048</v>
      </c>
      <c r="G28" s="24" t="s">
        <v>54</v>
      </c>
      <c r="H28" s="24">
        <v>1</v>
      </c>
      <c r="I28" s="24">
        <f t="shared" si="2"/>
        <v>1.6E-2</v>
      </c>
      <c r="J28" s="25">
        <f t="shared" si="0"/>
        <v>1.6E-2</v>
      </c>
      <c r="K28" s="240"/>
      <c r="L28" s="23">
        <f t="shared" si="1"/>
        <v>1875</v>
      </c>
      <c r="M28" s="24"/>
      <c r="N28" s="24"/>
      <c r="O28" s="61">
        <v>60</v>
      </c>
      <c r="P28" s="61"/>
      <c r="Q28" s="15">
        <v>0.02</v>
      </c>
    </row>
    <row r="29" spans="2:17" x14ac:dyDescent="0.3">
      <c r="B29" s="252"/>
      <c r="C29" s="244"/>
      <c r="D29" s="24"/>
      <c r="E29" s="24"/>
      <c r="F29" s="24">
        <v>1102039</v>
      </c>
      <c r="G29" s="24" t="s">
        <v>55</v>
      </c>
      <c r="H29" s="24">
        <v>1</v>
      </c>
      <c r="I29" s="24">
        <f t="shared" si="2"/>
        <v>1.6E-2</v>
      </c>
      <c r="J29" s="25">
        <f t="shared" si="0"/>
        <v>1.6E-2</v>
      </c>
      <c r="K29" s="240"/>
      <c r="L29" s="23">
        <f t="shared" si="1"/>
        <v>1875</v>
      </c>
      <c r="M29" s="24"/>
      <c r="N29" s="24"/>
      <c r="O29" s="61">
        <v>60</v>
      </c>
      <c r="P29" s="61"/>
      <c r="Q29" s="15">
        <v>0.02</v>
      </c>
    </row>
    <row r="30" spans="2:17" x14ac:dyDescent="0.3">
      <c r="B30" s="252"/>
      <c r="C30" s="244"/>
      <c r="D30" s="24"/>
      <c r="E30" s="24"/>
      <c r="F30" s="24">
        <v>1082102</v>
      </c>
      <c r="G30" s="24" t="s">
        <v>56</v>
      </c>
      <c r="H30" s="24">
        <v>1</v>
      </c>
      <c r="I30" s="24">
        <f t="shared" si="2"/>
        <v>1.6E-2</v>
      </c>
      <c r="J30" s="25">
        <f t="shared" si="0"/>
        <v>1.6E-2</v>
      </c>
      <c r="K30" s="240"/>
      <c r="L30" s="23">
        <f t="shared" si="1"/>
        <v>1875</v>
      </c>
      <c r="M30" s="24"/>
      <c r="N30" s="24"/>
      <c r="O30" s="61">
        <v>30</v>
      </c>
      <c r="P30" s="61"/>
      <c r="Q30" s="15">
        <v>0.02</v>
      </c>
    </row>
    <row r="31" spans="2:17" x14ac:dyDescent="0.3">
      <c r="B31" s="252"/>
      <c r="C31" s="244"/>
      <c r="D31" s="24"/>
      <c r="E31" s="24"/>
      <c r="F31" s="24">
        <v>1072153</v>
      </c>
      <c r="G31" s="24" t="s">
        <v>57</v>
      </c>
      <c r="H31" s="24">
        <v>1</v>
      </c>
      <c r="I31" s="24">
        <f t="shared" si="2"/>
        <v>1.6E-2</v>
      </c>
      <c r="J31" s="25">
        <f t="shared" si="0"/>
        <v>1.6E-2</v>
      </c>
      <c r="K31" s="240"/>
      <c r="L31" s="23">
        <f t="shared" si="1"/>
        <v>1875</v>
      </c>
      <c r="M31" s="24"/>
      <c r="N31" s="24"/>
      <c r="O31" s="61">
        <v>30</v>
      </c>
      <c r="P31" s="61"/>
      <c r="Q31" s="15">
        <v>0.02</v>
      </c>
    </row>
    <row r="32" spans="2:17" x14ac:dyDescent="0.3">
      <c r="B32" s="252"/>
      <c r="C32" s="245"/>
      <c r="D32" s="24"/>
      <c r="E32" s="24"/>
      <c r="F32" s="24">
        <v>1032024</v>
      </c>
      <c r="G32" s="24" t="s">
        <v>58</v>
      </c>
      <c r="H32" s="24">
        <v>1</v>
      </c>
      <c r="I32" s="24">
        <f t="shared" si="2"/>
        <v>1.6E-2</v>
      </c>
      <c r="J32" s="25">
        <f t="shared" si="0"/>
        <v>1.6E-2</v>
      </c>
      <c r="K32" s="240"/>
      <c r="L32" s="23">
        <f t="shared" si="1"/>
        <v>1875</v>
      </c>
      <c r="M32" s="24"/>
      <c r="N32" s="24"/>
      <c r="O32" s="61">
        <v>40</v>
      </c>
      <c r="P32" s="61"/>
      <c r="Q32" s="15">
        <v>0.02</v>
      </c>
    </row>
    <row r="33" spans="2:17" x14ac:dyDescent="0.3">
      <c r="B33" s="252"/>
      <c r="C33" s="253" t="s">
        <v>25</v>
      </c>
      <c r="D33" s="24"/>
      <c r="E33" s="24"/>
      <c r="F33" s="24">
        <v>5150042</v>
      </c>
      <c r="G33" s="24" t="s">
        <v>9</v>
      </c>
      <c r="H33" s="24">
        <v>1</v>
      </c>
      <c r="I33" s="24">
        <f t="shared" si="2"/>
        <v>1.6E-2</v>
      </c>
      <c r="J33" s="25">
        <f t="shared" si="0"/>
        <v>1.6E-2</v>
      </c>
      <c r="K33" s="240"/>
      <c r="L33" s="23">
        <f t="shared" si="1"/>
        <v>1875</v>
      </c>
      <c r="M33" s="24"/>
      <c r="N33" s="24"/>
      <c r="O33" s="61">
        <v>30</v>
      </c>
      <c r="P33" s="61"/>
      <c r="Q33" s="15">
        <v>0.02</v>
      </c>
    </row>
    <row r="34" spans="2:17" x14ac:dyDescent="0.3">
      <c r="B34" s="252"/>
      <c r="C34" s="253"/>
      <c r="D34" s="24"/>
      <c r="E34" s="24"/>
      <c r="F34" s="24">
        <v>5150043</v>
      </c>
      <c r="G34" s="24" t="s">
        <v>10</v>
      </c>
      <c r="H34" s="24">
        <v>1</v>
      </c>
      <c r="I34" s="24">
        <f t="shared" si="2"/>
        <v>1.6E-2</v>
      </c>
      <c r="J34" s="25">
        <f t="shared" si="0"/>
        <v>1.6E-2</v>
      </c>
      <c r="K34" s="240"/>
      <c r="L34" s="23">
        <f t="shared" si="1"/>
        <v>1875</v>
      </c>
      <c r="M34" s="24"/>
      <c r="N34" s="24"/>
      <c r="O34" s="61">
        <v>75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5152049</v>
      </c>
      <c r="G35" s="24" t="s">
        <v>11</v>
      </c>
      <c r="H35" s="24">
        <v>1</v>
      </c>
      <c r="I35" s="24">
        <f t="shared" si="2"/>
        <v>1.6E-2</v>
      </c>
      <c r="J35" s="25">
        <f t="shared" si="0"/>
        <v>1.6E-2</v>
      </c>
      <c r="K35" s="240"/>
      <c r="L35" s="23">
        <f t="shared" si="1"/>
        <v>1875</v>
      </c>
      <c r="M35" s="24"/>
      <c r="N35" s="24"/>
      <c r="O35" s="6">
        <v>30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5152050</v>
      </c>
      <c r="G36" s="24" t="s">
        <v>12</v>
      </c>
      <c r="H36" s="24">
        <v>1</v>
      </c>
      <c r="I36" s="24">
        <f t="shared" si="2"/>
        <v>1.6E-2</v>
      </c>
      <c r="J36" s="25">
        <f t="shared" si="0"/>
        <v>1.6E-2</v>
      </c>
      <c r="K36" s="240"/>
      <c r="L36" s="23">
        <f t="shared" si="1"/>
        <v>1875</v>
      </c>
      <c r="M36" s="24"/>
      <c r="N36" s="24"/>
      <c r="O36" s="6">
        <v>75</v>
      </c>
      <c r="P36" s="61"/>
      <c r="Q36" s="15">
        <v>0.02</v>
      </c>
    </row>
    <row r="37" spans="2:17" x14ac:dyDescent="0.3">
      <c r="B37" s="252"/>
      <c r="C37" s="253"/>
      <c r="D37" s="24"/>
      <c r="E37" s="24"/>
      <c r="F37" s="24">
        <v>5153013</v>
      </c>
      <c r="G37" s="24" t="s">
        <v>23</v>
      </c>
      <c r="H37" s="24">
        <v>1</v>
      </c>
      <c r="I37" s="24">
        <f t="shared" si="2"/>
        <v>6.4000000000000001E-2</v>
      </c>
      <c r="J37" s="25">
        <f t="shared" si="0"/>
        <v>6.4000000000000001E-2</v>
      </c>
      <c r="K37" s="240"/>
      <c r="L37" s="23">
        <f t="shared" si="1"/>
        <v>468.75</v>
      </c>
      <c r="M37" s="24"/>
      <c r="N37" s="24"/>
      <c r="O37" s="61">
        <v>65</v>
      </c>
      <c r="P37" s="61"/>
      <c r="Q37" s="15">
        <v>0.08</v>
      </c>
    </row>
    <row r="38" spans="2:17" x14ac:dyDescent="0.3">
      <c r="B38" s="252"/>
      <c r="C38" s="253"/>
      <c r="D38" s="24"/>
      <c r="E38" s="24"/>
      <c r="F38" s="24">
        <v>5151033</v>
      </c>
      <c r="G38" s="24" t="s">
        <v>41</v>
      </c>
      <c r="H38" s="24">
        <v>1</v>
      </c>
      <c r="I38" s="24">
        <f t="shared" si="2"/>
        <v>6.4000000000000001E-2</v>
      </c>
      <c r="J38" s="25">
        <f t="shared" si="0"/>
        <v>6.4000000000000001E-2</v>
      </c>
      <c r="K38" s="240"/>
      <c r="L38" s="23">
        <f t="shared" si="1"/>
        <v>468.75</v>
      </c>
      <c r="M38" s="24"/>
      <c r="N38" s="24"/>
      <c r="O38" s="61">
        <v>70</v>
      </c>
      <c r="P38" s="61"/>
      <c r="Q38" s="15">
        <v>0.08</v>
      </c>
    </row>
    <row r="39" spans="2:17" x14ac:dyDescent="0.3">
      <c r="B39" s="252"/>
      <c r="C39" s="253"/>
      <c r="D39" s="24"/>
      <c r="E39" s="24"/>
      <c r="F39" s="24">
        <v>5152100</v>
      </c>
      <c r="G39" s="24" t="s">
        <v>13</v>
      </c>
      <c r="H39" s="24">
        <v>1</v>
      </c>
      <c r="I39" s="24">
        <f t="shared" si="2"/>
        <v>1.6E-2</v>
      </c>
      <c r="J39" s="25">
        <f t="shared" si="0"/>
        <v>1.6E-2</v>
      </c>
      <c r="K39" s="240"/>
      <c r="L39" s="23">
        <f t="shared" si="1"/>
        <v>1875</v>
      </c>
      <c r="M39" s="24"/>
      <c r="N39" s="24"/>
      <c r="O39" s="61">
        <v>35</v>
      </c>
      <c r="P39" s="6"/>
      <c r="Q39" s="15">
        <v>0.02</v>
      </c>
    </row>
    <row r="40" spans="2:17" x14ac:dyDescent="0.3">
      <c r="B40" s="252"/>
      <c r="C40" s="253"/>
      <c r="D40" s="24"/>
      <c r="E40" s="24"/>
      <c r="F40" s="24">
        <v>5152101</v>
      </c>
      <c r="G40" s="24" t="s">
        <v>14</v>
      </c>
      <c r="H40" s="24">
        <v>1</v>
      </c>
      <c r="I40" s="24">
        <f t="shared" si="2"/>
        <v>1.6E-2</v>
      </c>
      <c r="J40" s="25">
        <f t="shared" si="0"/>
        <v>1.6E-2</v>
      </c>
      <c r="K40" s="240"/>
      <c r="L40" s="23">
        <f t="shared" si="1"/>
        <v>1875</v>
      </c>
      <c r="M40" s="24"/>
      <c r="N40" s="24"/>
      <c r="O40" s="6">
        <v>35</v>
      </c>
      <c r="P40" s="6"/>
      <c r="Q40" s="15">
        <v>0.02</v>
      </c>
    </row>
    <row r="41" spans="2:17" x14ac:dyDescent="0.3">
      <c r="B41" s="252"/>
      <c r="C41" s="253"/>
      <c r="D41" s="24"/>
      <c r="E41" s="24"/>
      <c r="F41" s="24">
        <v>5152102</v>
      </c>
      <c r="G41" s="24" t="s">
        <v>15</v>
      </c>
      <c r="H41" s="24">
        <v>1</v>
      </c>
      <c r="I41" s="24">
        <f t="shared" si="2"/>
        <v>1.6E-2</v>
      </c>
      <c r="J41" s="25">
        <f t="shared" si="0"/>
        <v>1.6E-2</v>
      </c>
      <c r="K41" s="240"/>
      <c r="L41" s="23">
        <f t="shared" si="1"/>
        <v>1875</v>
      </c>
      <c r="M41" s="24"/>
      <c r="N41" s="24"/>
      <c r="O41" s="6">
        <v>35</v>
      </c>
      <c r="P41" s="6"/>
      <c r="Q41" s="15">
        <v>0.02</v>
      </c>
    </row>
    <row r="42" spans="2:17" x14ac:dyDescent="0.3">
      <c r="B42" s="252"/>
      <c r="C42" s="253"/>
      <c r="D42" s="24"/>
      <c r="E42" s="24"/>
      <c r="F42" s="24">
        <v>5152103</v>
      </c>
      <c r="G42" s="24" t="s">
        <v>16</v>
      </c>
      <c r="H42" s="24">
        <v>1</v>
      </c>
      <c r="I42" s="24">
        <f t="shared" si="2"/>
        <v>1.6E-2</v>
      </c>
      <c r="J42" s="25">
        <f t="shared" si="0"/>
        <v>1.6E-2</v>
      </c>
      <c r="K42" s="240"/>
      <c r="L42" s="23">
        <f t="shared" si="1"/>
        <v>1875</v>
      </c>
      <c r="M42" s="24"/>
      <c r="N42" s="24"/>
      <c r="O42" s="6">
        <v>35</v>
      </c>
      <c r="P42" s="6"/>
      <c r="Q42" s="15">
        <v>0.02</v>
      </c>
    </row>
    <row r="43" spans="2:17" x14ac:dyDescent="0.3">
      <c r="B43" s="252"/>
      <c r="C43" s="253"/>
      <c r="D43" s="24"/>
      <c r="E43" s="24"/>
      <c r="F43" s="24">
        <v>5152104</v>
      </c>
      <c r="G43" s="24" t="s">
        <v>17</v>
      </c>
      <c r="H43" s="24">
        <v>1</v>
      </c>
      <c r="I43" s="24">
        <f t="shared" si="2"/>
        <v>1.6E-2</v>
      </c>
      <c r="J43" s="25">
        <f t="shared" si="0"/>
        <v>1.6E-2</v>
      </c>
      <c r="K43" s="240"/>
      <c r="L43" s="23">
        <f t="shared" si="1"/>
        <v>1875</v>
      </c>
      <c r="M43" s="24"/>
      <c r="N43" s="24"/>
      <c r="O43" s="6">
        <v>35</v>
      </c>
      <c r="P43" s="6"/>
      <c r="Q43" s="15">
        <v>0.02</v>
      </c>
    </row>
    <row r="44" spans="2:17" x14ac:dyDescent="0.3">
      <c r="B44" s="252"/>
      <c r="C44" s="253"/>
      <c r="D44" s="24"/>
      <c r="E44" s="24"/>
      <c r="F44" s="24">
        <v>5152105</v>
      </c>
      <c r="G44" s="24" t="s">
        <v>18</v>
      </c>
      <c r="H44" s="11">
        <v>1</v>
      </c>
      <c r="I44" s="24">
        <f t="shared" si="2"/>
        <v>1.6E-2</v>
      </c>
      <c r="J44" s="25">
        <f t="shared" si="0"/>
        <v>1.6E-2</v>
      </c>
      <c r="K44" s="240"/>
      <c r="L44" s="23">
        <f t="shared" si="1"/>
        <v>1875</v>
      </c>
      <c r="M44" s="24"/>
      <c r="N44" s="24"/>
      <c r="O44" s="6">
        <v>35</v>
      </c>
      <c r="P44" s="6"/>
      <c r="Q44" s="15">
        <v>0.02</v>
      </c>
    </row>
    <row r="45" spans="2:17" x14ac:dyDescent="0.3">
      <c r="B45" s="252"/>
      <c r="C45" s="253"/>
      <c r="D45" s="24"/>
      <c r="E45" s="24"/>
      <c r="F45" s="43">
        <v>5152106</v>
      </c>
      <c r="G45" s="43" t="s">
        <v>19</v>
      </c>
      <c r="H45" s="11">
        <v>1</v>
      </c>
      <c r="I45" s="24">
        <f t="shared" si="2"/>
        <v>1.6E-2</v>
      </c>
      <c r="J45" s="25">
        <f t="shared" si="0"/>
        <v>1.6E-2</v>
      </c>
      <c r="K45" s="240"/>
      <c r="L45" s="23">
        <f t="shared" si="1"/>
        <v>1875</v>
      </c>
      <c r="M45" s="24"/>
      <c r="N45" s="24"/>
      <c r="O45" s="6">
        <v>35</v>
      </c>
      <c r="P45" s="6"/>
      <c r="Q45" s="15">
        <v>0.02</v>
      </c>
    </row>
    <row r="46" spans="2:17" x14ac:dyDescent="0.3">
      <c r="B46" s="252"/>
      <c r="C46" s="253"/>
      <c r="D46" s="24"/>
      <c r="E46" s="24"/>
      <c r="F46" s="43">
        <v>5152107</v>
      </c>
      <c r="G46" s="43" t="s">
        <v>20</v>
      </c>
      <c r="H46" s="11">
        <v>1</v>
      </c>
      <c r="I46" s="24">
        <f t="shared" si="2"/>
        <v>1.6E-2</v>
      </c>
      <c r="J46" s="25">
        <f t="shared" si="0"/>
        <v>1.6E-2</v>
      </c>
      <c r="K46" s="240"/>
      <c r="L46" s="23">
        <f t="shared" si="1"/>
        <v>1875</v>
      </c>
      <c r="M46" s="24"/>
      <c r="N46" s="24"/>
      <c r="O46" s="6">
        <v>35</v>
      </c>
      <c r="P46" s="61"/>
      <c r="Q46" s="15">
        <v>0.02</v>
      </c>
    </row>
    <row r="47" spans="2:17" x14ac:dyDescent="0.3">
      <c r="B47" s="252"/>
      <c r="C47" s="253" t="s">
        <v>8</v>
      </c>
      <c r="D47" s="24"/>
      <c r="E47" s="24"/>
      <c r="F47" s="43">
        <v>5076000</v>
      </c>
      <c r="G47" s="43" t="s">
        <v>445</v>
      </c>
      <c r="H47" s="24">
        <v>3</v>
      </c>
      <c r="I47" s="24">
        <f t="shared" si="2"/>
        <v>6.4000000000000001E-2</v>
      </c>
      <c r="J47" s="25">
        <f t="shared" si="0"/>
        <v>6.4000000000000001E-2</v>
      </c>
      <c r="K47" s="240"/>
      <c r="L47" s="23">
        <f t="shared" si="1"/>
        <v>468.75</v>
      </c>
      <c r="M47" s="24"/>
      <c r="N47" s="24"/>
      <c r="O47" s="61">
        <v>90</v>
      </c>
      <c r="P47" s="61"/>
      <c r="Q47" s="15">
        <v>0.08</v>
      </c>
    </row>
    <row r="48" spans="2:17" x14ac:dyDescent="0.3">
      <c r="B48" s="252"/>
      <c r="C48" s="253"/>
      <c r="D48" s="24"/>
      <c r="E48" s="24"/>
      <c r="F48" s="24">
        <v>5062404</v>
      </c>
      <c r="G48" s="24" t="s">
        <v>5</v>
      </c>
      <c r="H48" s="24">
        <v>1</v>
      </c>
      <c r="I48" s="24">
        <f t="shared" si="2"/>
        <v>0.11999999999999998</v>
      </c>
      <c r="J48" s="25">
        <f t="shared" si="0"/>
        <v>0.11999999999999998</v>
      </c>
      <c r="K48" s="240"/>
      <c r="L48" s="23">
        <f t="shared" si="1"/>
        <v>250.00000000000003</v>
      </c>
      <c r="M48" s="24"/>
      <c r="N48" s="24"/>
      <c r="O48" s="61">
        <v>50</v>
      </c>
      <c r="P48" s="61"/>
      <c r="Q48" s="15">
        <v>0.15</v>
      </c>
    </row>
    <row r="49" spans="2:17" x14ac:dyDescent="0.3">
      <c r="B49" s="252"/>
      <c r="C49" s="253"/>
      <c r="D49" s="24"/>
      <c r="E49" s="24"/>
      <c r="F49" s="24">
        <v>5078001</v>
      </c>
      <c r="G49" s="11" t="s">
        <v>21</v>
      </c>
      <c r="H49" s="24">
        <v>1</v>
      </c>
      <c r="I49" s="24">
        <f t="shared" si="2"/>
        <v>0.11999999999999998</v>
      </c>
      <c r="J49" s="25">
        <f t="shared" si="0"/>
        <v>0.11999999999999998</v>
      </c>
      <c r="K49" s="240"/>
      <c r="L49" s="23">
        <f t="shared" si="1"/>
        <v>250.00000000000003</v>
      </c>
      <c r="M49" s="24"/>
      <c r="N49" s="24"/>
      <c r="O49" s="61">
        <v>40</v>
      </c>
      <c r="P49" s="61"/>
      <c r="Q49" s="15">
        <v>0.15</v>
      </c>
    </row>
    <row r="50" spans="2:17" x14ac:dyDescent="0.3">
      <c r="B50" s="252"/>
      <c r="C50" s="253"/>
      <c r="D50" s="24"/>
      <c r="E50" s="24"/>
      <c r="F50" s="24">
        <v>5072000</v>
      </c>
      <c r="G50" s="11" t="s">
        <v>22</v>
      </c>
      <c r="H50" s="24">
        <v>3</v>
      </c>
      <c r="I50" s="24">
        <f t="shared" si="2"/>
        <v>6.4000000000000001E-2</v>
      </c>
      <c r="J50" s="25">
        <f t="shared" si="0"/>
        <v>6.4000000000000001E-2</v>
      </c>
      <c r="K50" s="240"/>
      <c r="L50" s="23">
        <f t="shared" si="1"/>
        <v>468.75</v>
      </c>
      <c r="M50" s="24"/>
      <c r="N50" s="24"/>
      <c r="O50" s="61">
        <v>50</v>
      </c>
      <c r="P50" s="61"/>
      <c r="Q50" s="15">
        <v>0.08</v>
      </c>
    </row>
    <row r="51" spans="2:17" x14ac:dyDescent="0.3">
      <c r="B51" s="246"/>
      <c r="C51" s="247"/>
      <c r="D51" s="247"/>
      <c r="E51" s="247"/>
      <c r="F51" s="247"/>
      <c r="G51" s="247"/>
      <c r="H51" s="248"/>
      <c r="I51" s="24">
        <f>SUM(I6:I50)</f>
        <v>1.0000000000000004</v>
      </c>
      <c r="J51" s="25">
        <f>SUM(J6:J50)</f>
        <v>1.0000000000000004</v>
      </c>
      <c r="K51" s="25">
        <v>1</v>
      </c>
      <c r="L51" s="24"/>
      <c r="M51" s="24"/>
      <c r="N51" s="24"/>
      <c r="O51" s="61"/>
      <c r="P51" s="61"/>
    </row>
  </sheetData>
  <mergeCells count="10">
    <mergeCell ref="B51:H51"/>
    <mergeCell ref="B5:C5"/>
    <mergeCell ref="B6:B25"/>
    <mergeCell ref="C6:C25"/>
    <mergeCell ref="K6:K25"/>
    <mergeCell ref="B26:B50"/>
    <mergeCell ref="C26:C32"/>
    <mergeCell ref="K26:K50"/>
    <mergeCell ref="C33:C46"/>
    <mergeCell ref="C47:C50"/>
  </mergeCells>
  <phoneticPr fontId="1" type="noConversion"/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3"/>
  <dimension ref="B2:Q5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475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61" t="s">
        <v>6</v>
      </c>
      <c r="C4" s="61">
        <v>30</v>
      </c>
    </row>
    <row r="5" spans="2:16" x14ac:dyDescent="0.3">
      <c r="B5" s="249" t="s">
        <v>0</v>
      </c>
      <c r="C5" s="249"/>
      <c r="D5" s="60" t="s">
        <v>45</v>
      </c>
      <c r="E5" s="60" t="s">
        <v>29</v>
      </c>
      <c r="F5" s="60" t="s">
        <v>1</v>
      </c>
      <c r="G5" s="60" t="s">
        <v>62</v>
      </c>
      <c r="H5" s="13" t="s">
        <v>26</v>
      </c>
      <c r="I5" s="60" t="s">
        <v>27</v>
      </c>
      <c r="J5" s="60" t="s">
        <v>28</v>
      </c>
      <c r="K5" s="60" t="s">
        <v>43</v>
      </c>
      <c r="L5" s="60" t="s">
        <v>2</v>
      </c>
      <c r="M5" s="60" t="s">
        <v>3</v>
      </c>
      <c r="N5" s="60" t="s">
        <v>60</v>
      </c>
      <c r="O5" s="60" t="s">
        <v>44</v>
      </c>
      <c r="P5" s="60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1004676</v>
      </c>
      <c r="G6" s="24" t="s">
        <v>476</v>
      </c>
      <c r="H6" s="24">
        <v>1</v>
      </c>
      <c r="I6" s="24">
        <v>8.0000000000000002E-3</v>
      </c>
      <c r="J6" s="25">
        <f>I6</f>
        <v>8.0000000000000002E-3</v>
      </c>
      <c r="K6" s="239">
        <f>SUM(J6:J25)</f>
        <v>0.20000000000000007</v>
      </c>
      <c r="L6" s="11">
        <f>1/I6*$C$4</f>
        <v>3750</v>
      </c>
      <c r="M6" s="24"/>
      <c r="N6" s="24"/>
      <c r="O6" s="61"/>
      <c r="P6" s="61">
        <v>1</v>
      </c>
    </row>
    <row r="7" spans="2:16" ht="21.75" customHeight="1" x14ac:dyDescent="0.3">
      <c r="B7" s="250"/>
      <c r="C7" s="244"/>
      <c r="D7" s="24" t="s">
        <v>100</v>
      </c>
      <c r="E7" s="24"/>
      <c r="F7" s="24">
        <v>1050402</v>
      </c>
      <c r="G7" s="24" t="s">
        <v>477</v>
      </c>
      <c r="H7" s="24">
        <v>1</v>
      </c>
      <c r="I7" s="24">
        <v>0.01</v>
      </c>
      <c r="J7" s="25">
        <f t="shared" ref="J7:J50" si="0">I7</f>
        <v>0.01</v>
      </c>
      <c r="K7" s="240"/>
      <c r="L7" s="11">
        <f t="shared" ref="L7:L50" si="1">1/I7*$C$4</f>
        <v>3000</v>
      </c>
      <c r="M7" s="24"/>
      <c r="N7" s="24"/>
      <c r="O7" s="61"/>
      <c r="P7" s="61">
        <v>1</v>
      </c>
    </row>
    <row r="8" spans="2:16" ht="21.75" customHeight="1" x14ac:dyDescent="0.3">
      <c r="B8" s="250"/>
      <c r="C8" s="244"/>
      <c r="D8" s="24" t="s">
        <v>100</v>
      </c>
      <c r="E8" s="24"/>
      <c r="F8" s="24">
        <v>1051471</v>
      </c>
      <c r="G8" s="24" t="s">
        <v>478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/>
      <c r="N8" s="24"/>
      <c r="O8" s="61"/>
      <c r="P8" s="61">
        <v>1</v>
      </c>
    </row>
    <row r="9" spans="2:16" ht="21.75" customHeight="1" x14ac:dyDescent="0.3">
      <c r="B9" s="250"/>
      <c r="C9" s="244"/>
      <c r="D9" s="24" t="s">
        <v>105</v>
      </c>
      <c r="E9" s="24"/>
      <c r="F9" s="24">
        <v>1102888</v>
      </c>
      <c r="G9" s="24" t="s">
        <v>479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24"/>
      <c r="O9" s="61"/>
      <c r="P9" s="61">
        <v>1</v>
      </c>
    </row>
    <row r="10" spans="2:16" ht="21.75" customHeight="1" x14ac:dyDescent="0.3">
      <c r="B10" s="250"/>
      <c r="C10" s="244"/>
      <c r="D10" s="24" t="s">
        <v>109</v>
      </c>
      <c r="E10" s="24"/>
      <c r="F10" s="24">
        <v>1702641</v>
      </c>
      <c r="G10" s="24" t="s">
        <v>480</v>
      </c>
      <c r="H10" s="24">
        <v>1</v>
      </c>
      <c r="I10" s="24">
        <v>7.0000000000000001E-3</v>
      </c>
      <c r="J10" s="25">
        <f t="shared" si="0"/>
        <v>7.0000000000000001E-3</v>
      </c>
      <c r="K10" s="240"/>
      <c r="L10" s="11">
        <f t="shared" si="1"/>
        <v>4285.7142857142862</v>
      </c>
      <c r="M10" s="24"/>
      <c r="N10" s="24"/>
      <c r="O10" s="61"/>
      <c r="P10" s="61">
        <v>1</v>
      </c>
    </row>
    <row r="11" spans="2:16" ht="21.75" customHeight="1" x14ac:dyDescent="0.3">
      <c r="B11" s="250"/>
      <c r="C11" s="244"/>
      <c r="D11" s="24" t="s">
        <v>107</v>
      </c>
      <c r="E11" s="24"/>
      <c r="F11" s="24">
        <v>1073115</v>
      </c>
      <c r="G11" s="24" t="s">
        <v>481</v>
      </c>
      <c r="H11" s="24">
        <v>1</v>
      </c>
      <c r="I11" s="24">
        <v>1.4999999999999999E-2</v>
      </c>
      <c r="J11" s="25">
        <f t="shared" si="0"/>
        <v>1.4999999999999999E-2</v>
      </c>
      <c r="K11" s="240"/>
      <c r="L11" s="11">
        <f t="shared" si="1"/>
        <v>2000.0000000000002</v>
      </c>
      <c r="M11" s="24"/>
      <c r="N11" s="24"/>
      <c r="O11" s="61"/>
      <c r="P11" s="61">
        <v>1</v>
      </c>
    </row>
    <row r="12" spans="2:16" ht="21.75" customHeight="1" x14ac:dyDescent="0.3">
      <c r="B12" s="250"/>
      <c r="C12" s="244"/>
      <c r="D12" s="24" t="s">
        <v>119</v>
      </c>
      <c r="E12" s="24"/>
      <c r="F12" s="24">
        <v>1004682</v>
      </c>
      <c r="G12" s="24" t="s">
        <v>482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24"/>
      <c r="O12" s="61"/>
      <c r="P12" s="61">
        <v>1</v>
      </c>
    </row>
    <row r="13" spans="2:16" ht="21.75" customHeight="1" x14ac:dyDescent="0.3">
      <c r="B13" s="250"/>
      <c r="C13" s="244"/>
      <c r="D13" s="24" t="s">
        <v>100</v>
      </c>
      <c r="E13" s="24"/>
      <c r="F13" s="24">
        <v>1050409</v>
      </c>
      <c r="G13" s="24" t="s">
        <v>483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24"/>
      <c r="O13" s="61"/>
      <c r="P13" s="61">
        <v>1</v>
      </c>
    </row>
    <row r="14" spans="2:16" ht="21.75" customHeight="1" x14ac:dyDescent="0.3">
      <c r="B14" s="250"/>
      <c r="C14" s="244"/>
      <c r="D14" s="24" t="s">
        <v>100</v>
      </c>
      <c r="E14" s="24"/>
      <c r="F14" s="24">
        <v>1051477</v>
      </c>
      <c r="G14" s="24" t="s">
        <v>484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24"/>
      <c r="O14" s="61"/>
      <c r="P14" s="61">
        <v>1</v>
      </c>
    </row>
    <row r="15" spans="2:16" ht="21.75" customHeight="1" x14ac:dyDescent="0.3">
      <c r="B15" s="250"/>
      <c r="C15" s="244"/>
      <c r="D15" s="24" t="s">
        <v>105</v>
      </c>
      <c r="E15" s="24"/>
      <c r="F15" s="24">
        <v>1102894</v>
      </c>
      <c r="G15" s="24" t="s">
        <v>485</v>
      </c>
      <c r="H15" s="24">
        <v>1</v>
      </c>
      <c r="I15" s="24">
        <v>7.0000000000000001E-3</v>
      </c>
      <c r="J15" s="25">
        <f t="shared" ref="J15:J25" si="2">I15</f>
        <v>7.0000000000000001E-3</v>
      </c>
      <c r="K15" s="240"/>
      <c r="L15" s="11">
        <f t="shared" si="1"/>
        <v>4285.7142857142862</v>
      </c>
      <c r="M15" s="24"/>
      <c r="N15" s="24"/>
      <c r="O15" s="61"/>
      <c r="P15" s="61">
        <v>1</v>
      </c>
    </row>
    <row r="16" spans="2:16" ht="21.75" customHeight="1" x14ac:dyDescent="0.3">
      <c r="B16" s="250"/>
      <c r="C16" s="244"/>
      <c r="D16" s="24" t="s">
        <v>109</v>
      </c>
      <c r="E16" s="24"/>
      <c r="F16" s="24">
        <v>1702647</v>
      </c>
      <c r="G16" s="24" t="s">
        <v>486</v>
      </c>
      <c r="H16" s="24">
        <v>1</v>
      </c>
      <c r="I16" s="24">
        <v>7.0000000000000001E-3</v>
      </c>
      <c r="J16" s="25">
        <f t="shared" si="2"/>
        <v>7.0000000000000001E-3</v>
      </c>
      <c r="K16" s="240"/>
      <c r="L16" s="11">
        <f t="shared" si="1"/>
        <v>4285.7142857142862</v>
      </c>
      <c r="M16" s="24"/>
      <c r="N16" s="24"/>
      <c r="O16" s="61"/>
      <c r="P16" s="61">
        <v>1</v>
      </c>
    </row>
    <row r="17" spans="2:17" ht="21.75" customHeight="1" x14ac:dyDescent="0.3">
      <c r="B17" s="250"/>
      <c r="C17" s="244"/>
      <c r="D17" s="24" t="s">
        <v>107</v>
      </c>
      <c r="E17" s="24"/>
      <c r="F17" s="24">
        <v>1073121</v>
      </c>
      <c r="G17" s="24" t="s">
        <v>487</v>
      </c>
      <c r="H17" s="24">
        <v>1</v>
      </c>
      <c r="I17" s="24">
        <v>1.4999999999999999E-2</v>
      </c>
      <c r="J17" s="25">
        <f t="shared" si="2"/>
        <v>1.4999999999999999E-2</v>
      </c>
      <c r="K17" s="240"/>
      <c r="L17" s="11">
        <f t="shared" si="1"/>
        <v>2000.0000000000002</v>
      </c>
      <c r="M17" s="24"/>
      <c r="N17" s="24"/>
      <c r="O17" s="61"/>
      <c r="P17" s="61">
        <v>1</v>
      </c>
    </row>
    <row r="18" spans="2:17" ht="21.75" customHeight="1" x14ac:dyDescent="0.3">
      <c r="B18" s="250"/>
      <c r="C18" s="244"/>
      <c r="D18" s="24" t="s">
        <v>119</v>
      </c>
      <c r="E18" s="24"/>
      <c r="F18" s="43">
        <v>1004678</v>
      </c>
      <c r="G18" s="24" t="s">
        <v>488</v>
      </c>
      <c r="H18" s="24">
        <v>1</v>
      </c>
      <c r="I18" s="24">
        <v>8.0000000000000002E-3</v>
      </c>
      <c r="J18" s="25">
        <f t="shared" si="2"/>
        <v>8.0000000000000002E-3</v>
      </c>
      <c r="K18" s="240"/>
      <c r="L18" s="11">
        <f t="shared" si="1"/>
        <v>3750</v>
      </c>
      <c r="M18" s="24"/>
      <c r="N18" s="24"/>
      <c r="O18" s="61"/>
      <c r="P18" s="61">
        <v>1</v>
      </c>
    </row>
    <row r="19" spans="2:17" ht="21.75" customHeight="1" x14ac:dyDescent="0.3">
      <c r="B19" s="250"/>
      <c r="C19" s="244"/>
      <c r="D19" s="24" t="s">
        <v>100</v>
      </c>
      <c r="E19" s="24"/>
      <c r="F19" s="24">
        <v>1050404</v>
      </c>
      <c r="G19" s="24" t="s">
        <v>489</v>
      </c>
      <c r="H19" s="24">
        <v>1</v>
      </c>
      <c r="I19" s="24">
        <v>0.01</v>
      </c>
      <c r="J19" s="25">
        <f t="shared" si="2"/>
        <v>0.01</v>
      </c>
      <c r="K19" s="240"/>
      <c r="L19" s="11">
        <f t="shared" si="1"/>
        <v>3000</v>
      </c>
      <c r="M19" s="24"/>
      <c r="N19" s="24"/>
      <c r="O19" s="61"/>
      <c r="P19" s="61">
        <v>1</v>
      </c>
    </row>
    <row r="20" spans="2:17" ht="21.75" customHeight="1" x14ac:dyDescent="0.3">
      <c r="B20" s="250"/>
      <c r="C20" s="244"/>
      <c r="D20" s="24" t="s">
        <v>100</v>
      </c>
      <c r="E20" s="24"/>
      <c r="F20" s="24">
        <v>1051473</v>
      </c>
      <c r="G20" s="24" t="s">
        <v>490</v>
      </c>
      <c r="H20" s="24">
        <v>1</v>
      </c>
      <c r="I20" s="24">
        <v>0.01</v>
      </c>
      <c r="J20" s="25">
        <f t="shared" si="2"/>
        <v>0.01</v>
      </c>
      <c r="K20" s="240"/>
      <c r="L20" s="11">
        <f t="shared" si="1"/>
        <v>3000</v>
      </c>
      <c r="M20" s="24"/>
      <c r="N20" s="24"/>
      <c r="O20" s="61"/>
      <c r="P20" s="61">
        <v>1</v>
      </c>
    </row>
    <row r="21" spans="2:17" ht="21.75" customHeight="1" x14ac:dyDescent="0.3">
      <c r="B21" s="250"/>
      <c r="C21" s="244"/>
      <c r="D21" s="24" t="s">
        <v>105</v>
      </c>
      <c r="E21" s="24"/>
      <c r="F21" s="24">
        <v>1102890</v>
      </c>
      <c r="G21" s="24" t="s">
        <v>491</v>
      </c>
      <c r="H21" s="24">
        <v>1</v>
      </c>
      <c r="I21" s="24">
        <v>7.0000000000000001E-3</v>
      </c>
      <c r="J21" s="25">
        <f t="shared" si="2"/>
        <v>7.0000000000000001E-3</v>
      </c>
      <c r="K21" s="240"/>
      <c r="L21" s="11">
        <f t="shared" si="1"/>
        <v>4285.7142857142862</v>
      </c>
      <c r="M21" s="24"/>
      <c r="N21" s="24"/>
      <c r="O21" s="61"/>
      <c r="P21" s="61">
        <v>1</v>
      </c>
    </row>
    <row r="22" spans="2:17" ht="21.75" customHeight="1" x14ac:dyDescent="0.3">
      <c r="B22" s="250"/>
      <c r="C22" s="244"/>
      <c r="D22" s="24" t="s">
        <v>109</v>
      </c>
      <c r="E22" s="24"/>
      <c r="F22" s="24">
        <v>1702643</v>
      </c>
      <c r="G22" s="24" t="s">
        <v>492</v>
      </c>
      <c r="H22" s="24">
        <v>1</v>
      </c>
      <c r="I22" s="24">
        <v>7.0000000000000001E-3</v>
      </c>
      <c r="J22" s="25">
        <f t="shared" si="2"/>
        <v>7.0000000000000001E-3</v>
      </c>
      <c r="K22" s="240"/>
      <c r="L22" s="11">
        <f t="shared" si="1"/>
        <v>4285.7142857142862</v>
      </c>
      <c r="M22" s="24"/>
      <c r="N22" s="24"/>
      <c r="O22" s="61"/>
      <c r="P22" s="61">
        <v>1</v>
      </c>
    </row>
    <row r="23" spans="2:17" ht="21.75" customHeight="1" x14ac:dyDescent="0.3">
      <c r="B23" s="250"/>
      <c r="C23" s="244"/>
      <c r="D23" s="24" t="s">
        <v>107</v>
      </c>
      <c r="E23" s="24"/>
      <c r="F23" s="24">
        <v>1073117</v>
      </c>
      <c r="G23" s="24" t="s">
        <v>493</v>
      </c>
      <c r="H23" s="24">
        <v>1</v>
      </c>
      <c r="I23" s="24">
        <v>1.4999999999999999E-2</v>
      </c>
      <c r="J23" s="25">
        <f t="shared" si="2"/>
        <v>1.4999999999999999E-2</v>
      </c>
      <c r="K23" s="240"/>
      <c r="L23" s="11">
        <f t="shared" si="1"/>
        <v>2000.0000000000002</v>
      </c>
      <c r="M23" s="24"/>
      <c r="N23" s="24"/>
      <c r="O23" s="61"/>
      <c r="P23" s="61">
        <v>1</v>
      </c>
    </row>
    <row r="24" spans="2:17" ht="21.75" customHeight="1" x14ac:dyDescent="0.3">
      <c r="B24" s="250"/>
      <c r="C24" s="244"/>
      <c r="D24" s="24" t="s">
        <v>496</v>
      </c>
      <c r="E24" s="24"/>
      <c r="F24" s="24">
        <v>1115111</v>
      </c>
      <c r="G24" s="24" t="s">
        <v>494</v>
      </c>
      <c r="H24" s="24">
        <v>1</v>
      </c>
      <c r="I24" s="24">
        <v>1.4999999999999999E-2</v>
      </c>
      <c r="J24" s="25">
        <f t="shared" ref="J24" si="3">I24</f>
        <v>1.4999999999999999E-2</v>
      </c>
      <c r="K24" s="240"/>
      <c r="L24" s="11">
        <f t="shared" ref="L24" si="4">1/I24*$C$4</f>
        <v>2000.0000000000002</v>
      </c>
      <c r="M24" s="24"/>
      <c r="N24" s="24"/>
      <c r="O24" s="61"/>
      <c r="P24" s="61">
        <v>1</v>
      </c>
    </row>
    <row r="25" spans="2:17" ht="21.75" customHeight="1" x14ac:dyDescent="0.3">
      <c r="B25" s="255"/>
      <c r="C25" s="245"/>
      <c r="D25" s="24" t="s">
        <v>496</v>
      </c>
      <c r="E25" s="24"/>
      <c r="F25" s="24">
        <v>1115112</v>
      </c>
      <c r="G25" s="24" t="s">
        <v>495</v>
      </c>
      <c r="H25" s="24">
        <v>1</v>
      </c>
      <c r="I25" s="24">
        <v>1.4999999999999999E-2</v>
      </c>
      <c r="J25" s="25">
        <f t="shared" si="2"/>
        <v>1.4999999999999999E-2</v>
      </c>
      <c r="K25" s="241"/>
      <c r="L25" s="11">
        <f t="shared" si="1"/>
        <v>2000.0000000000002</v>
      </c>
      <c r="M25" s="24"/>
      <c r="N25" s="24"/>
      <c r="O25" s="61"/>
      <c r="P25" s="61">
        <v>1</v>
      </c>
    </row>
    <row r="26" spans="2:17" x14ac:dyDescent="0.3">
      <c r="B26" s="251" t="s">
        <v>42</v>
      </c>
      <c r="C26" s="243" t="s">
        <v>59</v>
      </c>
      <c r="D26" s="24"/>
      <c r="E26" s="24"/>
      <c r="F26" s="24">
        <v>1002186</v>
      </c>
      <c r="G26" s="24" t="s">
        <v>52</v>
      </c>
      <c r="H26" s="24">
        <v>1</v>
      </c>
      <c r="I26" s="24">
        <f>$K$26*Q26</f>
        <v>1.6E-2</v>
      </c>
      <c r="J26" s="25">
        <f t="shared" si="0"/>
        <v>1.6E-2</v>
      </c>
      <c r="K26" s="239">
        <f>K51-K6</f>
        <v>0.79999999999999993</v>
      </c>
      <c r="L26" s="23">
        <f t="shared" si="1"/>
        <v>1875</v>
      </c>
      <c r="M26" s="24"/>
      <c r="N26" s="24"/>
      <c r="O26" s="61">
        <v>60</v>
      </c>
      <c r="P26" s="61"/>
      <c r="Q26" s="15">
        <v>0.02</v>
      </c>
    </row>
    <row r="27" spans="2:17" x14ac:dyDescent="0.3">
      <c r="B27" s="252"/>
      <c r="C27" s="244"/>
      <c r="D27" s="24"/>
      <c r="E27" s="24"/>
      <c r="F27" s="24">
        <v>1012057</v>
      </c>
      <c r="G27" s="24" t="s">
        <v>53</v>
      </c>
      <c r="H27" s="24">
        <v>1</v>
      </c>
      <c r="I27" s="24">
        <f t="shared" ref="I27:I50" si="5">$K$26*Q27</f>
        <v>1.6E-2</v>
      </c>
      <c r="J27" s="25">
        <f t="shared" si="0"/>
        <v>1.6E-2</v>
      </c>
      <c r="K27" s="240"/>
      <c r="L27" s="23">
        <f t="shared" si="1"/>
        <v>1875</v>
      </c>
      <c r="M27" s="24"/>
      <c r="N27" s="24"/>
      <c r="O27" s="61">
        <v>60</v>
      </c>
      <c r="P27" s="61"/>
      <c r="Q27" s="15">
        <v>0.02</v>
      </c>
    </row>
    <row r="28" spans="2:17" x14ac:dyDescent="0.3">
      <c r="B28" s="252"/>
      <c r="C28" s="244"/>
      <c r="D28" s="24"/>
      <c r="E28" s="24"/>
      <c r="F28" s="24">
        <v>1022048</v>
      </c>
      <c r="G28" s="24" t="s">
        <v>54</v>
      </c>
      <c r="H28" s="24">
        <v>1</v>
      </c>
      <c r="I28" s="24">
        <f t="shared" si="5"/>
        <v>1.6E-2</v>
      </c>
      <c r="J28" s="25">
        <f t="shared" si="0"/>
        <v>1.6E-2</v>
      </c>
      <c r="K28" s="240"/>
      <c r="L28" s="23">
        <f t="shared" si="1"/>
        <v>1875</v>
      </c>
      <c r="M28" s="24"/>
      <c r="N28" s="24"/>
      <c r="O28" s="61">
        <v>60</v>
      </c>
      <c r="P28" s="61"/>
      <c r="Q28" s="15">
        <v>0.02</v>
      </c>
    </row>
    <row r="29" spans="2:17" x14ac:dyDescent="0.3">
      <c r="B29" s="252"/>
      <c r="C29" s="244"/>
      <c r="D29" s="24"/>
      <c r="E29" s="24"/>
      <c r="F29" s="24">
        <v>1102039</v>
      </c>
      <c r="G29" s="24" t="s">
        <v>55</v>
      </c>
      <c r="H29" s="24">
        <v>1</v>
      </c>
      <c r="I29" s="24">
        <f t="shared" si="5"/>
        <v>1.6E-2</v>
      </c>
      <c r="J29" s="25">
        <f t="shared" si="0"/>
        <v>1.6E-2</v>
      </c>
      <c r="K29" s="240"/>
      <c r="L29" s="23">
        <f t="shared" si="1"/>
        <v>1875</v>
      </c>
      <c r="M29" s="24"/>
      <c r="N29" s="24"/>
      <c r="O29" s="61">
        <v>60</v>
      </c>
      <c r="P29" s="61"/>
      <c r="Q29" s="15">
        <v>0.02</v>
      </c>
    </row>
    <row r="30" spans="2:17" x14ac:dyDescent="0.3">
      <c r="B30" s="252"/>
      <c r="C30" s="244"/>
      <c r="D30" s="24"/>
      <c r="E30" s="24"/>
      <c r="F30" s="24">
        <v>1082102</v>
      </c>
      <c r="G30" s="24" t="s">
        <v>56</v>
      </c>
      <c r="H30" s="24">
        <v>1</v>
      </c>
      <c r="I30" s="24">
        <f t="shared" si="5"/>
        <v>1.6E-2</v>
      </c>
      <c r="J30" s="25">
        <f t="shared" si="0"/>
        <v>1.6E-2</v>
      </c>
      <c r="K30" s="240"/>
      <c r="L30" s="23">
        <f t="shared" si="1"/>
        <v>1875</v>
      </c>
      <c r="M30" s="24"/>
      <c r="N30" s="24"/>
      <c r="O30" s="61">
        <v>30</v>
      </c>
      <c r="P30" s="61"/>
      <c r="Q30" s="15">
        <v>0.02</v>
      </c>
    </row>
    <row r="31" spans="2:17" x14ac:dyDescent="0.3">
      <c r="B31" s="252"/>
      <c r="C31" s="244"/>
      <c r="D31" s="24"/>
      <c r="E31" s="24"/>
      <c r="F31" s="24">
        <v>1072153</v>
      </c>
      <c r="G31" s="24" t="s">
        <v>57</v>
      </c>
      <c r="H31" s="24">
        <v>1</v>
      </c>
      <c r="I31" s="24">
        <f t="shared" si="5"/>
        <v>1.6E-2</v>
      </c>
      <c r="J31" s="25">
        <f t="shared" si="0"/>
        <v>1.6E-2</v>
      </c>
      <c r="K31" s="240"/>
      <c r="L31" s="23">
        <f t="shared" si="1"/>
        <v>1875</v>
      </c>
      <c r="M31" s="24"/>
      <c r="N31" s="24"/>
      <c r="O31" s="61">
        <v>30</v>
      </c>
      <c r="P31" s="61"/>
      <c r="Q31" s="15">
        <v>0.02</v>
      </c>
    </row>
    <row r="32" spans="2:17" x14ac:dyDescent="0.3">
      <c r="B32" s="252"/>
      <c r="C32" s="245"/>
      <c r="D32" s="24"/>
      <c r="E32" s="24"/>
      <c r="F32" s="24">
        <v>1032024</v>
      </c>
      <c r="G32" s="24" t="s">
        <v>58</v>
      </c>
      <c r="H32" s="24">
        <v>1</v>
      </c>
      <c r="I32" s="24">
        <f t="shared" si="5"/>
        <v>1.6E-2</v>
      </c>
      <c r="J32" s="25">
        <f t="shared" si="0"/>
        <v>1.6E-2</v>
      </c>
      <c r="K32" s="240"/>
      <c r="L32" s="23">
        <f t="shared" si="1"/>
        <v>1875</v>
      </c>
      <c r="M32" s="24"/>
      <c r="N32" s="24"/>
      <c r="O32" s="61">
        <v>40</v>
      </c>
      <c r="P32" s="61"/>
      <c r="Q32" s="15">
        <v>0.02</v>
      </c>
    </row>
    <row r="33" spans="2:17" x14ac:dyDescent="0.3">
      <c r="B33" s="252"/>
      <c r="C33" s="253" t="s">
        <v>25</v>
      </c>
      <c r="D33" s="24"/>
      <c r="E33" s="24"/>
      <c r="F33" s="24">
        <v>5150042</v>
      </c>
      <c r="G33" s="24" t="s">
        <v>9</v>
      </c>
      <c r="H33" s="24">
        <v>1</v>
      </c>
      <c r="I33" s="24">
        <f t="shared" si="5"/>
        <v>1.6E-2</v>
      </c>
      <c r="J33" s="25">
        <f t="shared" si="0"/>
        <v>1.6E-2</v>
      </c>
      <c r="K33" s="240"/>
      <c r="L33" s="23">
        <f t="shared" si="1"/>
        <v>1875</v>
      </c>
      <c r="M33" s="24"/>
      <c r="N33" s="24"/>
      <c r="O33" s="61">
        <v>30</v>
      </c>
      <c r="P33" s="61"/>
      <c r="Q33" s="15">
        <v>0.02</v>
      </c>
    </row>
    <row r="34" spans="2:17" x14ac:dyDescent="0.3">
      <c r="B34" s="252"/>
      <c r="C34" s="253"/>
      <c r="D34" s="24"/>
      <c r="E34" s="24"/>
      <c r="F34" s="24">
        <v>5150043</v>
      </c>
      <c r="G34" s="24" t="s">
        <v>10</v>
      </c>
      <c r="H34" s="24">
        <v>1</v>
      </c>
      <c r="I34" s="24">
        <f t="shared" si="5"/>
        <v>1.6E-2</v>
      </c>
      <c r="J34" s="25">
        <f t="shared" si="0"/>
        <v>1.6E-2</v>
      </c>
      <c r="K34" s="240"/>
      <c r="L34" s="23">
        <f t="shared" si="1"/>
        <v>1875</v>
      </c>
      <c r="M34" s="24"/>
      <c r="N34" s="24"/>
      <c r="O34" s="61">
        <v>75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5152049</v>
      </c>
      <c r="G35" s="24" t="s">
        <v>11</v>
      </c>
      <c r="H35" s="24">
        <v>1</v>
      </c>
      <c r="I35" s="24">
        <f t="shared" si="5"/>
        <v>1.6E-2</v>
      </c>
      <c r="J35" s="25">
        <f t="shared" si="0"/>
        <v>1.6E-2</v>
      </c>
      <c r="K35" s="240"/>
      <c r="L35" s="23">
        <f t="shared" si="1"/>
        <v>1875</v>
      </c>
      <c r="M35" s="24"/>
      <c r="N35" s="24"/>
      <c r="O35" s="6">
        <v>30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5152050</v>
      </c>
      <c r="G36" s="24" t="s">
        <v>12</v>
      </c>
      <c r="H36" s="24">
        <v>1</v>
      </c>
      <c r="I36" s="24">
        <f t="shared" si="5"/>
        <v>1.6E-2</v>
      </c>
      <c r="J36" s="25">
        <f t="shared" si="0"/>
        <v>1.6E-2</v>
      </c>
      <c r="K36" s="240"/>
      <c r="L36" s="23">
        <f t="shared" si="1"/>
        <v>1875</v>
      </c>
      <c r="M36" s="24"/>
      <c r="N36" s="24"/>
      <c r="O36" s="6">
        <v>75</v>
      </c>
      <c r="P36" s="61"/>
      <c r="Q36" s="15">
        <v>0.02</v>
      </c>
    </row>
    <row r="37" spans="2:17" x14ac:dyDescent="0.3">
      <c r="B37" s="252"/>
      <c r="C37" s="253"/>
      <c r="D37" s="24"/>
      <c r="E37" s="24"/>
      <c r="F37" s="24">
        <v>5153013</v>
      </c>
      <c r="G37" s="24" t="s">
        <v>23</v>
      </c>
      <c r="H37" s="24">
        <v>1</v>
      </c>
      <c r="I37" s="24">
        <f t="shared" si="5"/>
        <v>6.4000000000000001E-2</v>
      </c>
      <c r="J37" s="25">
        <f t="shared" si="0"/>
        <v>6.4000000000000001E-2</v>
      </c>
      <c r="K37" s="240"/>
      <c r="L37" s="23">
        <f t="shared" si="1"/>
        <v>468.75</v>
      </c>
      <c r="M37" s="24"/>
      <c r="N37" s="24"/>
      <c r="O37" s="61">
        <v>65</v>
      </c>
      <c r="P37" s="61"/>
      <c r="Q37" s="15">
        <v>0.08</v>
      </c>
    </row>
    <row r="38" spans="2:17" x14ac:dyDescent="0.3">
      <c r="B38" s="252"/>
      <c r="C38" s="253"/>
      <c r="D38" s="24"/>
      <c r="E38" s="24"/>
      <c r="F38" s="24">
        <v>5151033</v>
      </c>
      <c r="G38" s="24" t="s">
        <v>41</v>
      </c>
      <c r="H38" s="24">
        <v>1</v>
      </c>
      <c r="I38" s="24">
        <f t="shared" si="5"/>
        <v>6.4000000000000001E-2</v>
      </c>
      <c r="J38" s="25">
        <f t="shared" si="0"/>
        <v>6.4000000000000001E-2</v>
      </c>
      <c r="K38" s="240"/>
      <c r="L38" s="23">
        <f t="shared" si="1"/>
        <v>468.75</v>
      </c>
      <c r="M38" s="24"/>
      <c r="N38" s="24"/>
      <c r="O38" s="61">
        <v>70</v>
      </c>
      <c r="P38" s="61"/>
      <c r="Q38" s="15">
        <v>0.08</v>
      </c>
    </row>
    <row r="39" spans="2:17" x14ac:dyDescent="0.3">
      <c r="B39" s="252"/>
      <c r="C39" s="253"/>
      <c r="D39" s="24"/>
      <c r="E39" s="24"/>
      <c r="F39" s="24">
        <v>5152100</v>
      </c>
      <c r="G39" s="24" t="s">
        <v>13</v>
      </c>
      <c r="H39" s="24">
        <v>1</v>
      </c>
      <c r="I39" s="24">
        <f t="shared" si="5"/>
        <v>1.6E-2</v>
      </c>
      <c r="J39" s="25">
        <f t="shared" si="0"/>
        <v>1.6E-2</v>
      </c>
      <c r="K39" s="240"/>
      <c r="L39" s="23">
        <f t="shared" si="1"/>
        <v>1875</v>
      </c>
      <c r="M39" s="24"/>
      <c r="N39" s="24"/>
      <c r="O39" s="61">
        <v>35</v>
      </c>
      <c r="P39" s="6"/>
      <c r="Q39" s="15">
        <v>0.02</v>
      </c>
    </row>
    <row r="40" spans="2:17" x14ac:dyDescent="0.3">
      <c r="B40" s="252"/>
      <c r="C40" s="253"/>
      <c r="D40" s="24"/>
      <c r="E40" s="24"/>
      <c r="F40" s="24">
        <v>5152101</v>
      </c>
      <c r="G40" s="24" t="s">
        <v>14</v>
      </c>
      <c r="H40" s="24">
        <v>1</v>
      </c>
      <c r="I40" s="24">
        <f t="shared" si="5"/>
        <v>1.6E-2</v>
      </c>
      <c r="J40" s="25">
        <f t="shared" si="0"/>
        <v>1.6E-2</v>
      </c>
      <c r="K40" s="240"/>
      <c r="L40" s="23">
        <f t="shared" si="1"/>
        <v>1875</v>
      </c>
      <c r="M40" s="24"/>
      <c r="N40" s="24"/>
      <c r="O40" s="6">
        <v>35</v>
      </c>
      <c r="P40" s="6"/>
      <c r="Q40" s="15">
        <v>0.02</v>
      </c>
    </row>
    <row r="41" spans="2:17" x14ac:dyDescent="0.3">
      <c r="B41" s="252"/>
      <c r="C41" s="253"/>
      <c r="D41" s="24"/>
      <c r="E41" s="24"/>
      <c r="F41" s="24">
        <v>5152102</v>
      </c>
      <c r="G41" s="24" t="s">
        <v>15</v>
      </c>
      <c r="H41" s="24">
        <v>1</v>
      </c>
      <c r="I41" s="24">
        <f t="shared" si="5"/>
        <v>1.6E-2</v>
      </c>
      <c r="J41" s="25">
        <f t="shared" si="0"/>
        <v>1.6E-2</v>
      </c>
      <c r="K41" s="240"/>
      <c r="L41" s="23">
        <f t="shared" si="1"/>
        <v>1875</v>
      </c>
      <c r="M41" s="24"/>
      <c r="N41" s="24"/>
      <c r="O41" s="6">
        <v>35</v>
      </c>
      <c r="P41" s="6"/>
      <c r="Q41" s="15">
        <v>0.02</v>
      </c>
    </row>
    <row r="42" spans="2:17" x14ac:dyDescent="0.3">
      <c r="B42" s="252"/>
      <c r="C42" s="253"/>
      <c r="D42" s="24"/>
      <c r="E42" s="24"/>
      <c r="F42" s="24">
        <v>5152103</v>
      </c>
      <c r="G42" s="24" t="s">
        <v>16</v>
      </c>
      <c r="H42" s="24">
        <v>1</v>
      </c>
      <c r="I42" s="24">
        <f t="shared" si="5"/>
        <v>1.6E-2</v>
      </c>
      <c r="J42" s="25">
        <f t="shared" si="0"/>
        <v>1.6E-2</v>
      </c>
      <c r="K42" s="240"/>
      <c r="L42" s="23">
        <f t="shared" si="1"/>
        <v>1875</v>
      </c>
      <c r="M42" s="24"/>
      <c r="N42" s="24"/>
      <c r="O42" s="6">
        <v>35</v>
      </c>
      <c r="P42" s="6"/>
      <c r="Q42" s="15">
        <v>0.02</v>
      </c>
    </row>
    <row r="43" spans="2:17" x14ac:dyDescent="0.3">
      <c r="B43" s="252"/>
      <c r="C43" s="253"/>
      <c r="D43" s="24"/>
      <c r="E43" s="24"/>
      <c r="F43" s="24">
        <v>5152104</v>
      </c>
      <c r="G43" s="24" t="s">
        <v>17</v>
      </c>
      <c r="H43" s="24">
        <v>1</v>
      </c>
      <c r="I43" s="24">
        <f t="shared" si="5"/>
        <v>1.6E-2</v>
      </c>
      <c r="J43" s="25">
        <f t="shared" si="0"/>
        <v>1.6E-2</v>
      </c>
      <c r="K43" s="240"/>
      <c r="L43" s="23">
        <f t="shared" si="1"/>
        <v>1875</v>
      </c>
      <c r="M43" s="24"/>
      <c r="N43" s="24"/>
      <c r="O43" s="6">
        <v>35</v>
      </c>
      <c r="P43" s="6"/>
      <c r="Q43" s="15">
        <v>0.02</v>
      </c>
    </row>
    <row r="44" spans="2:17" x14ac:dyDescent="0.3">
      <c r="B44" s="252"/>
      <c r="C44" s="253"/>
      <c r="D44" s="24"/>
      <c r="E44" s="24"/>
      <c r="F44" s="24">
        <v>5152105</v>
      </c>
      <c r="G44" s="24" t="s">
        <v>18</v>
      </c>
      <c r="H44" s="11">
        <v>1</v>
      </c>
      <c r="I44" s="24">
        <f t="shared" si="5"/>
        <v>1.6E-2</v>
      </c>
      <c r="J44" s="25">
        <f t="shared" si="0"/>
        <v>1.6E-2</v>
      </c>
      <c r="K44" s="240"/>
      <c r="L44" s="23">
        <f t="shared" si="1"/>
        <v>1875</v>
      </c>
      <c r="M44" s="24"/>
      <c r="N44" s="24"/>
      <c r="O44" s="6">
        <v>35</v>
      </c>
      <c r="P44" s="6"/>
      <c r="Q44" s="15">
        <v>0.02</v>
      </c>
    </row>
    <row r="45" spans="2:17" x14ac:dyDescent="0.3">
      <c r="B45" s="252"/>
      <c r="C45" s="253"/>
      <c r="D45" s="24"/>
      <c r="E45" s="24"/>
      <c r="F45" s="43">
        <v>5152106</v>
      </c>
      <c r="G45" s="43" t="s">
        <v>19</v>
      </c>
      <c r="H45" s="11">
        <v>1</v>
      </c>
      <c r="I45" s="24">
        <f t="shared" si="5"/>
        <v>1.6E-2</v>
      </c>
      <c r="J45" s="25">
        <f t="shared" si="0"/>
        <v>1.6E-2</v>
      </c>
      <c r="K45" s="240"/>
      <c r="L45" s="23">
        <f t="shared" si="1"/>
        <v>1875</v>
      </c>
      <c r="M45" s="24"/>
      <c r="N45" s="24"/>
      <c r="O45" s="6">
        <v>35</v>
      </c>
      <c r="P45" s="6"/>
      <c r="Q45" s="15">
        <v>0.02</v>
      </c>
    </row>
    <row r="46" spans="2:17" x14ac:dyDescent="0.3">
      <c r="B46" s="252"/>
      <c r="C46" s="253"/>
      <c r="D46" s="24"/>
      <c r="E46" s="24"/>
      <c r="F46" s="43">
        <v>5152107</v>
      </c>
      <c r="G46" s="43" t="s">
        <v>20</v>
      </c>
      <c r="H46" s="11">
        <v>1</v>
      </c>
      <c r="I46" s="24">
        <f t="shared" si="5"/>
        <v>1.6E-2</v>
      </c>
      <c r="J46" s="25">
        <f t="shared" si="0"/>
        <v>1.6E-2</v>
      </c>
      <c r="K46" s="240"/>
      <c r="L46" s="23">
        <f t="shared" si="1"/>
        <v>1875</v>
      </c>
      <c r="M46" s="24"/>
      <c r="N46" s="24"/>
      <c r="O46" s="6">
        <v>35</v>
      </c>
      <c r="P46" s="61"/>
      <c r="Q46" s="15">
        <v>0.02</v>
      </c>
    </row>
    <row r="47" spans="2:17" x14ac:dyDescent="0.3">
      <c r="B47" s="252"/>
      <c r="C47" s="253" t="s">
        <v>8</v>
      </c>
      <c r="D47" s="24"/>
      <c r="E47" s="24"/>
      <c r="F47" s="43">
        <v>5076000</v>
      </c>
      <c r="G47" s="43" t="s">
        <v>445</v>
      </c>
      <c r="H47" s="24">
        <v>3</v>
      </c>
      <c r="I47" s="24">
        <f t="shared" si="5"/>
        <v>6.4000000000000001E-2</v>
      </c>
      <c r="J47" s="25">
        <f t="shared" si="0"/>
        <v>6.4000000000000001E-2</v>
      </c>
      <c r="K47" s="240"/>
      <c r="L47" s="23">
        <f t="shared" si="1"/>
        <v>468.75</v>
      </c>
      <c r="M47" s="24"/>
      <c r="N47" s="24"/>
      <c r="O47" s="61">
        <v>90</v>
      </c>
      <c r="P47" s="61"/>
      <c r="Q47" s="15">
        <v>0.08</v>
      </c>
    </row>
    <row r="48" spans="2:17" x14ac:dyDescent="0.3">
      <c r="B48" s="252"/>
      <c r="C48" s="253"/>
      <c r="D48" s="24"/>
      <c r="E48" s="24"/>
      <c r="F48" s="24">
        <v>5062404</v>
      </c>
      <c r="G48" s="24" t="s">
        <v>5</v>
      </c>
      <c r="H48" s="24">
        <v>1</v>
      </c>
      <c r="I48" s="24">
        <f t="shared" si="5"/>
        <v>0.11999999999999998</v>
      </c>
      <c r="J48" s="25">
        <f t="shared" si="0"/>
        <v>0.11999999999999998</v>
      </c>
      <c r="K48" s="240"/>
      <c r="L48" s="23">
        <f t="shared" si="1"/>
        <v>250.00000000000003</v>
      </c>
      <c r="M48" s="24"/>
      <c r="N48" s="24"/>
      <c r="O48" s="61">
        <v>50</v>
      </c>
      <c r="P48" s="61"/>
      <c r="Q48" s="15">
        <v>0.15</v>
      </c>
    </row>
    <row r="49" spans="2:17" x14ac:dyDescent="0.3">
      <c r="B49" s="252"/>
      <c r="C49" s="253"/>
      <c r="D49" s="24"/>
      <c r="E49" s="24"/>
      <c r="F49" s="24">
        <v>5078001</v>
      </c>
      <c r="G49" s="11" t="s">
        <v>21</v>
      </c>
      <c r="H49" s="24">
        <v>1</v>
      </c>
      <c r="I49" s="24">
        <f t="shared" si="5"/>
        <v>0.11999999999999998</v>
      </c>
      <c r="J49" s="25">
        <f t="shared" si="0"/>
        <v>0.11999999999999998</v>
      </c>
      <c r="K49" s="240"/>
      <c r="L49" s="23">
        <f t="shared" si="1"/>
        <v>250.00000000000003</v>
      </c>
      <c r="M49" s="24"/>
      <c r="N49" s="24"/>
      <c r="O49" s="61">
        <v>40</v>
      </c>
      <c r="P49" s="61"/>
      <c r="Q49" s="15">
        <v>0.15</v>
      </c>
    </row>
    <row r="50" spans="2:17" x14ac:dyDescent="0.3">
      <c r="B50" s="252"/>
      <c r="C50" s="253"/>
      <c r="D50" s="24"/>
      <c r="E50" s="24"/>
      <c r="F50" s="24">
        <v>5072000</v>
      </c>
      <c r="G50" s="11" t="s">
        <v>22</v>
      </c>
      <c r="H50" s="24">
        <v>3</v>
      </c>
      <c r="I50" s="24">
        <f t="shared" si="5"/>
        <v>6.4000000000000001E-2</v>
      </c>
      <c r="J50" s="25">
        <f t="shared" si="0"/>
        <v>6.4000000000000001E-2</v>
      </c>
      <c r="K50" s="240"/>
      <c r="L50" s="23">
        <f t="shared" si="1"/>
        <v>468.75</v>
      </c>
      <c r="M50" s="24"/>
      <c r="N50" s="24"/>
      <c r="O50" s="61">
        <v>50</v>
      </c>
      <c r="P50" s="61"/>
      <c r="Q50" s="15">
        <v>0.08</v>
      </c>
    </row>
    <row r="51" spans="2:17" x14ac:dyDescent="0.3">
      <c r="B51" s="246"/>
      <c r="C51" s="247"/>
      <c r="D51" s="247"/>
      <c r="E51" s="247"/>
      <c r="F51" s="247"/>
      <c r="G51" s="247"/>
      <c r="H51" s="248"/>
      <c r="I51" s="24">
        <f>SUM(I6:I50)</f>
        <v>1.0000000000000004</v>
      </c>
      <c r="J51" s="25">
        <f>SUM(J6:J50)</f>
        <v>1.0000000000000004</v>
      </c>
      <c r="K51" s="25">
        <v>1</v>
      </c>
      <c r="L51" s="24"/>
      <c r="M51" s="24"/>
      <c r="N51" s="24"/>
      <c r="O51" s="61"/>
      <c r="P51" s="61"/>
    </row>
  </sheetData>
  <mergeCells count="10">
    <mergeCell ref="B51:H51"/>
    <mergeCell ref="B6:B25"/>
    <mergeCell ref="C6:C25"/>
    <mergeCell ref="K6:K25"/>
    <mergeCell ref="B5:C5"/>
    <mergeCell ref="B26:B50"/>
    <mergeCell ref="C26:C32"/>
    <mergeCell ref="K26:K50"/>
    <mergeCell ref="C33:C46"/>
    <mergeCell ref="C47:C50"/>
  </mergeCells>
  <phoneticPr fontId="1" type="noConversion"/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34"/>
  <dimension ref="B2:Q40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458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58" t="s">
        <v>6</v>
      </c>
      <c r="C4" s="58">
        <v>30</v>
      </c>
    </row>
    <row r="5" spans="2:17" x14ac:dyDescent="0.3">
      <c r="B5" s="249" t="s">
        <v>0</v>
      </c>
      <c r="C5" s="249"/>
      <c r="D5" s="57" t="s">
        <v>45</v>
      </c>
      <c r="E5" s="57" t="s">
        <v>29</v>
      </c>
      <c r="F5" s="57" t="s">
        <v>1</v>
      </c>
      <c r="G5" s="57" t="s">
        <v>62</v>
      </c>
      <c r="H5" s="13" t="s">
        <v>26</v>
      </c>
      <c r="I5" s="57" t="s">
        <v>27</v>
      </c>
      <c r="J5" s="57" t="s">
        <v>28</v>
      </c>
      <c r="K5" s="57" t="s">
        <v>43</v>
      </c>
      <c r="L5" s="57" t="s">
        <v>2</v>
      </c>
      <c r="M5" s="57" t="s">
        <v>3</v>
      </c>
      <c r="N5" s="57" t="s">
        <v>60</v>
      </c>
      <c r="O5" s="57" t="s">
        <v>44</v>
      </c>
      <c r="P5" s="57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1053047</v>
      </c>
      <c r="G6" s="24" t="s">
        <v>469</v>
      </c>
      <c r="H6" s="24">
        <v>1</v>
      </c>
      <c r="I6" s="24">
        <v>0.01</v>
      </c>
      <c r="J6" s="25">
        <f>I6</f>
        <v>0.01</v>
      </c>
      <c r="K6" s="239">
        <f>SUM(J6:J14)</f>
        <v>0.12000000000000001</v>
      </c>
      <c r="L6" s="11">
        <f>1/I6*$C$4</f>
        <v>3000</v>
      </c>
      <c r="M6" s="24"/>
      <c r="N6" s="24"/>
      <c r="O6" s="58"/>
      <c r="P6" s="58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1702686</v>
      </c>
      <c r="G7" s="24" t="s">
        <v>470</v>
      </c>
      <c r="H7" s="24">
        <v>1</v>
      </c>
      <c r="I7" s="24">
        <v>8.9999999999999993E-3</v>
      </c>
      <c r="J7" s="25">
        <f t="shared" ref="J7:J39" si="0">I7</f>
        <v>8.9999999999999993E-3</v>
      </c>
      <c r="K7" s="240"/>
      <c r="L7" s="11">
        <f t="shared" ref="L7:L39" si="1">1/I7*$C$4</f>
        <v>3333.3333333333335</v>
      </c>
      <c r="M7" s="24"/>
      <c r="N7" s="24"/>
      <c r="O7" s="58"/>
      <c r="P7" s="58">
        <v>1</v>
      </c>
    </row>
    <row r="8" spans="2:17" ht="21.75" customHeight="1" x14ac:dyDescent="0.3">
      <c r="B8" s="256"/>
      <c r="C8" s="253"/>
      <c r="D8" s="24" t="s">
        <v>100</v>
      </c>
      <c r="E8" s="24"/>
      <c r="F8" s="24">
        <v>1004761</v>
      </c>
      <c r="G8" s="24" t="s">
        <v>471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24"/>
      <c r="O8" s="58"/>
      <c r="P8" s="58">
        <v>1</v>
      </c>
    </row>
    <row r="9" spans="2:17" ht="21.75" customHeight="1" x14ac:dyDescent="0.3">
      <c r="B9" s="256"/>
      <c r="C9" s="253"/>
      <c r="D9" s="24" t="s">
        <v>105</v>
      </c>
      <c r="E9" s="24"/>
      <c r="F9" s="24">
        <v>1053048</v>
      </c>
      <c r="G9" s="24" t="s">
        <v>472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24"/>
      <c r="O9" s="58"/>
      <c r="P9" s="58">
        <v>1</v>
      </c>
    </row>
    <row r="10" spans="2:17" ht="21.75" customHeight="1" x14ac:dyDescent="0.3">
      <c r="B10" s="256"/>
      <c r="C10" s="253"/>
      <c r="D10" s="24" t="s">
        <v>107</v>
      </c>
      <c r="E10" s="24"/>
      <c r="F10" s="24">
        <v>1702686</v>
      </c>
      <c r="G10" s="24" t="s">
        <v>470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24"/>
      <c r="O10" s="58"/>
      <c r="P10" s="58">
        <v>1</v>
      </c>
    </row>
    <row r="11" spans="2:17" ht="21.75" customHeight="1" x14ac:dyDescent="0.3">
      <c r="B11" s="256"/>
      <c r="C11" s="253"/>
      <c r="D11" s="24" t="s">
        <v>109</v>
      </c>
      <c r="E11" s="24"/>
      <c r="F11" s="24">
        <v>1004762</v>
      </c>
      <c r="G11" s="24" t="s">
        <v>471</v>
      </c>
      <c r="H11" s="24">
        <v>1</v>
      </c>
      <c r="I11" s="24">
        <v>0.01</v>
      </c>
      <c r="J11" s="25">
        <f t="shared" si="0"/>
        <v>0.01</v>
      </c>
      <c r="K11" s="240"/>
      <c r="L11" s="11">
        <f t="shared" si="1"/>
        <v>3000</v>
      </c>
      <c r="M11" s="24"/>
      <c r="N11" s="24"/>
      <c r="O11" s="58"/>
      <c r="P11" s="58">
        <v>1</v>
      </c>
    </row>
    <row r="12" spans="2:17" ht="21.75" customHeight="1" x14ac:dyDescent="0.3">
      <c r="B12" s="256"/>
      <c r="C12" s="253"/>
      <c r="D12" s="24" t="s">
        <v>120</v>
      </c>
      <c r="E12" s="24"/>
      <c r="F12" s="24">
        <v>1112198</v>
      </c>
      <c r="G12" s="24" t="s">
        <v>473</v>
      </c>
      <c r="H12" s="24">
        <v>1</v>
      </c>
      <c r="I12" s="24">
        <v>1.4999999999999999E-2</v>
      </c>
      <c r="J12" s="25">
        <f t="shared" si="0"/>
        <v>1.4999999999999999E-2</v>
      </c>
      <c r="K12" s="240"/>
      <c r="L12" s="11">
        <f t="shared" si="1"/>
        <v>2000.0000000000002</v>
      </c>
      <c r="M12" s="24"/>
      <c r="N12" s="24"/>
      <c r="O12" s="58"/>
      <c r="P12" s="58">
        <v>1</v>
      </c>
    </row>
    <row r="13" spans="2:17" ht="21.75" customHeight="1" x14ac:dyDescent="0.3">
      <c r="B13" s="256"/>
      <c r="C13" s="253"/>
      <c r="D13" s="24" t="s">
        <v>100</v>
      </c>
      <c r="E13" s="24"/>
      <c r="F13" s="24">
        <v>1115011</v>
      </c>
      <c r="G13" s="24" t="s">
        <v>474</v>
      </c>
      <c r="H13" s="24">
        <v>1</v>
      </c>
      <c r="I13" s="24">
        <v>1.4999999999999999E-2</v>
      </c>
      <c r="J13" s="25">
        <f t="shared" si="0"/>
        <v>1.4999999999999999E-2</v>
      </c>
      <c r="K13" s="240"/>
      <c r="L13" s="11">
        <f t="shared" si="1"/>
        <v>2000.0000000000002</v>
      </c>
      <c r="M13" s="24"/>
      <c r="N13" s="24"/>
      <c r="O13" s="58"/>
      <c r="P13" s="58">
        <v>1</v>
      </c>
    </row>
    <row r="14" spans="2:17" ht="21.75" customHeight="1" x14ac:dyDescent="0.3">
      <c r="B14" s="256"/>
      <c r="C14" s="253"/>
      <c r="D14" s="24" t="s">
        <v>251</v>
      </c>
      <c r="E14" s="24"/>
      <c r="F14" s="24">
        <v>1022249</v>
      </c>
      <c r="G14" s="24" t="s">
        <v>316</v>
      </c>
      <c r="H14" s="24">
        <v>1</v>
      </c>
      <c r="I14" s="24">
        <v>3.3000000000000002E-2</v>
      </c>
      <c r="J14" s="25">
        <f t="shared" si="0"/>
        <v>3.3000000000000002E-2</v>
      </c>
      <c r="K14" s="240"/>
      <c r="L14" s="11">
        <f t="shared" si="1"/>
        <v>909.09090909090901</v>
      </c>
      <c r="M14" s="24"/>
      <c r="N14" s="24"/>
      <c r="O14" s="58"/>
      <c r="P14" s="58">
        <v>1</v>
      </c>
    </row>
    <row r="15" spans="2:17" x14ac:dyDescent="0.3">
      <c r="B15" s="251" t="s">
        <v>42</v>
      </c>
      <c r="C15" s="243" t="s">
        <v>59</v>
      </c>
      <c r="D15" s="24"/>
      <c r="E15" s="24"/>
      <c r="F15" s="24">
        <v>1002186</v>
      </c>
      <c r="G15" s="24" t="s">
        <v>52</v>
      </c>
      <c r="H15" s="24">
        <v>1</v>
      </c>
      <c r="I15" s="24">
        <f>$K$15*Q15</f>
        <v>1.7600000000000001E-2</v>
      </c>
      <c r="J15" s="25">
        <f t="shared" si="0"/>
        <v>1.7600000000000001E-2</v>
      </c>
      <c r="K15" s="239">
        <f>K40-K6</f>
        <v>0.88</v>
      </c>
      <c r="L15" s="23">
        <f t="shared" si="1"/>
        <v>1704.5454545454545</v>
      </c>
      <c r="M15" s="24"/>
      <c r="N15" s="24"/>
      <c r="O15" s="58">
        <v>60</v>
      </c>
      <c r="P15" s="58"/>
      <c r="Q15" s="15">
        <v>0.02</v>
      </c>
    </row>
    <row r="16" spans="2:17" x14ac:dyDescent="0.3">
      <c r="B16" s="252"/>
      <c r="C16" s="244"/>
      <c r="D16" s="24"/>
      <c r="E16" s="24"/>
      <c r="F16" s="24">
        <v>1012057</v>
      </c>
      <c r="G16" s="24" t="s">
        <v>53</v>
      </c>
      <c r="H16" s="24">
        <v>1</v>
      </c>
      <c r="I16" s="24">
        <f t="shared" ref="I16:I39" si="2">$K$15*Q16</f>
        <v>1.7600000000000001E-2</v>
      </c>
      <c r="J16" s="25">
        <f t="shared" si="0"/>
        <v>1.7600000000000001E-2</v>
      </c>
      <c r="K16" s="240"/>
      <c r="L16" s="23">
        <f t="shared" si="1"/>
        <v>1704.5454545454545</v>
      </c>
      <c r="M16" s="24"/>
      <c r="N16" s="24"/>
      <c r="O16" s="58">
        <v>60</v>
      </c>
      <c r="P16" s="58"/>
      <c r="Q16" s="15">
        <v>0.02</v>
      </c>
    </row>
    <row r="17" spans="2:17" x14ac:dyDescent="0.3">
      <c r="B17" s="252"/>
      <c r="C17" s="244"/>
      <c r="D17" s="24"/>
      <c r="E17" s="24"/>
      <c r="F17" s="24">
        <v>1022048</v>
      </c>
      <c r="G17" s="24" t="s">
        <v>54</v>
      </c>
      <c r="H17" s="24">
        <v>1</v>
      </c>
      <c r="I17" s="24">
        <f t="shared" si="2"/>
        <v>1.7600000000000001E-2</v>
      </c>
      <c r="J17" s="25">
        <f t="shared" si="0"/>
        <v>1.7600000000000001E-2</v>
      </c>
      <c r="K17" s="240"/>
      <c r="L17" s="23">
        <f t="shared" si="1"/>
        <v>1704.5454545454545</v>
      </c>
      <c r="M17" s="24"/>
      <c r="N17" s="24"/>
      <c r="O17" s="58">
        <v>60</v>
      </c>
      <c r="P17" s="58"/>
      <c r="Q17" s="15">
        <v>0.02</v>
      </c>
    </row>
    <row r="18" spans="2:17" x14ac:dyDescent="0.3">
      <c r="B18" s="252"/>
      <c r="C18" s="244"/>
      <c r="D18" s="24"/>
      <c r="E18" s="24"/>
      <c r="F18" s="24">
        <v>1102039</v>
      </c>
      <c r="G18" s="24" t="s">
        <v>55</v>
      </c>
      <c r="H18" s="24">
        <v>1</v>
      </c>
      <c r="I18" s="24">
        <f t="shared" si="2"/>
        <v>1.7600000000000001E-2</v>
      </c>
      <c r="J18" s="25">
        <f t="shared" si="0"/>
        <v>1.7600000000000001E-2</v>
      </c>
      <c r="K18" s="240"/>
      <c r="L18" s="23">
        <f t="shared" si="1"/>
        <v>1704.5454545454545</v>
      </c>
      <c r="M18" s="24"/>
      <c r="N18" s="24"/>
      <c r="O18" s="58">
        <v>60</v>
      </c>
      <c r="P18" s="58"/>
      <c r="Q18" s="15">
        <v>0.02</v>
      </c>
    </row>
    <row r="19" spans="2:17" x14ac:dyDescent="0.3">
      <c r="B19" s="252"/>
      <c r="C19" s="244"/>
      <c r="D19" s="24"/>
      <c r="E19" s="24"/>
      <c r="F19" s="24">
        <v>1082102</v>
      </c>
      <c r="G19" s="24" t="s">
        <v>56</v>
      </c>
      <c r="H19" s="24">
        <v>1</v>
      </c>
      <c r="I19" s="24">
        <f t="shared" si="2"/>
        <v>1.7600000000000001E-2</v>
      </c>
      <c r="J19" s="25">
        <f t="shared" si="0"/>
        <v>1.7600000000000001E-2</v>
      </c>
      <c r="K19" s="240"/>
      <c r="L19" s="23">
        <f t="shared" si="1"/>
        <v>1704.5454545454545</v>
      </c>
      <c r="M19" s="24"/>
      <c r="N19" s="24"/>
      <c r="O19" s="58">
        <v>30</v>
      </c>
      <c r="P19" s="58"/>
      <c r="Q19" s="15">
        <v>0.02</v>
      </c>
    </row>
    <row r="20" spans="2:17" x14ac:dyDescent="0.3">
      <c r="B20" s="252"/>
      <c r="C20" s="244"/>
      <c r="D20" s="24"/>
      <c r="E20" s="24"/>
      <c r="F20" s="24">
        <v>1072153</v>
      </c>
      <c r="G20" s="24" t="s">
        <v>57</v>
      </c>
      <c r="H20" s="24">
        <v>1</v>
      </c>
      <c r="I20" s="24">
        <f t="shared" si="2"/>
        <v>1.7600000000000001E-2</v>
      </c>
      <c r="J20" s="25">
        <f t="shared" si="0"/>
        <v>1.7600000000000001E-2</v>
      </c>
      <c r="K20" s="240"/>
      <c r="L20" s="23">
        <f t="shared" si="1"/>
        <v>1704.5454545454545</v>
      </c>
      <c r="M20" s="24"/>
      <c r="N20" s="24"/>
      <c r="O20" s="58">
        <v>30</v>
      </c>
      <c r="P20" s="58"/>
      <c r="Q20" s="15">
        <v>0.02</v>
      </c>
    </row>
    <row r="21" spans="2:17" x14ac:dyDescent="0.3">
      <c r="B21" s="252"/>
      <c r="C21" s="245"/>
      <c r="D21" s="24"/>
      <c r="E21" s="24"/>
      <c r="F21" s="24">
        <v>1032024</v>
      </c>
      <c r="G21" s="24" t="s">
        <v>58</v>
      </c>
      <c r="H21" s="24">
        <v>1</v>
      </c>
      <c r="I21" s="24">
        <f t="shared" si="2"/>
        <v>1.7600000000000001E-2</v>
      </c>
      <c r="J21" s="25">
        <f t="shared" si="0"/>
        <v>1.7600000000000001E-2</v>
      </c>
      <c r="K21" s="240"/>
      <c r="L21" s="23">
        <f t="shared" si="1"/>
        <v>1704.5454545454545</v>
      </c>
      <c r="M21" s="24"/>
      <c r="N21" s="24"/>
      <c r="O21" s="58">
        <v>40</v>
      </c>
      <c r="P21" s="58"/>
      <c r="Q21" s="15">
        <v>0.02</v>
      </c>
    </row>
    <row r="22" spans="2:17" x14ac:dyDescent="0.3">
      <c r="B22" s="252"/>
      <c r="C22" s="253" t="s">
        <v>25</v>
      </c>
      <c r="D22" s="24"/>
      <c r="E22" s="24"/>
      <c r="F22" s="24">
        <v>5150042</v>
      </c>
      <c r="G22" s="24" t="s">
        <v>9</v>
      </c>
      <c r="H22" s="24">
        <v>1</v>
      </c>
      <c r="I22" s="24">
        <f t="shared" si="2"/>
        <v>1.7600000000000001E-2</v>
      </c>
      <c r="J22" s="25">
        <f t="shared" si="0"/>
        <v>1.7600000000000001E-2</v>
      </c>
      <c r="K22" s="240"/>
      <c r="L22" s="23">
        <f t="shared" si="1"/>
        <v>1704.5454545454545</v>
      </c>
      <c r="M22" s="24"/>
      <c r="N22" s="24"/>
      <c r="O22" s="58">
        <v>30</v>
      </c>
      <c r="P22" s="58"/>
      <c r="Q22" s="15">
        <v>0.02</v>
      </c>
    </row>
    <row r="23" spans="2:17" x14ac:dyDescent="0.3">
      <c r="B23" s="252"/>
      <c r="C23" s="253"/>
      <c r="D23" s="24"/>
      <c r="E23" s="24"/>
      <c r="F23" s="24">
        <v>5150043</v>
      </c>
      <c r="G23" s="24" t="s">
        <v>10</v>
      </c>
      <c r="H23" s="24">
        <v>1</v>
      </c>
      <c r="I23" s="24">
        <f t="shared" si="2"/>
        <v>1.7600000000000001E-2</v>
      </c>
      <c r="J23" s="25">
        <f t="shared" si="0"/>
        <v>1.7600000000000001E-2</v>
      </c>
      <c r="K23" s="240"/>
      <c r="L23" s="23">
        <f t="shared" si="1"/>
        <v>1704.5454545454545</v>
      </c>
      <c r="M23" s="24"/>
      <c r="N23" s="24"/>
      <c r="O23" s="58">
        <v>75</v>
      </c>
      <c r="P23" s="6"/>
      <c r="Q23" s="15">
        <v>0.02</v>
      </c>
    </row>
    <row r="24" spans="2:17" x14ac:dyDescent="0.3">
      <c r="B24" s="252"/>
      <c r="C24" s="253"/>
      <c r="D24" s="24"/>
      <c r="E24" s="24"/>
      <c r="F24" s="24">
        <v>5152049</v>
      </c>
      <c r="G24" s="24" t="s">
        <v>11</v>
      </c>
      <c r="H24" s="24">
        <v>1</v>
      </c>
      <c r="I24" s="24">
        <f t="shared" si="2"/>
        <v>1.7600000000000001E-2</v>
      </c>
      <c r="J24" s="25">
        <f t="shared" si="0"/>
        <v>1.7600000000000001E-2</v>
      </c>
      <c r="K24" s="240"/>
      <c r="L24" s="23">
        <f t="shared" si="1"/>
        <v>1704.5454545454545</v>
      </c>
      <c r="M24" s="24"/>
      <c r="N24" s="24"/>
      <c r="O24" s="6">
        <v>30</v>
      </c>
      <c r="P24" s="6"/>
      <c r="Q24" s="15">
        <v>0.02</v>
      </c>
    </row>
    <row r="25" spans="2:17" x14ac:dyDescent="0.3">
      <c r="B25" s="252"/>
      <c r="C25" s="253"/>
      <c r="D25" s="24"/>
      <c r="E25" s="24"/>
      <c r="F25" s="24">
        <v>5152050</v>
      </c>
      <c r="G25" s="24" t="s">
        <v>12</v>
      </c>
      <c r="H25" s="24">
        <v>1</v>
      </c>
      <c r="I25" s="24">
        <f t="shared" si="2"/>
        <v>1.7600000000000001E-2</v>
      </c>
      <c r="J25" s="25">
        <f t="shared" si="0"/>
        <v>1.7600000000000001E-2</v>
      </c>
      <c r="K25" s="240"/>
      <c r="L25" s="23">
        <f t="shared" si="1"/>
        <v>1704.5454545454545</v>
      </c>
      <c r="M25" s="24"/>
      <c r="N25" s="24"/>
      <c r="O25" s="6">
        <v>75</v>
      </c>
      <c r="P25" s="58"/>
      <c r="Q25" s="15">
        <v>0.02</v>
      </c>
    </row>
    <row r="26" spans="2:17" x14ac:dyDescent="0.3">
      <c r="B26" s="252"/>
      <c r="C26" s="253"/>
      <c r="D26" s="24"/>
      <c r="E26" s="24"/>
      <c r="F26" s="24">
        <v>5153013</v>
      </c>
      <c r="G26" s="24" t="s">
        <v>23</v>
      </c>
      <c r="H26" s="24">
        <v>1</v>
      </c>
      <c r="I26" s="24">
        <f t="shared" si="2"/>
        <v>7.0400000000000004E-2</v>
      </c>
      <c r="J26" s="25">
        <f t="shared" si="0"/>
        <v>7.0400000000000004E-2</v>
      </c>
      <c r="K26" s="240"/>
      <c r="L26" s="23">
        <f t="shared" si="1"/>
        <v>426.13636363636363</v>
      </c>
      <c r="M26" s="24"/>
      <c r="N26" s="24"/>
      <c r="O26" s="58">
        <v>65</v>
      </c>
      <c r="P26" s="58"/>
      <c r="Q26" s="15">
        <v>0.08</v>
      </c>
    </row>
    <row r="27" spans="2:17" x14ac:dyDescent="0.3">
      <c r="B27" s="252"/>
      <c r="C27" s="253"/>
      <c r="D27" s="24"/>
      <c r="E27" s="24"/>
      <c r="F27" s="24">
        <v>5151033</v>
      </c>
      <c r="G27" s="24" t="s">
        <v>41</v>
      </c>
      <c r="H27" s="24">
        <v>1</v>
      </c>
      <c r="I27" s="24">
        <f t="shared" si="2"/>
        <v>7.0400000000000004E-2</v>
      </c>
      <c r="J27" s="25">
        <f t="shared" si="0"/>
        <v>7.0400000000000004E-2</v>
      </c>
      <c r="K27" s="240"/>
      <c r="L27" s="23">
        <f t="shared" si="1"/>
        <v>426.13636363636363</v>
      </c>
      <c r="M27" s="24"/>
      <c r="N27" s="24"/>
      <c r="O27" s="58">
        <v>70</v>
      </c>
      <c r="P27" s="58"/>
      <c r="Q27" s="15">
        <v>0.08</v>
      </c>
    </row>
    <row r="28" spans="2:17" x14ac:dyDescent="0.3">
      <c r="B28" s="252"/>
      <c r="C28" s="253"/>
      <c r="D28" s="24"/>
      <c r="E28" s="24"/>
      <c r="F28" s="24">
        <v>5152100</v>
      </c>
      <c r="G28" s="24" t="s">
        <v>13</v>
      </c>
      <c r="H28" s="24">
        <v>1</v>
      </c>
      <c r="I28" s="24">
        <f t="shared" si="2"/>
        <v>1.7600000000000001E-2</v>
      </c>
      <c r="J28" s="25">
        <f t="shared" si="0"/>
        <v>1.7600000000000001E-2</v>
      </c>
      <c r="K28" s="240"/>
      <c r="L28" s="23">
        <f t="shared" si="1"/>
        <v>1704.5454545454545</v>
      </c>
      <c r="M28" s="24"/>
      <c r="N28" s="24"/>
      <c r="O28" s="58">
        <v>35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5152101</v>
      </c>
      <c r="G29" s="24" t="s">
        <v>14</v>
      </c>
      <c r="H29" s="24">
        <v>1</v>
      </c>
      <c r="I29" s="24">
        <f t="shared" si="2"/>
        <v>1.7600000000000001E-2</v>
      </c>
      <c r="J29" s="25">
        <f t="shared" si="0"/>
        <v>1.7600000000000001E-2</v>
      </c>
      <c r="K29" s="240"/>
      <c r="L29" s="23">
        <f t="shared" si="1"/>
        <v>1704.5454545454545</v>
      </c>
      <c r="M29" s="24"/>
      <c r="N29" s="24"/>
      <c r="O29" s="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5152102</v>
      </c>
      <c r="G30" s="24" t="s">
        <v>15</v>
      </c>
      <c r="H30" s="24">
        <v>1</v>
      </c>
      <c r="I30" s="24">
        <f t="shared" si="2"/>
        <v>1.7600000000000001E-2</v>
      </c>
      <c r="J30" s="25">
        <f t="shared" si="0"/>
        <v>1.7600000000000001E-2</v>
      </c>
      <c r="K30" s="240"/>
      <c r="L30" s="23">
        <f t="shared" si="1"/>
        <v>1704.5454545454545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5152103</v>
      </c>
      <c r="G31" s="24" t="s">
        <v>16</v>
      </c>
      <c r="H31" s="24">
        <v>1</v>
      </c>
      <c r="I31" s="24">
        <f t="shared" si="2"/>
        <v>1.7600000000000001E-2</v>
      </c>
      <c r="J31" s="25">
        <f t="shared" si="0"/>
        <v>1.7600000000000001E-2</v>
      </c>
      <c r="K31" s="240"/>
      <c r="L31" s="23">
        <f t="shared" si="1"/>
        <v>1704.5454545454545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5152104</v>
      </c>
      <c r="G32" s="24" t="s">
        <v>17</v>
      </c>
      <c r="H32" s="24">
        <v>1</v>
      </c>
      <c r="I32" s="24">
        <f t="shared" si="2"/>
        <v>1.7600000000000001E-2</v>
      </c>
      <c r="J32" s="25">
        <f t="shared" si="0"/>
        <v>1.7600000000000001E-2</v>
      </c>
      <c r="K32" s="240"/>
      <c r="L32" s="23">
        <f t="shared" si="1"/>
        <v>1704.5454545454545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5152105</v>
      </c>
      <c r="G33" s="24" t="s">
        <v>18</v>
      </c>
      <c r="H33" s="11">
        <v>1</v>
      </c>
      <c r="I33" s="24">
        <f t="shared" si="2"/>
        <v>1.7600000000000001E-2</v>
      </c>
      <c r="J33" s="25">
        <f t="shared" si="0"/>
        <v>1.7600000000000001E-2</v>
      </c>
      <c r="K33" s="240"/>
      <c r="L33" s="23">
        <f t="shared" si="1"/>
        <v>1704.5454545454545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43">
        <v>5152106</v>
      </c>
      <c r="G34" s="43" t="s">
        <v>19</v>
      </c>
      <c r="H34" s="11">
        <v>1</v>
      </c>
      <c r="I34" s="24">
        <f t="shared" si="2"/>
        <v>1.7600000000000001E-2</v>
      </c>
      <c r="J34" s="25">
        <f t="shared" si="0"/>
        <v>1.7600000000000001E-2</v>
      </c>
      <c r="K34" s="240"/>
      <c r="L34" s="23">
        <f t="shared" si="1"/>
        <v>1704.5454545454545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43">
        <v>5152107</v>
      </c>
      <c r="G35" s="43" t="s">
        <v>20</v>
      </c>
      <c r="H35" s="11">
        <v>1</v>
      </c>
      <c r="I35" s="24">
        <f t="shared" si="2"/>
        <v>1.7600000000000001E-2</v>
      </c>
      <c r="J35" s="25">
        <f t="shared" si="0"/>
        <v>1.7600000000000001E-2</v>
      </c>
      <c r="K35" s="240"/>
      <c r="L35" s="23">
        <f t="shared" si="1"/>
        <v>1704.5454545454545</v>
      </c>
      <c r="M35" s="24"/>
      <c r="N35" s="24"/>
      <c r="O35" s="6">
        <v>35</v>
      </c>
      <c r="P35" s="58"/>
      <c r="Q35" s="15">
        <v>0.02</v>
      </c>
    </row>
    <row r="36" spans="2:17" x14ac:dyDescent="0.3">
      <c r="B36" s="252"/>
      <c r="C36" s="253" t="s">
        <v>8</v>
      </c>
      <c r="D36" s="24"/>
      <c r="E36" s="24"/>
      <c r="F36" s="43">
        <v>5076000</v>
      </c>
      <c r="G36" s="43" t="s">
        <v>445</v>
      </c>
      <c r="H36" s="24">
        <v>3</v>
      </c>
      <c r="I36" s="24">
        <f t="shared" si="2"/>
        <v>7.0400000000000004E-2</v>
      </c>
      <c r="J36" s="25">
        <f t="shared" si="0"/>
        <v>7.0400000000000004E-2</v>
      </c>
      <c r="K36" s="240"/>
      <c r="L36" s="23">
        <f t="shared" si="1"/>
        <v>426.13636363636363</v>
      </c>
      <c r="M36" s="24"/>
      <c r="N36" s="24"/>
      <c r="O36" s="58">
        <v>90</v>
      </c>
      <c r="P36" s="58"/>
      <c r="Q36" s="15">
        <v>0.08</v>
      </c>
    </row>
    <row r="37" spans="2:17" x14ac:dyDescent="0.3">
      <c r="B37" s="252"/>
      <c r="C37" s="253"/>
      <c r="D37" s="24"/>
      <c r="E37" s="24"/>
      <c r="F37" s="24">
        <v>5062404</v>
      </c>
      <c r="G37" s="24" t="s">
        <v>5</v>
      </c>
      <c r="H37" s="24">
        <v>1</v>
      </c>
      <c r="I37" s="24">
        <f t="shared" si="2"/>
        <v>0.13200000000000001</v>
      </c>
      <c r="J37" s="25">
        <f t="shared" si="0"/>
        <v>0.13200000000000001</v>
      </c>
      <c r="K37" s="240"/>
      <c r="L37" s="23">
        <f t="shared" si="1"/>
        <v>227.27272727272725</v>
      </c>
      <c r="M37" s="24"/>
      <c r="N37" s="24"/>
      <c r="O37" s="58">
        <v>50</v>
      </c>
      <c r="P37" s="58"/>
      <c r="Q37" s="15">
        <v>0.15</v>
      </c>
    </row>
    <row r="38" spans="2:17" x14ac:dyDescent="0.3">
      <c r="B38" s="252"/>
      <c r="C38" s="253"/>
      <c r="D38" s="24"/>
      <c r="E38" s="24"/>
      <c r="F38" s="24">
        <v>5078001</v>
      </c>
      <c r="G38" s="11" t="s">
        <v>21</v>
      </c>
      <c r="H38" s="24">
        <v>1</v>
      </c>
      <c r="I38" s="24">
        <f t="shared" si="2"/>
        <v>0.13200000000000001</v>
      </c>
      <c r="J38" s="25">
        <f t="shared" si="0"/>
        <v>0.13200000000000001</v>
      </c>
      <c r="K38" s="240"/>
      <c r="L38" s="23">
        <f t="shared" si="1"/>
        <v>227.27272727272725</v>
      </c>
      <c r="M38" s="24"/>
      <c r="N38" s="24"/>
      <c r="O38" s="58">
        <v>40</v>
      </c>
      <c r="P38" s="58"/>
      <c r="Q38" s="15">
        <v>0.15</v>
      </c>
    </row>
    <row r="39" spans="2:17" x14ac:dyDescent="0.3">
      <c r="B39" s="252"/>
      <c r="C39" s="253"/>
      <c r="D39" s="24"/>
      <c r="E39" s="24"/>
      <c r="F39" s="24">
        <v>5072000</v>
      </c>
      <c r="G39" s="11" t="s">
        <v>22</v>
      </c>
      <c r="H39" s="24">
        <v>3</v>
      </c>
      <c r="I39" s="24">
        <f t="shared" si="2"/>
        <v>7.0400000000000004E-2</v>
      </c>
      <c r="J39" s="25">
        <f t="shared" si="0"/>
        <v>7.0400000000000004E-2</v>
      </c>
      <c r="K39" s="240"/>
      <c r="L39" s="23">
        <f t="shared" si="1"/>
        <v>426.13636363636363</v>
      </c>
      <c r="M39" s="24"/>
      <c r="N39" s="24"/>
      <c r="O39" s="58">
        <v>50</v>
      </c>
      <c r="P39" s="58"/>
      <c r="Q39" s="15">
        <v>0.08</v>
      </c>
    </row>
    <row r="40" spans="2:17" x14ac:dyDescent="0.3">
      <c r="B40" s="246"/>
      <c r="C40" s="247"/>
      <c r="D40" s="247"/>
      <c r="E40" s="247"/>
      <c r="F40" s="247"/>
      <c r="G40" s="247"/>
      <c r="H40" s="248"/>
      <c r="I40" s="24">
        <f>SUM(I6:I39)</f>
        <v>0.99999999999999989</v>
      </c>
      <c r="J40" s="25">
        <f>SUM(J6:J39)</f>
        <v>0.99999999999999989</v>
      </c>
      <c r="K40" s="25">
        <v>1</v>
      </c>
      <c r="L40" s="24"/>
      <c r="M40" s="24"/>
      <c r="N40" s="24"/>
      <c r="O40" s="58"/>
      <c r="P40" s="58"/>
    </row>
  </sheetData>
  <mergeCells count="10">
    <mergeCell ref="B40:H40"/>
    <mergeCell ref="B5:C5"/>
    <mergeCell ref="B6:B14"/>
    <mergeCell ref="C6:C14"/>
    <mergeCell ref="K6:K14"/>
    <mergeCell ref="B15:B39"/>
    <mergeCell ref="C15:C21"/>
    <mergeCell ref="K15:K39"/>
    <mergeCell ref="C22:C35"/>
    <mergeCell ref="C36:C39"/>
  </mergeCells>
  <phoneticPr fontId="1" type="noConversion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35"/>
  <dimension ref="B2:Q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457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58" t="s">
        <v>6</v>
      </c>
      <c r="C4" s="58">
        <v>30</v>
      </c>
    </row>
    <row r="5" spans="2:16" x14ac:dyDescent="0.3">
      <c r="B5" s="249" t="s">
        <v>0</v>
      </c>
      <c r="C5" s="249"/>
      <c r="D5" s="57" t="s">
        <v>45</v>
      </c>
      <c r="E5" s="57" t="s">
        <v>29</v>
      </c>
      <c r="F5" s="57" t="s">
        <v>1</v>
      </c>
      <c r="G5" s="57" t="s">
        <v>62</v>
      </c>
      <c r="H5" s="13" t="s">
        <v>26</v>
      </c>
      <c r="I5" s="57" t="s">
        <v>27</v>
      </c>
      <c r="J5" s="57" t="s">
        <v>28</v>
      </c>
      <c r="K5" s="57" t="s">
        <v>43</v>
      </c>
      <c r="L5" s="57" t="s">
        <v>2</v>
      </c>
      <c r="M5" s="57" t="s">
        <v>3</v>
      </c>
      <c r="N5" s="57" t="s">
        <v>60</v>
      </c>
      <c r="O5" s="57" t="s">
        <v>44</v>
      </c>
      <c r="P5" s="57" t="s">
        <v>86</v>
      </c>
    </row>
    <row r="6" spans="2:16" ht="21.75" customHeight="1" x14ac:dyDescent="0.3">
      <c r="B6" s="254" t="s">
        <v>4</v>
      </c>
      <c r="C6" s="243" t="s">
        <v>7</v>
      </c>
      <c r="D6" s="24" t="s">
        <v>119</v>
      </c>
      <c r="E6" s="24"/>
      <c r="F6" s="24">
        <v>1004757</v>
      </c>
      <c r="G6" s="24" t="s">
        <v>459</v>
      </c>
      <c r="H6" s="24">
        <v>1</v>
      </c>
      <c r="I6" s="24">
        <v>8.0000000000000002E-3</v>
      </c>
      <c r="J6" s="25">
        <f>I6</f>
        <v>8.0000000000000002E-3</v>
      </c>
      <c r="K6" s="239">
        <f>SUM(J6:J16)</f>
        <v>0.13</v>
      </c>
      <c r="L6" s="11">
        <f>1/I6*$C$4</f>
        <v>3750</v>
      </c>
      <c r="M6" s="24"/>
      <c r="N6" s="24"/>
      <c r="O6" s="58"/>
      <c r="P6" s="58">
        <v>1</v>
      </c>
    </row>
    <row r="7" spans="2:16" ht="21.75" customHeight="1" x14ac:dyDescent="0.3">
      <c r="B7" s="250"/>
      <c r="C7" s="244"/>
      <c r="D7" s="24" t="s">
        <v>100</v>
      </c>
      <c r="E7" s="24"/>
      <c r="F7" s="43">
        <v>1053045</v>
      </c>
      <c r="G7" s="43" t="s">
        <v>460</v>
      </c>
      <c r="H7" s="24">
        <v>1</v>
      </c>
      <c r="I7" s="24">
        <v>0.01</v>
      </c>
      <c r="J7" s="25">
        <f t="shared" ref="J7:J41" si="0">I7</f>
        <v>0.01</v>
      </c>
      <c r="K7" s="240"/>
      <c r="L7" s="11">
        <f t="shared" ref="L7:L41" si="1">1/I7*$C$4</f>
        <v>3000</v>
      </c>
      <c r="M7" s="24"/>
      <c r="N7" s="24"/>
      <c r="O7" s="58"/>
      <c r="P7" s="58">
        <v>1</v>
      </c>
    </row>
    <row r="8" spans="2:16" ht="21.75" customHeight="1" x14ac:dyDescent="0.3">
      <c r="B8" s="250"/>
      <c r="C8" s="244"/>
      <c r="D8" s="24" t="s">
        <v>100</v>
      </c>
      <c r="E8" s="24"/>
      <c r="F8" s="43">
        <v>1053046</v>
      </c>
      <c r="G8" s="43" t="s">
        <v>461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11">
        <f t="shared" si="1"/>
        <v>3750</v>
      </c>
      <c r="M8" s="24"/>
      <c r="N8" s="24"/>
      <c r="O8" s="58"/>
      <c r="P8" s="58">
        <v>1</v>
      </c>
    </row>
    <row r="9" spans="2:16" ht="21.75" customHeight="1" x14ac:dyDescent="0.3">
      <c r="B9" s="250"/>
      <c r="C9" s="244"/>
      <c r="D9" s="24" t="s">
        <v>105</v>
      </c>
      <c r="E9" s="24"/>
      <c r="F9" s="43">
        <v>1102927</v>
      </c>
      <c r="G9" s="43" t="s">
        <v>462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24"/>
      <c r="O9" s="58"/>
      <c r="P9" s="58">
        <v>1</v>
      </c>
    </row>
    <row r="10" spans="2:16" ht="21.75" customHeight="1" x14ac:dyDescent="0.3">
      <c r="B10" s="250"/>
      <c r="C10" s="244"/>
      <c r="D10" s="24" t="s">
        <v>107</v>
      </c>
      <c r="E10" s="24"/>
      <c r="F10" s="24">
        <v>1082689</v>
      </c>
      <c r="G10" s="24" t="s">
        <v>463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24"/>
      <c r="O10" s="58"/>
      <c r="P10" s="58">
        <v>1</v>
      </c>
    </row>
    <row r="11" spans="2:16" ht="21.75" customHeight="1" x14ac:dyDescent="0.3">
      <c r="B11" s="250"/>
      <c r="C11" s="244"/>
      <c r="D11" s="24" t="s">
        <v>109</v>
      </c>
      <c r="E11" s="24"/>
      <c r="F11" s="24">
        <v>1012572</v>
      </c>
      <c r="G11" s="24" t="s">
        <v>464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24"/>
      <c r="O11" s="58"/>
      <c r="P11" s="58">
        <v>1</v>
      </c>
    </row>
    <row r="12" spans="2:16" ht="21.75" customHeight="1" x14ac:dyDescent="0.3">
      <c r="B12" s="250"/>
      <c r="C12" s="244"/>
      <c r="D12" s="24" t="s">
        <v>120</v>
      </c>
      <c r="E12" s="24"/>
      <c r="F12" s="24">
        <v>1073145</v>
      </c>
      <c r="G12" s="24" t="s">
        <v>465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24"/>
      <c r="O12" s="58"/>
      <c r="P12" s="58">
        <v>1</v>
      </c>
    </row>
    <row r="13" spans="2:16" ht="21.75" customHeight="1" x14ac:dyDescent="0.3">
      <c r="B13" s="250"/>
      <c r="C13" s="244"/>
      <c r="D13" s="24" t="s">
        <v>100</v>
      </c>
      <c r="E13" s="24"/>
      <c r="F13" s="24">
        <v>1112197</v>
      </c>
      <c r="G13" s="24" t="s">
        <v>466</v>
      </c>
      <c r="H13" s="24">
        <v>1</v>
      </c>
      <c r="I13" s="24">
        <v>1.4999999999999999E-2</v>
      </c>
      <c r="J13" s="25">
        <f t="shared" si="0"/>
        <v>1.4999999999999999E-2</v>
      </c>
      <c r="K13" s="240"/>
      <c r="L13" s="11">
        <f t="shared" si="1"/>
        <v>2000.0000000000002</v>
      </c>
      <c r="M13" s="24"/>
      <c r="N13" s="24"/>
      <c r="O13" s="58"/>
      <c r="P13" s="58">
        <v>1</v>
      </c>
    </row>
    <row r="14" spans="2:16" ht="21.75" customHeight="1" x14ac:dyDescent="0.3">
      <c r="B14" s="250"/>
      <c r="C14" s="244"/>
      <c r="D14" s="24" t="s">
        <v>109</v>
      </c>
      <c r="E14" s="24"/>
      <c r="F14" s="24">
        <v>1115010</v>
      </c>
      <c r="G14" s="24" t="s">
        <v>467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24"/>
      <c r="O14" s="58"/>
      <c r="P14" s="58">
        <v>1</v>
      </c>
    </row>
    <row r="15" spans="2:16" ht="21.75" customHeight="1" x14ac:dyDescent="0.3">
      <c r="B15" s="250"/>
      <c r="C15" s="244"/>
      <c r="D15" s="24" t="s">
        <v>109</v>
      </c>
      <c r="E15" s="24"/>
      <c r="F15" s="24">
        <v>1004790</v>
      </c>
      <c r="G15" s="24" t="s">
        <v>468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11">
        <f t="shared" si="1"/>
        <v>3750</v>
      </c>
      <c r="M15" s="24"/>
      <c r="N15" s="24"/>
      <c r="O15" s="58"/>
      <c r="P15" s="58">
        <v>1</v>
      </c>
    </row>
    <row r="16" spans="2:16" ht="21.75" customHeight="1" x14ac:dyDescent="0.3">
      <c r="B16" s="255"/>
      <c r="C16" s="245"/>
      <c r="D16" s="24" t="s">
        <v>251</v>
      </c>
      <c r="E16" s="24"/>
      <c r="F16" s="24">
        <v>1022249</v>
      </c>
      <c r="G16" s="24" t="s">
        <v>316</v>
      </c>
      <c r="H16" s="24">
        <v>1</v>
      </c>
      <c r="I16" s="24">
        <v>0.03</v>
      </c>
      <c r="J16" s="25">
        <f t="shared" si="0"/>
        <v>0.03</v>
      </c>
      <c r="K16" s="241"/>
      <c r="L16" s="11">
        <f t="shared" ref="L16" si="2">1/I16*$C$4</f>
        <v>1000.0000000000001</v>
      </c>
      <c r="M16" s="24"/>
      <c r="N16" s="24"/>
      <c r="O16" s="58"/>
      <c r="P16" s="58">
        <v>1</v>
      </c>
    </row>
    <row r="17" spans="2:17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$K$17*Q17</f>
        <v>1.7399999999999999E-2</v>
      </c>
      <c r="J17" s="25">
        <f t="shared" si="0"/>
        <v>1.7399999999999999E-2</v>
      </c>
      <c r="K17" s="239">
        <f>K42-K6</f>
        <v>0.87</v>
      </c>
      <c r="L17" s="23">
        <f t="shared" si="1"/>
        <v>1724.137931034483</v>
      </c>
      <c r="M17" s="24"/>
      <c r="N17" s="24"/>
      <c r="O17" s="58">
        <v>60</v>
      </c>
      <c r="P17" s="58"/>
      <c r="Q17" s="15">
        <v>0.02</v>
      </c>
    </row>
    <row r="18" spans="2:17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3">$K$17*Q18</f>
        <v>1.7399999999999999E-2</v>
      </c>
      <c r="J18" s="25">
        <f t="shared" si="0"/>
        <v>1.7399999999999999E-2</v>
      </c>
      <c r="K18" s="240"/>
      <c r="L18" s="23">
        <f t="shared" si="1"/>
        <v>1724.137931034483</v>
      </c>
      <c r="M18" s="24"/>
      <c r="N18" s="24"/>
      <c r="O18" s="58">
        <v>60</v>
      </c>
      <c r="P18" s="58"/>
      <c r="Q18" s="15">
        <v>0.02</v>
      </c>
    </row>
    <row r="19" spans="2:17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3"/>
        <v>1.7399999999999999E-2</v>
      </c>
      <c r="J19" s="25">
        <f t="shared" si="0"/>
        <v>1.7399999999999999E-2</v>
      </c>
      <c r="K19" s="240"/>
      <c r="L19" s="23">
        <f t="shared" si="1"/>
        <v>1724.137931034483</v>
      </c>
      <c r="M19" s="24"/>
      <c r="N19" s="24"/>
      <c r="O19" s="58">
        <v>60</v>
      </c>
      <c r="P19" s="58"/>
      <c r="Q19" s="15">
        <v>0.02</v>
      </c>
    </row>
    <row r="20" spans="2:17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3"/>
        <v>1.7399999999999999E-2</v>
      </c>
      <c r="J20" s="25">
        <f t="shared" si="0"/>
        <v>1.7399999999999999E-2</v>
      </c>
      <c r="K20" s="240"/>
      <c r="L20" s="23">
        <f t="shared" si="1"/>
        <v>1724.137931034483</v>
      </c>
      <c r="M20" s="24"/>
      <c r="N20" s="24"/>
      <c r="O20" s="58">
        <v>60</v>
      </c>
      <c r="P20" s="58"/>
      <c r="Q20" s="15">
        <v>0.02</v>
      </c>
    </row>
    <row r="21" spans="2:17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3"/>
        <v>1.7399999999999999E-2</v>
      </c>
      <c r="J21" s="25">
        <f t="shared" si="0"/>
        <v>1.7399999999999999E-2</v>
      </c>
      <c r="K21" s="240"/>
      <c r="L21" s="23">
        <f t="shared" si="1"/>
        <v>1724.137931034483</v>
      </c>
      <c r="M21" s="24"/>
      <c r="N21" s="24"/>
      <c r="O21" s="58">
        <v>30</v>
      </c>
      <c r="P21" s="58"/>
      <c r="Q21" s="15">
        <v>0.02</v>
      </c>
    </row>
    <row r="22" spans="2:17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3"/>
        <v>1.7399999999999999E-2</v>
      </c>
      <c r="J22" s="25">
        <f t="shared" si="0"/>
        <v>1.7399999999999999E-2</v>
      </c>
      <c r="K22" s="240"/>
      <c r="L22" s="23">
        <f t="shared" si="1"/>
        <v>1724.137931034483</v>
      </c>
      <c r="M22" s="24"/>
      <c r="N22" s="24"/>
      <c r="O22" s="58">
        <v>30</v>
      </c>
      <c r="P22" s="58"/>
      <c r="Q22" s="15">
        <v>0.02</v>
      </c>
    </row>
    <row r="23" spans="2:17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3"/>
        <v>1.7399999999999999E-2</v>
      </c>
      <c r="J23" s="25">
        <f t="shared" si="0"/>
        <v>1.7399999999999999E-2</v>
      </c>
      <c r="K23" s="240"/>
      <c r="L23" s="23">
        <f t="shared" si="1"/>
        <v>1724.137931034483</v>
      </c>
      <c r="M23" s="24"/>
      <c r="N23" s="24"/>
      <c r="O23" s="58">
        <v>40</v>
      </c>
      <c r="P23" s="58"/>
      <c r="Q23" s="15">
        <v>0.02</v>
      </c>
    </row>
    <row r="24" spans="2:17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3"/>
        <v>1.7399999999999999E-2</v>
      </c>
      <c r="J24" s="25">
        <f t="shared" si="0"/>
        <v>1.7399999999999999E-2</v>
      </c>
      <c r="K24" s="240"/>
      <c r="L24" s="23">
        <f t="shared" si="1"/>
        <v>1724.137931034483</v>
      </c>
      <c r="M24" s="24"/>
      <c r="N24" s="24"/>
      <c r="O24" s="58">
        <v>30</v>
      </c>
      <c r="P24" s="58"/>
      <c r="Q24" s="15">
        <v>0.02</v>
      </c>
    </row>
    <row r="25" spans="2:17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3"/>
        <v>1.7399999999999999E-2</v>
      </c>
      <c r="J25" s="25">
        <f t="shared" si="0"/>
        <v>1.7399999999999999E-2</v>
      </c>
      <c r="K25" s="240"/>
      <c r="L25" s="23">
        <f t="shared" si="1"/>
        <v>1724.137931034483</v>
      </c>
      <c r="M25" s="24"/>
      <c r="N25" s="24"/>
      <c r="O25" s="58">
        <v>75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3"/>
        <v>1.7399999999999999E-2</v>
      </c>
      <c r="J26" s="25">
        <f t="shared" si="0"/>
        <v>1.7399999999999999E-2</v>
      </c>
      <c r="K26" s="240"/>
      <c r="L26" s="23">
        <f t="shared" si="1"/>
        <v>1724.137931034483</v>
      </c>
      <c r="M26" s="24"/>
      <c r="N26" s="24"/>
      <c r="O26" s="6">
        <v>30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3"/>
        <v>1.7399999999999999E-2</v>
      </c>
      <c r="J27" s="25">
        <f t="shared" si="0"/>
        <v>1.7399999999999999E-2</v>
      </c>
      <c r="K27" s="240"/>
      <c r="L27" s="23">
        <f t="shared" si="1"/>
        <v>1724.137931034483</v>
      </c>
      <c r="M27" s="24"/>
      <c r="N27" s="24"/>
      <c r="O27" s="6">
        <v>75</v>
      </c>
      <c r="P27" s="58"/>
      <c r="Q27" s="15">
        <v>0.02</v>
      </c>
    </row>
    <row r="28" spans="2:17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3"/>
        <v>6.9599999999999995E-2</v>
      </c>
      <c r="J28" s="25">
        <f t="shared" si="0"/>
        <v>6.9599999999999995E-2</v>
      </c>
      <c r="K28" s="240"/>
      <c r="L28" s="23">
        <f t="shared" si="1"/>
        <v>431.03448275862075</v>
      </c>
      <c r="M28" s="24"/>
      <c r="N28" s="24"/>
      <c r="O28" s="58">
        <v>65</v>
      </c>
      <c r="P28" s="58"/>
      <c r="Q28" s="15">
        <v>0.08</v>
      </c>
    </row>
    <row r="29" spans="2:17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3"/>
        <v>6.9599999999999995E-2</v>
      </c>
      <c r="J29" s="25">
        <f t="shared" si="0"/>
        <v>6.9599999999999995E-2</v>
      </c>
      <c r="K29" s="240"/>
      <c r="L29" s="23">
        <f t="shared" si="1"/>
        <v>431.03448275862075</v>
      </c>
      <c r="M29" s="24"/>
      <c r="N29" s="24"/>
      <c r="O29" s="58">
        <v>70</v>
      </c>
      <c r="P29" s="58"/>
      <c r="Q29" s="15">
        <v>0.08</v>
      </c>
    </row>
    <row r="30" spans="2:17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3"/>
        <v>1.7399999999999999E-2</v>
      </c>
      <c r="J30" s="25">
        <f t="shared" si="0"/>
        <v>1.7399999999999999E-2</v>
      </c>
      <c r="K30" s="240"/>
      <c r="L30" s="23">
        <f t="shared" si="1"/>
        <v>1724.137931034483</v>
      </c>
      <c r="M30" s="24"/>
      <c r="N30" s="24"/>
      <c r="O30" s="58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3"/>
        <v>1.7399999999999999E-2</v>
      </c>
      <c r="J31" s="25">
        <f t="shared" si="0"/>
        <v>1.7399999999999999E-2</v>
      </c>
      <c r="K31" s="240"/>
      <c r="L31" s="23">
        <f t="shared" si="1"/>
        <v>1724.137931034483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3"/>
        <v>1.7399999999999999E-2</v>
      </c>
      <c r="J32" s="25">
        <f t="shared" si="0"/>
        <v>1.7399999999999999E-2</v>
      </c>
      <c r="K32" s="240"/>
      <c r="L32" s="23">
        <f t="shared" si="1"/>
        <v>1724.137931034483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3"/>
        <v>1.7399999999999999E-2</v>
      </c>
      <c r="J33" s="25">
        <f t="shared" si="0"/>
        <v>1.7399999999999999E-2</v>
      </c>
      <c r="K33" s="240"/>
      <c r="L33" s="23">
        <f t="shared" si="1"/>
        <v>1724.137931034483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3"/>
        <v>1.7399999999999999E-2</v>
      </c>
      <c r="J34" s="25">
        <f t="shared" si="0"/>
        <v>1.7399999999999999E-2</v>
      </c>
      <c r="K34" s="240"/>
      <c r="L34" s="23">
        <f t="shared" si="1"/>
        <v>1724.137931034483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3"/>
        <v>1.7399999999999999E-2</v>
      </c>
      <c r="J35" s="25">
        <f t="shared" si="0"/>
        <v>1.7399999999999999E-2</v>
      </c>
      <c r="K35" s="240"/>
      <c r="L35" s="23">
        <f t="shared" si="1"/>
        <v>1724.137931034483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43">
        <v>5152106</v>
      </c>
      <c r="G36" s="43" t="s">
        <v>19</v>
      </c>
      <c r="H36" s="11">
        <v>1</v>
      </c>
      <c r="I36" s="24">
        <f t="shared" si="3"/>
        <v>1.7399999999999999E-2</v>
      </c>
      <c r="J36" s="25">
        <f t="shared" si="0"/>
        <v>1.7399999999999999E-2</v>
      </c>
      <c r="K36" s="240"/>
      <c r="L36" s="23">
        <f t="shared" si="1"/>
        <v>1724.137931034483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43">
        <v>5152107</v>
      </c>
      <c r="G37" s="43" t="s">
        <v>20</v>
      </c>
      <c r="H37" s="11">
        <v>1</v>
      </c>
      <c r="I37" s="24">
        <f t="shared" si="3"/>
        <v>1.7399999999999999E-2</v>
      </c>
      <c r="J37" s="25">
        <f t="shared" si="0"/>
        <v>1.7399999999999999E-2</v>
      </c>
      <c r="K37" s="240"/>
      <c r="L37" s="23">
        <f t="shared" si="1"/>
        <v>1724.137931034483</v>
      </c>
      <c r="M37" s="24"/>
      <c r="N37" s="24"/>
      <c r="O37" s="6">
        <v>35</v>
      </c>
      <c r="P37" s="58"/>
      <c r="Q37" s="15">
        <v>0.02</v>
      </c>
    </row>
    <row r="38" spans="2:17" x14ac:dyDescent="0.3">
      <c r="B38" s="252"/>
      <c r="C38" s="253" t="s">
        <v>8</v>
      </c>
      <c r="D38" s="24"/>
      <c r="E38" s="24"/>
      <c r="F38" s="43">
        <v>5076000</v>
      </c>
      <c r="G38" s="43" t="s">
        <v>445</v>
      </c>
      <c r="H38" s="24">
        <v>3</v>
      </c>
      <c r="I38" s="24">
        <f t="shared" si="3"/>
        <v>6.9599999999999995E-2</v>
      </c>
      <c r="J38" s="25">
        <f t="shared" si="0"/>
        <v>6.9599999999999995E-2</v>
      </c>
      <c r="K38" s="240"/>
      <c r="L38" s="23">
        <f t="shared" si="1"/>
        <v>431.03448275862075</v>
      </c>
      <c r="M38" s="24"/>
      <c r="N38" s="24"/>
      <c r="O38" s="58">
        <v>90</v>
      </c>
      <c r="P38" s="58"/>
      <c r="Q38" s="15">
        <v>0.08</v>
      </c>
    </row>
    <row r="39" spans="2:17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3"/>
        <v>0.1305</v>
      </c>
      <c r="J39" s="25">
        <f t="shared" si="0"/>
        <v>0.1305</v>
      </c>
      <c r="K39" s="240"/>
      <c r="L39" s="23">
        <f t="shared" si="1"/>
        <v>229.88505747126436</v>
      </c>
      <c r="M39" s="24"/>
      <c r="N39" s="24"/>
      <c r="O39" s="58">
        <v>50</v>
      </c>
      <c r="P39" s="58"/>
      <c r="Q39" s="15">
        <v>0.15</v>
      </c>
    </row>
    <row r="40" spans="2:17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3"/>
        <v>0.1305</v>
      </c>
      <c r="J40" s="25">
        <f t="shared" si="0"/>
        <v>0.1305</v>
      </c>
      <c r="K40" s="240"/>
      <c r="L40" s="23">
        <f t="shared" si="1"/>
        <v>229.88505747126436</v>
      </c>
      <c r="M40" s="24"/>
      <c r="N40" s="24"/>
      <c r="O40" s="58">
        <v>40</v>
      </c>
      <c r="P40" s="58"/>
      <c r="Q40" s="15">
        <v>0.15</v>
      </c>
    </row>
    <row r="41" spans="2:17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3"/>
        <v>6.9599999999999995E-2</v>
      </c>
      <c r="J41" s="25">
        <f t="shared" si="0"/>
        <v>6.9599999999999995E-2</v>
      </c>
      <c r="K41" s="240"/>
      <c r="L41" s="23">
        <f t="shared" si="1"/>
        <v>431.03448275862075</v>
      </c>
      <c r="M41" s="24"/>
      <c r="N41" s="24"/>
      <c r="O41" s="58">
        <v>50</v>
      </c>
      <c r="P41" s="58"/>
      <c r="Q41" s="15">
        <v>0.08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0.99999999999999967</v>
      </c>
      <c r="J42" s="25">
        <f>SUM(J6:J41)</f>
        <v>0.99999999999999967</v>
      </c>
      <c r="K42" s="25">
        <v>1</v>
      </c>
      <c r="L42" s="24"/>
      <c r="M42" s="24"/>
      <c r="N42" s="24"/>
      <c r="O42" s="58"/>
      <c r="P42" s="58"/>
    </row>
  </sheetData>
  <mergeCells count="10">
    <mergeCell ref="B42:H42"/>
    <mergeCell ref="B6:B16"/>
    <mergeCell ref="C6:C16"/>
    <mergeCell ref="K6:K16"/>
    <mergeCell ref="B5:C5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36"/>
  <dimension ref="B2:Q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446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56" t="s">
        <v>6</v>
      </c>
      <c r="C4" s="56">
        <v>30</v>
      </c>
    </row>
    <row r="5" spans="2:17" x14ac:dyDescent="0.3">
      <c r="B5" s="249" t="s">
        <v>0</v>
      </c>
      <c r="C5" s="249"/>
      <c r="D5" s="55" t="s">
        <v>45</v>
      </c>
      <c r="E5" s="55" t="s">
        <v>29</v>
      </c>
      <c r="F5" s="55" t="s">
        <v>1</v>
      </c>
      <c r="G5" s="55" t="s">
        <v>62</v>
      </c>
      <c r="H5" s="13" t="s">
        <v>26</v>
      </c>
      <c r="I5" s="55" t="s">
        <v>27</v>
      </c>
      <c r="J5" s="55" t="s">
        <v>28</v>
      </c>
      <c r="K5" s="55" t="s">
        <v>43</v>
      </c>
      <c r="L5" s="55" t="s">
        <v>2</v>
      </c>
      <c r="M5" s="55" t="s">
        <v>3</v>
      </c>
      <c r="N5" s="55" t="s">
        <v>60</v>
      </c>
      <c r="O5" s="55" t="s">
        <v>44</v>
      </c>
      <c r="P5" s="55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1004755</v>
      </c>
      <c r="G6" s="24" t="s">
        <v>447</v>
      </c>
      <c r="H6" s="24">
        <v>1</v>
      </c>
      <c r="I6" s="24">
        <v>0.01</v>
      </c>
      <c r="J6" s="25">
        <f>I6</f>
        <v>0.01</v>
      </c>
      <c r="K6" s="239">
        <f>SUM(J6:J15)</f>
        <v>0.11199999999999999</v>
      </c>
      <c r="L6" s="11">
        <f>1/I6*$C$4</f>
        <v>3000</v>
      </c>
      <c r="M6" s="24"/>
      <c r="N6" s="24"/>
      <c r="O6" s="56"/>
      <c r="P6" s="56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1052944</v>
      </c>
      <c r="G7" s="24" t="s">
        <v>448</v>
      </c>
      <c r="H7" s="24">
        <v>1</v>
      </c>
      <c r="I7" s="24">
        <v>8.9999999999999993E-3</v>
      </c>
      <c r="J7" s="25">
        <f t="shared" ref="J7:J40" si="0">I7</f>
        <v>8.9999999999999993E-3</v>
      </c>
      <c r="K7" s="240"/>
      <c r="L7" s="11">
        <f t="shared" ref="L7:L40" si="1">1/I7*$C$4</f>
        <v>3333.3333333333335</v>
      </c>
      <c r="M7" s="24"/>
      <c r="N7" s="24"/>
      <c r="O7" s="56"/>
      <c r="P7" s="56">
        <v>1</v>
      </c>
    </row>
    <row r="8" spans="2:17" ht="21.75" customHeight="1" x14ac:dyDescent="0.3">
      <c r="B8" s="256"/>
      <c r="C8" s="253"/>
      <c r="D8" s="24" t="s">
        <v>100</v>
      </c>
      <c r="E8" s="24"/>
      <c r="F8" s="24">
        <v>1052945</v>
      </c>
      <c r="G8" s="24" t="s">
        <v>449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24"/>
      <c r="O8" s="56"/>
      <c r="P8" s="56">
        <v>1</v>
      </c>
    </row>
    <row r="9" spans="2:17" ht="21.75" customHeight="1" x14ac:dyDescent="0.3">
      <c r="B9" s="256"/>
      <c r="C9" s="253"/>
      <c r="D9" s="24" t="s">
        <v>105</v>
      </c>
      <c r="E9" s="24"/>
      <c r="F9" s="24">
        <v>1102925</v>
      </c>
      <c r="G9" s="24" t="s">
        <v>450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24"/>
      <c r="O9" s="56"/>
      <c r="P9" s="56">
        <v>1</v>
      </c>
    </row>
    <row r="10" spans="2:17" ht="21.75" customHeight="1" x14ac:dyDescent="0.3">
      <c r="B10" s="256"/>
      <c r="C10" s="253"/>
      <c r="D10" s="24" t="s">
        <v>107</v>
      </c>
      <c r="E10" s="24"/>
      <c r="F10" s="24">
        <v>1073143</v>
      </c>
      <c r="G10" s="24" t="s">
        <v>451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24"/>
      <c r="O10" s="56"/>
      <c r="P10" s="56">
        <v>1</v>
      </c>
    </row>
    <row r="11" spans="2:17" ht="21.75" customHeight="1" x14ac:dyDescent="0.3">
      <c r="B11" s="256"/>
      <c r="C11" s="253"/>
      <c r="D11" s="24" t="s">
        <v>109</v>
      </c>
      <c r="E11" s="24"/>
      <c r="F11" s="24">
        <v>1702683</v>
      </c>
      <c r="G11" s="24" t="s">
        <v>452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24"/>
      <c r="O11" s="56"/>
      <c r="P11" s="56">
        <v>1</v>
      </c>
    </row>
    <row r="12" spans="2:17" ht="21.75" customHeight="1" x14ac:dyDescent="0.3">
      <c r="B12" s="256"/>
      <c r="C12" s="253"/>
      <c r="D12" s="24" t="s">
        <v>120</v>
      </c>
      <c r="E12" s="24"/>
      <c r="F12" s="24">
        <v>1042337</v>
      </c>
      <c r="G12" s="24" t="s">
        <v>453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24"/>
      <c r="O12" s="56"/>
      <c r="P12" s="56">
        <v>1</v>
      </c>
    </row>
    <row r="13" spans="2:17" ht="21.75" customHeight="1" x14ac:dyDescent="0.3">
      <c r="B13" s="256"/>
      <c r="C13" s="253"/>
      <c r="D13" s="24" t="s">
        <v>100</v>
      </c>
      <c r="E13" s="24"/>
      <c r="F13" s="24">
        <v>1052940</v>
      </c>
      <c r="G13" s="24" t="s">
        <v>454</v>
      </c>
      <c r="H13" s="24">
        <v>1</v>
      </c>
      <c r="I13" s="24">
        <v>2.5000000000000001E-2</v>
      </c>
      <c r="J13" s="25">
        <f t="shared" ref="J13:J15" si="2">I13</f>
        <v>2.5000000000000001E-2</v>
      </c>
      <c r="K13" s="240"/>
      <c r="L13" s="11">
        <f t="shared" si="1"/>
        <v>1200</v>
      </c>
      <c r="M13" s="24"/>
      <c r="N13" s="24"/>
      <c r="O13" s="56"/>
      <c r="P13" s="56">
        <v>1</v>
      </c>
    </row>
    <row r="14" spans="2:17" ht="21.75" customHeight="1" x14ac:dyDescent="0.3">
      <c r="B14" s="256"/>
      <c r="C14" s="253"/>
      <c r="D14" s="24" t="s">
        <v>109</v>
      </c>
      <c r="E14" s="24"/>
      <c r="F14" s="24">
        <v>1702584</v>
      </c>
      <c r="G14" s="24" t="s">
        <v>455</v>
      </c>
      <c r="H14" s="24">
        <v>1</v>
      </c>
      <c r="I14" s="24">
        <v>0.01</v>
      </c>
      <c r="J14" s="25">
        <f t="shared" si="2"/>
        <v>0.01</v>
      </c>
      <c r="K14" s="240"/>
      <c r="L14" s="11">
        <f t="shared" si="1"/>
        <v>3000</v>
      </c>
      <c r="M14" s="24"/>
      <c r="N14" s="24"/>
      <c r="O14" s="56"/>
      <c r="P14" s="56">
        <v>1</v>
      </c>
    </row>
    <row r="15" spans="2:17" ht="21.75" customHeight="1" x14ac:dyDescent="0.3">
      <c r="B15" s="256"/>
      <c r="C15" s="253"/>
      <c r="D15" s="24" t="s">
        <v>109</v>
      </c>
      <c r="E15" s="24"/>
      <c r="F15" s="24">
        <v>1702682</v>
      </c>
      <c r="G15" s="24" t="s">
        <v>456</v>
      </c>
      <c r="H15" s="24">
        <v>1</v>
      </c>
      <c r="I15" s="24">
        <v>0.01</v>
      </c>
      <c r="J15" s="25">
        <f t="shared" si="2"/>
        <v>0.01</v>
      </c>
      <c r="K15" s="240"/>
      <c r="L15" s="11">
        <f t="shared" si="1"/>
        <v>3000</v>
      </c>
      <c r="M15" s="24"/>
      <c r="N15" s="24"/>
      <c r="O15" s="56"/>
      <c r="P15" s="56">
        <v>1</v>
      </c>
    </row>
    <row r="16" spans="2:17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$K$16*Q16</f>
        <v>1.7760000000000001E-2</v>
      </c>
      <c r="J16" s="25">
        <f t="shared" si="0"/>
        <v>1.7760000000000001E-2</v>
      </c>
      <c r="K16" s="239">
        <f>K41-K6</f>
        <v>0.88800000000000001</v>
      </c>
      <c r="L16" s="23">
        <f t="shared" si="1"/>
        <v>1689.1891891891892</v>
      </c>
      <c r="M16" s="24"/>
      <c r="N16" s="24"/>
      <c r="O16" s="56">
        <v>60</v>
      </c>
      <c r="P16" s="56"/>
      <c r="Q16" s="15">
        <v>0.02</v>
      </c>
    </row>
    <row r="17" spans="2:17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3">$K$16*Q17</f>
        <v>1.7760000000000001E-2</v>
      </c>
      <c r="J17" s="25">
        <f t="shared" si="0"/>
        <v>1.7760000000000001E-2</v>
      </c>
      <c r="K17" s="240"/>
      <c r="L17" s="23">
        <f t="shared" si="1"/>
        <v>1689.1891891891892</v>
      </c>
      <c r="M17" s="24"/>
      <c r="N17" s="24"/>
      <c r="O17" s="56">
        <v>60</v>
      </c>
      <c r="P17" s="56"/>
      <c r="Q17" s="15">
        <v>0.02</v>
      </c>
    </row>
    <row r="18" spans="2:17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3"/>
        <v>1.7760000000000001E-2</v>
      </c>
      <c r="J18" s="25">
        <f t="shared" si="0"/>
        <v>1.7760000000000001E-2</v>
      </c>
      <c r="K18" s="240"/>
      <c r="L18" s="23">
        <f t="shared" si="1"/>
        <v>1689.1891891891892</v>
      </c>
      <c r="M18" s="24"/>
      <c r="N18" s="24"/>
      <c r="O18" s="56">
        <v>60</v>
      </c>
      <c r="P18" s="56"/>
      <c r="Q18" s="15">
        <v>0.02</v>
      </c>
    </row>
    <row r="19" spans="2:17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3"/>
        <v>1.7760000000000001E-2</v>
      </c>
      <c r="J19" s="25">
        <f t="shared" si="0"/>
        <v>1.7760000000000001E-2</v>
      </c>
      <c r="K19" s="240"/>
      <c r="L19" s="23">
        <f t="shared" si="1"/>
        <v>1689.1891891891892</v>
      </c>
      <c r="M19" s="24"/>
      <c r="N19" s="24"/>
      <c r="O19" s="56">
        <v>60</v>
      </c>
      <c r="P19" s="56"/>
      <c r="Q19" s="15">
        <v>0.02</v>
      </c>
    </row>
    <row r="20" spans="2:17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3"/>
        <v>1.7760000000000001E-2</v>
      </c>
      <c r="J20" s="25">
        <f t="shared" si="0"/>
        <v>1.7760000000000001E-2</v>
      </c>
      <c r="K20" s="240"/>
      <c r="L20" s="23">
        <f t="shared" si="1"/>
        <v>1689.1891891891892</v>
      </c>
      <c r="M20" s="24"/>
      <c r="N20" s="24"/>
      <c r="O20" s="56">
        <v>30</v>
      </c>
      <c r="P20" s="56"/>
      <c r="Q20" s="15">
        <v>0.02</v>
      </c>
    </row>
    <row r="21" spans="2:17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3"/>
        <v>1.7760000000000001E-2</v>
      </c>
      <c r="J21" s="25">
        <f t="shared" si="0"/>
        <v>1.7760000000000001E-2</v>
      </c>
      <c r="K21" s="240"/>
      <c r="L21" s="23">
        <f t="shared" si="1"/>
        <v>1689.1891891891892</v>
      </c>
      <c r="M21" s="24"/>
      <c r="N21" s="24"/>
      <c r="O21" s="56">
        <v>30</v>
      </c>
      <c r="P21" s="56"/>
      <c r="Q21" s="15">
        <v>0.02</v>
      </c>
    </row>
    <row r="22" spans="2:17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3"/>
        <v>1.7760000000000001E-2</v>
      </c>
      <c r="J22" s="25">
        <f t="shared" si="0"/>
        <v>1.7760000000000001E-2</v>
      </c>
      <c r="K22" s="240"/>
      <c r="L22" s="23">
        <f t="shared" si="1"/>
        <v>1689.1891891891892</v>
      </c>
      <c r="M22" s="24"/>
      <c r="N22" s="24"/>
      <c r="O22" s="56">
        <v>40</v>
      </c>
      <c r="P22" s="56"/>
      <c r="Q22" s="15">
        <v>0.02</v>
      </c>
    </row>
    <row r="23" spans="2:17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3"/>
        <v>1.7760000000000001E-2</v>
      </c>
      <c r="J23" s="25">
        <f t="shared" si="0"/>
        <v>1.7760000000000001E-2</v>
      </c>
      <c r="K23" s="240"/>
      <c r="L23" s="23">
        <f t="shared" si="1"/>
        <v>1689.1891891891892</v>
      </c>
      <c r="M23" s="24"/>
      <c r="N23" s="24"/>
      <c r="O23" s="56">
        <v>30</v>
      </c>
      <c r="P23" s="56"/>
      <c r="Q23" s="15">
        <v>0.02</v>
      </c>
    </row>
    <row r="24" spans="2:17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3"/>
        <v>1.7760000000000001E-2</v>
      </c>
      <c r="J24" s="25">
        <f t="shared" si="0"/>
        <v>1.7760000000000001E-2</v>
      </c>
      <c r="K24" s="240"/>
      <c r="L24" s="23">
        <f t="shared" si="1"/>
        <v>1689.1891891891892</v>
      </c>
      <c r="M24" s="24"/>
      <c r="N24" s="24"/>
      <c r="O24" s="56">
        <v>75</v>
      </c>
      <c r="P24" s="6"/>
      <c r="Q24" s="15">
        <v>0.02</v>
      </c>
    </row>
    <row r="25" spans="2:17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3"/>
        <v>1.7760000000000001E-2</v>
      </c>
      <c r="J25" s="25">
        <f t="shared" si="0"/>
        <v>1.7760000000000001E-2</v>
      </c>
      <c r="K25" s="240"/>
      <c r="L25" s="23">
        <f t="shared" si="1"/>
        <v>1689.1891891891892</v>
      </c>
      <c r="M25" s="24"/>
      <c r="N25" s="24"/>
      <c r="O25" s="6">
        <v>30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3"/>
        <v>1.7760000000000001E-2</v>
      </c>
      <c r="J26" s="25">
        <f t="shared" si="0"/>
        <v>1.7760000000000001E-2</v>
      </c>
      <c r="K26" s="240"/>
      <c r="L26" s="23">
        <f t="shared" si="1"/>
        <v>1689.1891891891892</v>
      </c>
      <c r="M26" s="24"/>
      <c r="N26" s="24"/>
      <c r="O26" s="6">
        <v>75</v>
      </c>
      <c r="P26" s="56"/>
      <c r="Q26" s="15">
        <v>0.02</v>
      </c>
    </row>
    <row r="27" spans="2:17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3"/>
        <v>7.1040000000000006E-2</v>
      </c>
      <c r="J27" s="25">
        <f t="shared" si="0"/>
        <v>7.1040000000000006E-2</v>
      </c>
      <c r="K27" s="240"/>
      <c r="L27" s="23">
        <f t="shared" si="1"/>
        <v>422.29729729729729</v>
      </c>
      <c r="M27" s="24"/>
      <c r="N27" s="24"/>
      <c r="O27" s="56">
        <v>65</v>
      </c>
      <c r="P27" s="56"/>
      <c r="Q27" s="15">
        <v>0.08</v>
      </c>
    </row>
    <row r="28" spans="2:17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3"/>
        <v>7.1040000000000006E-2</v>
      </c>
      <c r="J28" s="25">
        <f t="shared" si="0"/>
        <v>7.1040000000000006E-2</v>
      </c>
      <c r="K28" s="240"/>
      <c r="L28" s="23">
        <f t="shared" si="1"/>
        <v>422.29729729729729</v>
      </c>
      <c r="M28" s="24"/>
      <c r="N28" s="24"/>
      <c r="O28" s="56">
        <v>70</v>
      </c>
      <c r="P28" s="56"/>
      <c r="Q28" s="15">
        <v>0.08</v>
      </c>
    </row>
    <row r="29" spans="2:17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3"/>
        <v>1.7760000000000001E-2</v>
      </c>
      <c r="J29" s="25">
        <f t="shared" si="0"/>
        <v>1.7760000000000001E-2</v>
      </c>
      <c r="K29" s="240"/>
      <c r="L29" s="23">
        <f t="shared" si="1"/>
        <v>1689.1891891891892</v>
      </c>
      <c r="M29" s="24"/>
      <c r="N29" s="24"/>
      <c r="O29" s="5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3"/>
        <v>1.7760000000000001E-2</v>
      </c>
      <c r="J30" s="25">
        <f t="shared" si="0"/>
        <v>1.7760000000000001E-2</v>
      </c>
      <c r="K30" s="240"/>
      <c r="L30" s="23">
        <f t="shared" si="1"/>
        <v>1689.1891891891892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3"/>
        <v>1.7760000000000001E-2</v>
      </c>
      <c r="J31" s="25">
        <f t="shared" si="0"/>
        <v>1.7760000000000001E-2</v>
      </c>
      <c r="K31" s="240"/>
      <c r="L31" s="23">
        <f t="shared" si="1"/>
        <v>1689.1891891891892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3"/>
        <v>1.7760000000000001E-2</v>
      </c>
      <c r="J32" s="25">
        <f t="shared" si="0"/>
        <v>1.7760000000000001E-2</v>
      </c>
      <c r="K32" s="240"/>
      <c r="L32" s="23">
        <f t="shared" si="1"/>
        <v>1689.1891891891892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3"/>
        <v>1.7760000000000001E-2</v>
      </c>
      <c r="J33" s="25">
        <f t="shared" si="0"/>
        <v>1.7760000000000001E-2</v>
      </c>
      <c r="K33" s="240"/>
      <c r="L33" s="23">
        <f t="shared" si="1"/>
        <v>1689.1891891891892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3"/>
        <v>1.7760000000000001E-2</v>
      </c>
      <c r="J34" s="25">
        <f t="shared" si="0"/>
        <v>1.7760000000000001E-2</v>
      </c>
      <c r="K34" s="240"/>
      <c r="L34" s="23">
        <f t="shared" si="1"/>
        <v>1689.1891891891892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43">
        <v>5152106</v>
      </c>
      <c r="G35" s="43" t="s">
        <v>19</v>
      </c>
      <c r="H35" s="11">
        <v>1</v>
      </c>
      <c r="I35" s="24">
        <f t="shared" si="3"/>
        <v>1.7760000000000001E-2</v>
      </c>
      <c r="J35" s="25">
        <f t="shared" si="0"/>
        <v>1.7760000000000001E-2</v>
      </c>
      <c r="K35" s="240"/>
      <c r="L35" s="23">
        <f t="shared" si="1"/>
        <v>1689.1891891891892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43">
        <v>5152107</v>
      </c>
      <c r="G36" s="43" t="s">
        <v>20</v>
      </c>
      <c r="H36" s="11">
        <v>1</v>
      </c>
      <c r="I36" s="24">
        <f t="shared" si="3"/>
        <v>1.7760000000000001E-2</v>
      </c>
      <c r="J36" s="25">
        <f t="shared" si="0"/>
        <v>1.7760000000000001E-2</v>
      </c>
      <c r="K36" s="240"/>
      <c r="L36" s="23">
        <f t="shared" si="1"/>
        <v>1689.1891891891892</v>
      </c>
      <c r="M36" s="24"/>
      <c r="N36" s="24"/>
      <c r="O36" s="6">
        <v>35</v>
      </c>
      <c r="P36" s="56"/>
      <c r="Q36" s="15">
        <v>0.02</v>
      </c>
    </row>
    <row r="37" spans="2:17" x14ac:dyDescent="0.3">
      <c r="B37" s="252"/>
      <c r="C37" s="253" t="s">
        <v>8</v>
      </c>
      <c r="D37" s="24"/>
      <c r="E37" s="24"/>
      <c r="F37" s="43">
        <v>5076000</v>
      </c>
      <c r="G37" s="43" t="s">
        <v>445</v>
      </c>
      <c r="H37" s="24">
        <v>3</v>
      </c>
      <c r="I37" s="24">
        <f t="shared" si="3"/>
        <v>7.1040000000000006E-2</v>
      </c>
      <c r="J37" s="25">
        <f t="shared" si="0"/>
        <v>7.1040000000000006E-2</v>
      </c>
      <c r="K37" s="240"/>
      <c r="L37" s="23">
        <f t="shared" si="1"/>
        <v>422.29729729729729</v>
      </c>
      <c r="M37" s="24"/>
      <c r="N37" s="24"/>
      <c r="O37" s="56">
        <v>90</v>
      </c>
      <c r="P37" s="56"/>
      <c r="Q37" s="15">
        <v>0.08</v>
      </c>
    </row>
    <row r="38" spans="2:17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3"/>
        <v>0.13319999999999999</v>
      </c>
      <c r="J38" s="25">
        <f t="shared" si="0"/>
        <v>0.13319999999999999</v>
      </c>
      <c r="K38" s="240"/>
      <c r="L38" s="23">
        <f t="shared" si="1"/>
        <v>225.22522522522524</v>
      </c>
      <c r="M38" s="24"/>
      <c r="N38" s="24"/>
      <c r="O38" s="56">
        <v>50</v>
      </c>
      <c r="P38" s="56"/>
      <c r="Q38" s="15">
        <v>0.15</v>
      </c>
    </row>
    <row r="39" spans="2:17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3"/>
        <v>0.13319999999999999</v>
      </c>
      <c r="J39" s="25">
        <f t="shared" si="0"/>
        <v>0.13319999999999999</v>
      </c>
      <c r="K39" s="240"/>
      <c r="L39" s="23">
        <f t="shared" si="1"/>
        <v>225.22522522522524</v>
      </c>
      <c r="M39" s="24"/>
      <c r="N39" s="24"/>
      <c r="O39" s="56">
        <v>40</v>
      </c>
      <c r="P39" s="56"/>
      <c r="Q39" s="15">
        <v>0.15</v>
      </c>
    </row>
    <row r="40" spans="2:17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3"/>
        <v>7.1040000000000006E-2</v>
      </c>
      <c r="J40" s="25">
        <f t="shared" si="0"/>
        <v>7.1040000000000006E-2</v>
      </c>
      <c r="K40" s="240"/>
      <c r="L40" s="23">
        <f t="shared" si="1"/>
        <v>422.29729729729729</v>
      </c>
      <c r="M40" s="24"/>
      <c r="N40" s="24"/>
      <c r="O40" s="56">
        <v>50</v>
      </c>
      <c r="P40" s="56"/>
      <c r="Q40" s="15">
        <v>0.08</v>
      </c>
    </row>
    <row r="41" spans="2:17" x14ac:dyDescent="0.3">
      <c r="B41" s="246"/>
      <c r="C41" s="247"/>
      <c r="D41" s="247"/>
      <c r="E41" s="247"/>
      <c r="F41" s="247"/>
      <c r="G41" s="247"/>
      <c r="H41" s="248"/>
      <c r="I41" s="24">
        <f>SUM(I6:I40)</f>
        <v>0.99999999999999989</v>
      </c>
      <c r="J41" s="25">
        <f>SUM(J6:J40)</f>
        <v>0.99999999999999989</v>
      </c>
      <c r="K41" s="25">
        <v>1</v>
      </c>
      <c r="L41" s="24"/>
      <c r="M41" s="24"/>
      <c r="N41" s="24"/>
      <c r="O41" s="56"/>
      <c r="P41" s="56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37"/>
  <dimension ref="B2:Q39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436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56" t="s">
        <v>6</v>
      </c>
      <c r="C4" s="56">
        <v>30</v>
      </c>
    </row>
    <row r="5" spans="2:17" x14ac:dyDescent="0.3">
      <c r="B5" s="249" t="s">
        <v>0</v>
      </c>
      <c r="C5" s="249"/>
      <c r="D5" s="55" t="s">
        <v>45</v>
      </c>
      <c r="E5" s="55" t="s">
        <v>29</v>
      </c>
      <c r="F5" s="55" t="s">
        <v>1</v>
      </c>
      <c r="G5" s="55" t="s">
        <v>62</v>
      </c>
      <c r="H5" s="13" t="s">
        <v>26</v>
      </c>
      <c r="I5" s="55" t="s">
        <v>27</v>
      </c>
      <c r="J5" s="55" t="s">
        <v>28</v>
      </c>
      <c r="K5" s="55" t="s">
        <v>43</v>
      </c>
      <c r="L5" s="55" t="s">
        <v>2</v>
      </c>
      <c r="M5" s="55" t="s">
        <v>3</v>
      </c>
      <c r="N5" s="55" t="s">
        <v>60</v>
      </c>
      <c r="O5" s="55" t="s">
        <v>44</v>
      </c>
      <c r="P5" s="55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1004211</v>
      </c>
      <c r="G6" s="24" t="s">
        <v>437</v>
      </c>
      <c r="H6" s="24">
        <v>1</v>
      </c>
      <c r="I6" s="24">
        <v>0.01</v>
      </c>
      <c r="J6" s="25">
        <f>I6</f>
        <v>0.01</v>
      </c>
      <c r="K6" s="239">
        <f>SUM(J6:J13)</f>
        <v>9.9999999999999992E-2</v>
      </c>
      <c r="L6" s="11">
        <f>1/I6*$C$4</f>
        <v>3000</v>
      </c>
      <c r="M6" s="24"/>
      <c r="N6" s="24"/>
      <c r="O6" s="56"/>
      <c r="P6" s="56">
        <v>1</v>
      </c>
    </row>
    <row r="7" spans="2:17" ht="21.75" customHeight="1" x14ac:dyDescent="0.3">
      <c r="B7" s="256"/>
      <c r="C7" s="253"/>
      <c r="D7" s="24" t="s">
        <v>120</v>
      </c>
      <c r="E7" s="24"/>
      <c r="F7" s="24">
        <v>1042330</v>
      </c>
      <c r="G7" s="24" t="s">
        <v>438</v>
      </c>
      <c r="H7" s="24">
        <v>1</v>
      </c>
      <c r="I7" s="24">
        <v>8.9999999999999993E-3</v>
      </c>
      <c r="J7" s="25">
        <f t="shared" ref="J7:J38" si="0">I7</f>
        <v>8.9999999999999993E-3</v>
      </c>
      <c r="K7" s="240"/>
      <c r="L7" s="11">
        <f t="shared" ref="L7:L38" si="1">1/I7*$C$4</f>
        <v>3333.3333333333335</v>
      </c>
      <c r="M7" s="24"/>
      <c r="N7" s="24"/>
      <c r="O7" s="56"/>
      <c r="P7" s="56">
        <v>1</v>
      </c>
    </row>
    <row r="8" spans="2:17" ht="21.75" customHeight="1" x14ac:dyDescent="0.3">
      <c r="B8" s="256"/>
      <c r="C8" s="253"/>
      <c r="D8" s="24" t="s">
        <v>122</v>
      </c>
      <c r="E8" s="24"/>
      <c r="F8" s="24">
        <v>1062213</v>
      </c>
      <c r="G8" s="24" t="s">
        <v>439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24"/>
      <c r="O8" s="56"/>
      <c r="P8" s="56">
        <v>1</v>
      </c>
    </row>
    <row r="9" spans="2:17" ht="21.75" customHeight="1" x14ac:dyDescent="0.3">
      <c r="B9" s="256"/>
      <c r="C9" s="253"/>
      <c r="D9" s="24" t="s">
        <v>109</v>
      </c>
      <c r="E9" s="24"/>
      <c r="F9" s="24">
        <v>1702534</v>
      </c>
      <c r="G9" s="24" t="s">
        <v>440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24"/>
      <c r="O9" s="56"/>
      <c r="P9" s="56">
        <v>1</v>
      </c>
    </row>
    <row r="10" spans="2:17" ht="21.75" customHeight="1" x14ac:dyDescent="0.3">
      <c r="B10" s="256"/>
      <c r="C10" s="253"/>
      <c r="D10" s="24" t="s">
        <v>116</v>
      </c>
      <c r="E10" s="24"/>
      <c r="F10" s="24">
        <v>1112166</v>
      </c>
      <c r="G10" s="24" t="s">
        <v>441</v>
      </c>
      <c r="H10" s="24">
        <v>1</v>
      </c>
      <c r="I10" s="24">
        <v>0.02</v>
      </c>
      <c r="J10" s="25">
        <f t="shared" si="0"/>
        <v>0.02</v>
      </c>
      <c r="K10" s="240"/>
      <c r="L10" s="11">
        <f t="shared" si="1"/>
        <v>1500</v>
      </c>
      <c r="M10" s="24"/>
      <c r="N10" s="24"/>
      <c r="O10" s="56"/>
      <c r="P10" s="56">
        <v>1</v>
      </c>
    </row>
    <row r="11" spans="2:17" ht="21.75" customHeight="1" x14ac:dyDescent="0.3">
      <c r="B11" s="256"/>
      <c r="C11" s="253"/>
      <c r="D11" s="24" t="s">
        <v>116</v>
      </c>
      <c r="E11" s="24"/>
      <c r="F11" s="24">
        <v>1112278</v>
      </c>
      <c r="G11" s="24" t="s">
        <v>442</v>
      </c>
      <c r="H11" s="24">
        <v>1</v>
      </c>
      <c r="I11" s="24">
        <v>0.02</v>
      </c>
      <c r="J11" s="25">
        <f t="shared" si="0"/>
        <v>0.02</v>
      </c>
      <c r="K11" s="240"/>
      <c r="L11" s="11">
        <f t="shared" si="1"/>
        <v>1500</v>
      </c>
      <c r="M11" s="24"/>
      <c r="N11" s="24"/>
      <c r="O11" s="56"/>
      <c r="P11" s="56">
        <v>1</v>
      </c>
    </row>
    <row r="12" spans="2:17" ht="21.75" customHeight="1" x14ac:dyDescent="0.3">
      <c r="B12" s="256"/>
      <c r="C12" s="253"/>
      <c r="D12" s="24" t="s">
        <v>119</v>
      </c>
      <c r="E12" s="24"/>
      <c r="F12" s="24">
        <v>1004526</v>
      </c>
      <c r="G12" s="24" t="s">
        <v>443</v>
      </c>
      <c r="H12" s="24">
        <v>1</v>
      </c>
      <c r="I12" s="24">
        <v>1.4999999999999999E-2</v>
      </c>
      <c r="J12" s="25">
        <f t="shared" si="0"/>
        <v>1.4999999999999999E-2</v>
      </c>
      <c r="K12" s="240"/>
      <c r="L12" s="11">
        <f t="shared" si="1"/>
        <v>2000.0000000000002</v>
      </c>
      <c r="M12" s="24"/>
      <c r="N12" s="24"/>
      <c r="O12" s="56"/>
      <c r="P12" s="56">
        <v>1</v>
      </c>
    </row>
    <row r="13" spans="2:17" ht="21.75" customHeight="1" x14ac:dyDescent="0.3">
      <c r="B13" s="256"/>
      <c r="C13" s="253"/>
      <c r="D13" s="24" t="s">
        <v>105</v>
      </c>
      <c r="E13" s="24"/>
      <c r="F13" s="24">
        <v>1102861</v>
      </c>
      <c r="G13" s="24" t="s">
        <v>444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24"/>
      <c r="O13" s="56"/>
      <c r="P13" s="56">
        <v>1</v>
      </c>
    </row>
    <row r="14" spans="2:17" x14ac:dyDescent="0.3">
      <c r="B14" s="251" t="s">
        <v>42</v>
      </c>
      <c r="C14" s="243" t="s">
        <v>59</v>
      </c>
      <c r="D14" s="24"/>
      <c r="E14" s="24"/>
      <c r="F14" s="24">
        <v>1002186</v>
      </c>
      <c r="G14" s="24" t="s">
        <v>52</v>
      </c>
      <c r="H14" s="24">
        <v>1</v>
      </c>
      <c r="I14" s="24">
        <f>$K$14*Q14</f>
        <v>1.8000000000000002E-2</v>
      </c>
      <c r="J14" s="25">
        <f t="shared" si="0"/>
        <v>1.8000000000000002E-2</v>
      </c>
      <c r="K14" s="239">
        <f>K39-K6</f>
        <v>0.9</v>
      </c>
      <c r="L14" s="23">
        <f t="shared" si="1"/>
        <v>1666.6666666666665</v>
      </c>
      <c r="M14" s="24"/>
      <c r="N14" s="24"/>
      <c r="O14" s="56">
        <v>60</v>
      </c>
      <c r="P14" s="56"/>
      <c r="Q14" s="15">
        <v>0.02</v>
      </c>
    </row>
    <row r="15" spans="2:17" x14ac:dyDescent="0.3">
      <c r="B15" s="252"/>
      <c r="C15" s="244"/>
      <c r="D15" s="24"/>
      <c r="E15" s="24"/>
      <c r="F15" s="24">
        <v>1012057</v>
      </c>
      <c r="G15" s="24" t="s">
        <v>53</v>
      </c>
      <c r="H15" s="24">
        <v>1</v>
      </c>
      <c r="I15" s="24">
        <f t="shared" ref="I15:I38" si="2">$K$14*Q15</f>
        <v>1.8000000000000002E-2</v>
      </c>
      <c r="J15" s="25">
        <f t="shared" si="0"/>
        <v>1.8000000000000002E-2</v>
      </c>
      <c r="K15" s="240"/>
      <c r="L15" s="23">
        <f t="shared" si="1"/>
        <v>1666.6666666666665</v>
      </c>
      <c r="M15" s="24"/>
      <c r="N15" s="24"/>
      <c r="O15" s="56">
        <v>60</v>
      </c>
      <c r="P15" s="56"/>
      <c r="Q15" s="15">
        <v>0.02</v>
      </c>
    </row>
    <row r="16" spans="2:17" x14ac:dyDescent="0.3">
      <c r="B16" s="252"/>
      <c r="C16" s="244"/>
      <c r="D16" s="24"/>
      <c r="E16" s="24"/>
      <c r="F16" s="24">
        <v>1022048</v>
      </c>
      <c r="G16" s="24" t="s">
        <v>54</v>
      </c>
      <c r="H16" s="24">
        <v>1</v>
      </c>
      <c r="I16" s="24">
        <f t="shared" si="2"/>
        <v>1.8000000000000002E-2</v>
      </c>
      <c r="J16" s="25">
        <f t="shared" si="0"/>
        <v>1.8000000000000002E-2</v>
      </c>
      <c r="K16" s="240"/>
      <c r="L16" s="23">
        <f t="shared" si="1"/>
        <v>1666.6666666666665</v>
      </c>
      <c r="M16" s="24"/>
      <c r="N16" s="24"/>
      <c r="O16" s="56">
        <v>60</v>
      </c>
      <c r="P16" s="56"/>
      <c r="Q16" s="15">
        <v>0.02</v>
      </c>
    </row>
    <row r="17" spans="2:17" x14ac:dyDescent="0.3">
      <c r="B17" s="252"/>
      <c r="C17" s="244"/>
      <c r="D17" s="24"/>
      <c r="E17" s="24"/>
      <c r="F17" s="24">
        <v>1102039</v>
      </c>
      <c r="G17" s="24" t="s">
        <v>55</v>
      </c>
      <c r="H17" s="24">
        <v>1</v>
      </c>
      <c r="I17" s="24">
        <f t="shared" si="2"/>
        <v>1.8000000000000002E-2</v>
      </c>
      <c r="J17" s="25">
        <f t="shared" si="0"/>
        <v>1.8000000000000002E-2</v>
      </c>
      <c r="K17" s="240"/>
      <c r="L17" s="23">
        <f t="shared" si="1"/>
        <v>1666.6666666666665</v>
      </c>
      <c r="M17" s="24"/>
      <c r="N17" s="24"/>
      <c r="O17" s="56">
        <v>60</v>
      </c>
      <c r="P17" s="56"/>
      <c r="Q17" s="15">
        <v>0.02</v>
      </c>
    </row>
    <row r="18" spans="2:17" x14ac:dyDescent="0.3">
      <c r="B18" s="252"/>
      <c r="C18" s="244"/>
      <c r="D18" s="24"/>
      <c r="E18" s="24"/>
      <c r="F18" s="24">
        <v>1082102</v>
      </c>
      <c r="G18" s="24" t="s">
        <v>56</v>
      </c>
      <c r="H18" s="24">
        <v>1</v>
      </c>
      <c r="I18" s="24">
        <f t="shared" si="2"/>
        <v>1.8000000000000002E-2</v>
      </c>
      <c r="J18" s="25">
        <f t="shared" si="0"/>
        <v>1.8000000000000002E-2</v>
      </c>
      <c r="K18" s="240"/>
      <c r="L18" s="23">
        <f t="shared" si="1"/>
        <v>1666.6666666666665</v>
      </c>
      <c r="M18" s="24"/>
      <c r="N18" s="24"/>
      <c r="O18" s="56">
        <v>30</v>
      </c>
      <c r="P18" s="56"/>
      <c r="Q18" s="15">
        <v>0.02</v>
      </c>
    </row>
    <row r="19" spans="2:17" x14ac:dyDescent="0.3">
      <c r="B19" s="252"/>
      <c r="C19" s="244"/>
      <c r="D19" s="24"/>
      <c r="E19" s="24"/>
      <c r="F19" s="24">
        <v>1072153</v>
      </c>
      <c r="G19" s="24" t="s">
        <v>57</v>
      </c>
      <c r="H19" s="24">
        <v>1</v>
      </c>
      <c r="I19" s="24">
        <f t="shared" si="2"/>
        <v>1.8000000000000002E-2</v>
      </c>
      <c r="J19" s="25">
        <f t="shared" si="0"/>
        <v>1.8000000000000002E-2</v>
      </c>
      <c r="K19" s="240"/>
      <c r="L19" s="23">
        <f t="shared" si="1"/>
        <v>1666.6666666666665</v>
      </c>
      <c r="M19" s="24"/>
      <c r="N19" s="24"/>
      <c r="O19" s="56">
        <v>30</v>
      </c>
      <c r="P19" s="56"/>
      <c r="Q19" s="15">
        <v>0.02</v>
      </c>
    </row>
    <row r="20" spans="2:17" x14ac:dyDescent="0.3">
      <c r="B20" s="252"/>
      <c r="C20" s="245"/>
      <c r="D20" s="24"/>
      <c r="E20" s="24"/>
      <c r="F20" s="24">
        <v>1032024</v>
      </c>
      <c r="G20" s="24" t="s">
        <v>58</v>
      </c>
      <c r="H20" s="24">
        <v>1</v>
      </c>
      <c r="I20" s="24">
        <f t="shared" si="2"/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24"/>
      <c r="O20" s="56">
        <v>40</v>
      </c>
      <c r="P20" s="56"/>
      <c r="Q20" s="15">
        <v>0.02</v>
      </c>
    </row>
    <row r="21" spans="2:17" x14ac:dyDescent="0.3">
      <c r="B21" s="252"/>
      <c r="C21" s="253" t="s">
        <v>25</v>
      </c>
      <c r="D21" s="24"/>
      <c r="E21" s="24"/>
      <c r="F21" s="24">
        <v>5150042</v>
      </c>
      <c r="G21" s="24" t="s">
        <v>9</v>
      </c>
      <c r="H21" s="24">
        <v>1</v>
      </c>
      <c r="I21" s="24">
        <f t="shared" si="2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24"/>
      <c r="O21" s="56">
        <v>30</v>
      </c>
      <c r="P21" s="56"/>
      <c r="Q21" s="15">
        <v>0.02</v>
      </c>
    </row>
    <row r="22" spans="2:17" x14ac:dyDescent="0.3">
      <c r="B22" s="252"/>
      <c r="C22" s="253"/>
      <c r="D22" s="24"/>
      <c r="E22" s="24"/>
      <c r="F22" s="24">
        <v>5150043</v>
      </c>
      <c r="G22" s="24" t="s">
        <v>10</v>
      </c>
      <c r="H22" s="24">
        <v>1</v>
      </c>
      <c r="I22" s="24">
        <f t="shared" si="2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24"/>
      <c r="O22" s="56">
        <v>75</v>
      </c>
      <c r="P22" s="6"/>
      <c r="Q22" s="15">
        <v>0.02</v>
      </c>
    </row>
    <row r="23" spans="2:17" x14ac:dyDescent="0.3">
      <c r="B23" s="252"/>
      <c r="C23" s="253"/>
      <c r="D23" s="24"/>
      <c r="E23" s="24"/>
      <c r="F23" s="24">
        <v>5152049</v>
      </c>
      <c r="G23" s="24" t="s">
        <v>11</v>
      </c>
      <c r="H23" s="24">
        <v>1</v>
      </c>
      <c r="I23" s="24">
        <f t="shared" si="2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24"/>
      <c r="O23" s="6">
        <v>30</v>
      </c>
      <c r="P23" s="6"/>
      <c r="Q23" s="15">
        <v>0.02</v>
      </c>
    </row>
    <row r="24" spans="2:17" x14ac:dyDescent="0.3">
      <c r="B24" s="252"/>
      <c r="C24" s="253"/>
      <c r="D24" s="24"/>
      <c r="E24" s="24"/>
      <c r="F24" s="24">
        <v>5152050</v>
      </c>
      <c r="G24" s="24" t="s">
        <v>12</v>
      </c>
      <c r="H24" s="24">
        <v>1</v>
      </c>
      <c r="I24" s="24">
        <f t="shared" si="2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24"/>
      <c r="O24" s="6">
        <v>75</v>
      </c>
      <c r="P24" s="56"/>
      <c r="Q24" s="15">
        <v>0.02</v>
      </c>
    </row>
    <row r="25" spans="2:17" x14ac:dyDescent="0.3">
      <c r="B25" s="252"/>
      <c r="C25" s="253"/>
      <c r="D25" s="24"/>
      <c r="E25" s="24"/>
      <c r="F25" s="24">
        <v>5153013</v>
      </c>
      <c r="G25" s="24" t="s">
        <v>23</v>
      </c>
      <c r="H25" s="24">
        <v>1</v>
      </c>
      <c r="I25" s="24">
        <f t="shared" si="2"/>
        <v>7.2000000000000008E-2</v>
      </c>
      <c r="J25" s="25">
        <f t="shared" si="0"/>
        <v>7.2000000000000008E-2</v>
      </c>
      <c r="K25" s="240"/>
      <c r="L25" s="23">
        <f t="shared" si="1"/>
        <v>416.66666666666663</v>
      </c>
      <c r="M25" s="24"/>
      <c r="N25" s="24"/>
      <c r="O25" s="56">
        <v>65</v>
      </c>
      <c r="P25" s="56"/>
      <c r="Q25" s="15">
        <v>0.08</v>
      </c>
    </row>
    <row r="26" spans="2:17" x14ac:dyDescent="0.3">
      <c r="B26" s="252"/>
      <c r="C26" s="253"/>
      <c r="D26" s="24"/>
      <c r="E26" s="24"/>
      <c r="F26" s="24">
        <v>5151033</v>
      </c>
      <c r="G26" s="24" t="s">
        <v>41</v>
      </c>
      <c r="H26" s="24">
        <v>1</v>
      </c>
      <c r="I26" s="24">
        <f t="shared" si="2"/>
        <v>7.2000000000000008E-2</v>
      </c>
      <c r="J26" s="25">
        <f t="shared" si="0"/>
        <v>7.2000000000000008E-2</v>
      </c>
      <c r="K26" s="240"/>
      <c r="L26" s="23">
        <f t="shared" si="1"/>
        <v>416.66666666666663</v>
      </c>
      <c r="M26" s="24"/>
      <c r="N26" s="24"/>
      <c r="O26" s="56">
        <v>70</v>
      </c>
      <c r="P26" s="56"/>
      <c r="Q26" s="15">
        <v>0.08</v>
      </c>
    </row>
    <row r="27" spans="2:17" x14ac:dyDescent="0.3">
      <c r="B27" s="252"/>
      <c r="C27" s="253"/>
      <c r="D27" s="24"/>
      <c r="E27" s="24"/>
      <c r="F27" s="24">
        <v>5152100</v>
      </c>
      <c r="G27" s="24" t="s">
        <v>13</v>
      </c>
      <c r="H27" s="24">
        <v>1</v>
      </c>
      <c r="I27" s="24">
        <f t="shared" si="2"/>
        <v>1.8000000000000002E-2</v>
      </c>
      <c r="J27" s="25">
        <f t="shared" si="0"/>
        <v>1.8000000000000002E-2</v>
      </c>
      <c r="K27" s="240"/>
      <c r="L27" s="23">
        <f t="shared" si="1"/>
        <v>1666.6666666666665</v>
      </c>
      <c r="M27" s="24"/>
      <c r="N27" s="24"/>
      <c r="O27" s="56">
        <v>35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5152101</v>
      </c>
      <c r="G28" s="24" t="s">
        <v>14</v>
      </c>
      <c r="H28" s="24">
        <v>1</v>
      </c>
      <c r="I28" s="24">
        <f t="shared" si="2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24"/>
      <c r="O28" s="6">
        <v>35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5152102</v>
      </c>
      <c r="G29" s="24" t="s">
        <v>15</v>
      </c>
      <c r="H29" s="24">
        <v>1</v>
      </c>
      <c r="I29" s="24">
        <f t="shared" si="2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24"/>
      <c r="O29" s="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5152103</v>
      </c>
      <c r="G30" s="24" t="s">
        <v>16</v>
      </c>
      <c r="H30" s="24">
        <v>1</v>
      </c>
      <c r="I30" s="24">
        <f t="shared" si="2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5152104</v>
      </c>
      <c r="G31" s="24" t="s">
        <v>17</v>
      </c>
      <c r="H31" s="24">
        <v>1</v>
      </c>
      <c r="I31" s="24">
        <f t="shared" si="2"/>
        <v>1.8000000000000002E-2</v>
      </c>
      <c r="J31" s="25">
        <f t="shared" si="0"/>
        <v>1.8000000000000002E-2</v>
      </c>
      <c r="K31" s="240"/>
      <c r="L31" s="23">
        <f t="shared" si="1"/>
        <v>1666.6666666666665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5152105</v>
      </c>
      <c r="G32" s="24" t="s">
        <v>18</v>
      </c>
      <c r="H32" s="11">
        <v>1</v>
      </c>
      <c r="I32" s="24">
        <f t="shared" si="2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5152106</v>
      </c>
      <c r="G33" s="24" t="s">
        <v>19</v>
      </c>
      <c r="H33" s="11">
        <v>1</v>
      </c>
      <c r="I33" s="24">
        <f t="shared" si="2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5152107</v>
      </c>
      <c r="G34" s="24" t="s">
        <v>20</v>
      </c>
      <c r="H34" s="11">
        <v>1</v>
      </c>
      <c r="I34" s="24">
        <f t="shared" si="2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24"/>
      <c r="O34" s="6">
        <v>35</v>
      </c>
      <c r="P34" s="56"/>
      <c r="Q34" s="15">
        <v>0.02</v>
      </c>
    </row>
    <row r="35" spans="2:17" x14ac:dyDescent="0.3">
      <c r="B35" s="252"/>
      <c r="C35" s="253" t="s">
        <v>8</v>
      </c>
      <c r="D35" s="24"/>
      <c r="E35" s="24"/>
      <c r="F35" s="59">
        <v>5076000</v>
      </c>
      <c r="G35" s="59" t="s">
        <v>445</v>
      </c>
      <c r="H35" s="24">
        <v>3</v>
      </c>
      <c r="I35" s="24">
        <f t="shared" si="2"/>
        <v>7.2000000000000008E-2</v>
      </c>
      <c r="J35" s="25">
        <f t="shared" si="0"/>
        <v>7.2000000000000008E-2</v>
      </c>
      <c r="K35" s="240"/>
      <c r="L35" s="23">
        <f t="shared" si="1"/>
        <v>416.66666666666663</v>
      </c>
      <c r="M35" s="24"/>
      <c r="N35" s="24"/>
      <c r="O35" s="56">
        <v>90</v>
      </c>
      <c r="P35" s="56"/>
      <c r="Q35" s="15">
        <v>0.08</v>
      </c>
    </row>
    <row r="36" spans="2:17" x14ac:dyDescent="0.3">
      <c r="B36" s="252"/>
      <c r="C36" s="253"/>
      <c r="D36" s="24"/>
      <c r="E36" s="24"/>
      <c r="F36" s="24">
        <v>5062404</v>
      </c>
      <c r="G36" s="24" t="s">
        <v>5</v>
      </c>
      <c r="H36" s="24">
        <v>1</v>
      </c>
      <c r="I36" s="24">
        <f t="shared" si="2"/>
        <v>0.13500000000000001</v>
      </c>
      <c r="J36" s="25">
        <f t="shared" si="0"/>
        <v>0.13500000000000001</v>
      </c>
      <c r="K36" s="240"/>
      <c r="L36" s="23">
        <f t="shared" si="1"/>
        <v>222.2222222222222</v>
      </c>
      <c r="M36" s="24"/>
      <c r="N36" s="24"/>
      <c r="O36" s="56">
        <v>50</v>
      </c>
      <c r="P36" s="56"/>
      <c r="Q36" s="15">
        <v>0.15</v>
      </c>
    </row>
    <row r="37" spans="2:17" x14ac:dyDescent="0.3">
      <c r="B37" s="252"/>
      <c r="C37" s="253"/>
      <c r="D37" s="24"/>
      <c r="E37" s="24"/>
      <c r="F37" s="24">
        <v>5078001</v>
      </c>
      <c r="G37" s="11" t="s">
        <v>21</v>
      </c>
      <c r="H37" s="24">
        <v>1</v>
      </c>
      <c r="I37" s="24">
        <f t="shared" si="2"/>
        <v>0.13500000000000001</v>
      </c>
      <c r="J37" s="25">
        <f t="shared" si="0"/>
        <v>0.13500000000000001</v>
      </c>
      <c r="K37" s="240"/>
      <c r="L37" s="23">
        <f t="shared" si="1"/>
        <v>222.2222222222222</v>
      </c>
      <c r="M37" s="24"/>
      <c r="N37" s="24"/>
      <c r="O37" s="56">
        <v>40</v>
      </c>
      <c r="P37" s="56"/>
      <c r="Q37" s="15">
        <v>0.15</v>
      </c>
    </row>
    <row r="38" spans="2:17" x14ac:dyDescent="0.3">
      <c r="B38" s="252"/>
      <c r="C38" s="253"/>
      <c r="D38" s="24"/>
      <c r="E38" s="24"/>
      <c r="F38" s="24">
        <v>5072000</v>
      </c>
      <c r="G38" s="11" t="s">
        <v>22</v>
      </c>
      <c r="H38" s="24">
        <v>3</v>
      </c>
      <c r="I38" s="24">
        <f t="shared" si="2"/>
        <v>7.2000000000000008E-2</v>
      </c>
      <c r="J38" s="25">
        <f t="shared" si="0"/>
        <v>7.2000000000000008E-2</v>
      </c>
      <c r="K38" s="240"/>
      <c r="L38" s="23">
        <f t="shared" si="1"/>
        <v>416.66666666666663</v>
      </c>
      <c r="M38" s="24"/>
      <c r="N38" s="24"/>
      <c r="O38" s="56">
        <v>50</v>
      </c>
      <c r="P38" s="56"/>
      <c r="Q38" s="15">
        <v>0.08</v>
      </c>
    </row>
    <row r="39" spans="2:17" x14ac:dyDescent="0.3">
      <c r="B39" s="246"/>
      <c r="C39" s="247"/>
      <c r="D39" s="247"/>
      <c r="E39" s="247"/>
      <c r="F39" s="247"/>
      <c r="G39" s="247"/>
      <c r="H39" s="248"/>
      <c r="I39" s="24">
        <f>SUM(I6:I38)</f>
        <v>1.0000000000000004</v>
      </c>
      <c r="J39" s="25">
        <f>SUM(J6:J38)</f>
        <v>1.0000000000000004</v>
      </c>
      <c r="K39" s="25">
        <v>1</v>
      </c>
      <c r="L39" s="24"/>
      <c r="M39" s="24"/>
      <c r="N39" s="24"/>
      <c r="O39" s="56"/>
      <c r="P39" s="56"/>
    </row>
  </sheetData>
  <mergeCells count="10">
    <mergeCell ref="B39:H39"/>
    <mergeCell ref="B5:C5"/>
    <mergeCell ref="B6:B13"/>
    <mergeCell ref="C6:C13"/>
    <mergeCell ref="K6:K13"/>
    <mergeCell ref="B14:B38"/>
    <mergeCell ref="C14:C20"/>
    <mergeCell ref="K14:K38"/>
    <mergeCell ref="C21:C34"/>
    <mergeCell ref="C35:C38"/>
  </mergeCells>
  <phoneticPr fontId="1" type="noConversion"/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38"/>
  <dimension ref="B2:Q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423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54" t="s">
        <v>6</v>
      </c>
      <c r="C4" s="54">
        <v>30</v>
      </c>
    </row>
    <row r="5" spans="2:16" x14ac:dyDescent="0.3">
      <c r="B5" s="249" t="s">
        <v>0</v>
      </c>
      <c r="C5" s="249"/>
      <c r="D5" s="53" t="s">
        <v>45</v>
      </c>
      <c r="E5" s="53" t="s">
        <v>29</v>
      </c>
      <c r="F5" s="53" t="s">
        <v>1</v>
      </c>
      <c r="G5" s="53" t="s">
        <v>62</v>
      </c>
      <c r="H5" s="13" t="s">
        <v>26</v>
      </c>
      <c r="I5" s="53" t="s">
        <v>27</v>
      </c>
      <c r="J5" s="53" t="s">
        <v>28</v>
      </c>
      <c r="K5" s="53" t="s">
        <v>43</v>
      </c>
      <c r="L5" s="53" t="s">
        <v>2</v>
      </c>
      <c r="M5" s="53" t="s">
        <v>3</v>
      </c>
      <c r="N5" s="53" t="s">
        <v>60</v>
      </c>
      <c r="O5" s="53" t="s">
        <v>44</v>
      </c>
      <c r="P5" s="53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1004699</v>
      </c>
      <c r="G6" s="24" t="s">
        <v>424</v>
      </c>
      <c r="H6" s="24">
        <v>1</v>
      </c>
      <c r="I6" s="24">
        <v>8.0000000000000002E-3</v>
      </c>
      <c r="J6" s="25">
        <f>I6</f>
        <v>8.0000000000000002E-3</v>
      </c>
      <c r="K6" s="239">
        <f>SUM(J6:J17)</f>
        <v>0.11899999999999999</v>
      </c>
      <c r="L6" s="11">
        <f>1/I6*$C$4</f>
        <v>3750</v>
      </c>
      <c r="M6" s="24"/>
      <c r="N6" s="24"/>
      <c r="O6" s="54"/>
      <c r="P6" s="54">
        <v>1</v>
      </c>
    </row>
    <row r="7" spans="2:16" ht="21.75" customHeight="1" x14ac:dyDescent="0.3">
      <c r="B7" s="256"/>
      <c r="C7" s="253"/>
      <c r="D7" s="24" t="s">
        <v>100</v>
      </c>
      <c r="E7" s="24"/>
      <c r="F7" s="24">
        <v>1053026</v>
      </c>
      <c r="G7" s="24" t="s">
        <v>425</v>
      </c>
      <c r="H7" s="24">
        <v>1</v>
      </c>
      <c r="I7" s="24">
        <v>7.0000000000000001E-3</v>
      </c>
      <c r="J7" s="25">
        <f t="shared" ref="J7:J42" si="0">I7</f>
        <v>7.0000000000000001E-3</v>
      </c>
      <c r="K7" s="240"/>
      <c r="L7" s="11">
        <f t="shared" ref="L7:L42" si="1">1/I7*$C$4</f>
        <v>4285.7142857142862</v>
      </c>
      <c r="M7" s="24"/>
      <c r="N7" s="24"/>
      <c r="O7" s="54"/>
      <c r="P7" s="54">
        <v>1</v>
      </c>
    </row>
    <row r="8" spans="2:16" ht="21.75" customHeight="1" x14ac:dyDescent="0.3">
      <c r="B8" s="256"/>
      <c r="C8" s="253"/>
      <c r="D8" s="24" t="s">
        <v>100</v>
      </c>
      <c r="E8" s="24"/>
      <c r="F8" s="24">
        <v>1053027</v>
      </c>
      <c r="G8" s="24" t="s">
        <v>426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24"/>
      <c r="O8" s="54"/>
      <c r="P8" s="54">
        <v>1</v>
      </c>
    </row>
    <row r="9" spans="2:16" ht="21.75" customHeight="1" x14ac:dyDescent="0.3">
      <c r="B9" s="256"/>
      <c r="C9" s="253"/>
      <c r="D9" s="24" t="s">
        <v>107</v>
      </c>
      <c r="E9" s="24"/>
      <c r="F9" s="24">
        <v>1073136</v>
      </c>
      <c r="G9" s="24" t="s">
        <v>427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24"/>
      <c r="O9" s="54"/>
      <c r="P9" s="54">
        <v>1</v>
      </c>
    </row>
    <row r="10" spans="2:16" ht="21.75" customHeight="1" x14ac:dyDescent="0.3">
      <c r="B10" s="256"/>
      <c r="C10" s="253"/>
      <c r="D10" s="24" t="s">
        <v>107</v>
      </c>
      <c r="E10" s="24"/>
      <c r="F10" s="24">
        <v>1073137</v>
      </c>
      <c r="G10" s="24" t="s">
        <v>428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24"/>
      <c r="O10" s="54"/>
      <c r="P10" s="54">
        <v>1</v>
      </c>
    </row>
    <row r="11" spans="2:16" ht="21.75" customHeight="1" x14ac:dyDescent="0.3">
      <c r="B11" s="256"/>
      <c r="C11" s="253"/>
      <c r="D11" s="24" t="s">
        <v>124</v>
      </c>
      <c r="E11" s="24"/>
      <c r="F11" s="24">
        <v>1082686</v>
      </c>
      <c r="G11" s="24" t="s">
        <v>429</v>
      </c>
      <c r="H11" s="24">
        <v>1</v>
      </c>
      <c r="I11" s="24">
        <v>7.0000000000000001E-3</v>
      </c>
      <c r="J11" s="25">
        <f t="shared" si="0"/>
        <v>7.0000000000000001E-3</v>
      </c>
      <c r="K11" s="240"/>
      <c r="L11" s="11">
        <f t="shared" si="1"/>
        <v>4285.7142857142862</v>
      </c>
      <c r="M11" s="24"/>
      <c r="N11" s="24"/>
      <c r="O11" s="54"/>
      <c r="P11" s="54">
        <v>1</v>
      </c>
    </row>
    <row r="12" spans="2:16" ht="21.75" customHeight="1" x14ac:dyDescent="0.3">
      <c r="B12" s="256"/>
      <c r="C12" s="253"/>
      <c r="D12" s="24" t="s">
        <v>124</v>
      </c>
      <c r="E12" s="24"/>
      <c r="F12" s="24">
        <v>1082687</v>
      </c>
      <c r="G12" s="24" t="s">
        <v>430</v>
      </c>
      <c r="H12" s="24">
        <v>1</v>
      </c>
      <c r="I12" s="24">
        <v>7.0000000000000001E-3</v>
      </c>
      <c r="J12" s="25">
        <f t="shared" si="0"/>
        <v>7.0000000000000001E-3</v>
      </c>
      <c r="K12" s="240"/>
      <c r="L12" s="11">
        <f t="shared" si="1"/>
        <v>4285.7142857142862</v>
      </c>
      <c r="M12" s="24"/>
      <c r="N12" s="24"/>
      <c r="O12" s="54"/>
      <c r="P12" s="54">
        <v>1</v>
      </c>
    </row>
    <row r="13" spans="2:16" ht="21.75" customHeight="1" x14ac:dyDescent="0.3">
      <c r="B13" s="256"/>
      <c r="C13" s="253"/>
      <c r="D13" s="24" t="s">
        <v>109</v>
      </c>
      <c r="E13" s="24"/>
      <c r="F13" s="24">
        <v>1702674</v>
      </c>
      <c r="G13" s="24" t="s">
        <v>431</v>
      </c>
      <c r="H13" s="24">
        <v>1</v>
      </c>
      <c r="I13" s="24">
        <v>7.0000000000000001E-3</v>
      </c>
      <c r="J13" s="25">
        <f t="shared" si="0"/>
        <v>7.0000000000000001E-3</v>
      </c>
      <c r="K13" s="240"/>
      <c r="L13" s="11">
        <f t="shared" si="1"/>
        <v>4285.7142857142862</v>
      </c>
      <c r="M13" s="24"/>
      <c r="N13" s="24"/>
      <c r="O13" s="54"/>
      <c r="P13" s="54">
        <v>1</v>
      </c>
    </row>
    <row r="14" spans="2:16" ht="21.75" customHeight="1" x14ac:dyDescent="0.3">
      <c r="B14" s="256"/>
      <c r="C14" s="253"/>
      <c r="D14" s="24" t="s">
        <v>119</v>
      </c>
      <c r="E14" s="24"/>
      <c r="F14" s="24">
        <v>1004513</v>
      </c>
      <c r="G14" s="24" t="s">
        <v>432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24"/>
      <c r="O14" s="54"/>
      <c r="P14" s="54">
        <v>1</v>
      </c>
    </row>
    <row r="15" spans="2:16" ht="21.75" customHeight="1" x14ac:dyDescent="0.3">
      <c r="B15" s="256"/>
      <c r="C15" s="253"/>
      <c r="D15" s="24" t="s">
        <v>119</v>
      </c>
      <c r="E15" s="24"/>
      <c r="F15" s="24">
        <v>1004512</v>
      </c>
      <c r="G15" s="24" t="s">
        <v>433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24"/>
      <c r="O15" s="54"/>
      <c r="P15" s="54">
        <v>1</v>
      </c>
    </row>
    <row r="16" spans="2:16" ht="21.75" customHeight="1" x14ac:dyDescent="0.3">
      <c r="B16" s="256"/>
      <c r="C16" s="253"/>
      <c r="D16" s="24" t="s">
        <v>119</v>
      </c>
      <c r="E16" s="24"/>
      <c r="F16" s="24">
        <v>1004511</v>
      </c>
      <c r="G16" s="24" t="s">
        <v>434</v>
      </c>
      <c r="H16" s="24">
        <v>1</v>
      </c>
      <c r="I16" s="24">
        <v>1.4999999999999999E-2</v>
      </c>
      <c r="J16" s="25">
        <f t="shared" si="0"/>
        <v>1.4999999999999999E-2</v>
      </c>
      <c r="K16" s="240"/>
      <c r="L16" s="11">
        <f t="shared" si="1"/>
        <v>2000.0000000000002</v>
      </c>
      <c r="M16" s="24"/>
      <c r="N16" s="24"/>
      <c r="O16" s="54"/>
      <c r="P16" s="54">
        <v>1</v>
      </c>
    </row>
    <row r="17" spans="2:17" ht="21.75" customHeight="1" x14ac:dyDescent="0.3">
      <c r="B17" s="256"/>
      <c r="C17" s="253"/>
      <c r="D17" s="24" t="s">
        <v>119</v>
      </c>
      <c r="E17" s="24"/>
      <c r="F17" s="24">
        <v>1004510</v>
      </c>
      <c r="G17" s="24" t="s">
        <v>435</v>
      </c>
      <c r="H17" s="24">
        <v>1</v>
      </c>
      <c r="I17" s="24">
        <v>1.4999999999999999E-2</v>
      </c>
      <c r="J17" s="25">
        <f t="shared" si="0"/>
        <v>1.4999999999999999E-2</v>
      </c>
      <c r="K17" s="240"/>
      <c r="L17" s="11">
        <f t="shared" si="1"/>
        <v>2000.0000000000002</v>
      </c>
      <c r="M17" s="24"/>
      <c r="N17" s="24"/>
      <c r="O17" s="54"/>
      <c r="P17" s="54">
        <v>1</v>
      </c>
    </row>
    <row r="18" spans="2:17" x14ac:dyDescent="0.3">
      <c r="B18" s="251" t="s">
        <v>42</v>
      </c>
      <c r="C18" s="243" t="s">
        <v>59</v>
      </c>
      <c r="D18" s="24"/>
      <c r="E18" s="24"/>
      <c r="F18" s="24">
        <v>1002186</v>
      </c>
      <c r="G18" s="24" t="s">
        <v>52</v>
      </c>
      <c r="H18" s="24">
        <v>1</v>
      </c>
      <c r="I18" s="24">
        <f>$K$18*Q18</f>
        <v>1.762E-2</v>
      </c>
      <c r="J18" s="25">
        <f t="shared" si="0"/>
        <v>1.762E-2</v>
      </c>
      <c r="K18" s="239">
        <f>K43-K6</f>
        <v>0.88100000000000001</v>
      </c>
      <c r="L18" s="23">
        <f t="shared" si="1"/>
        <v>1702.6106696935301</v>
      </c>
      <c r="M18" s="24"/>
      <c r="N18" s="24"/>
      <c r="O18" s="54">
        <v>60</v>
      </c>
      <c r="P18" s="54"/>
      <c r="Q18" s="15">
        <v>0.02</v>
      </c>
    </row>
    <row r="19" spans="2:17" x14ac:dyDescent="0.3">
      <c r="B19" s="252"/>
      <c r="C19" s="244"/>
      <c r="D19" s="24"/>
      <c r="E19" s="24"/>
      <c r="F19" s="24">
        <v>1012057</v>
      </c>
      <c r="G19" s="24" t="s">
        <v>53</v>
      </c>
      <c r="H19" s="24">
        <v>1</v>
      </c>
      <c r="I19" s="24">
        <f t="shared" ref="I19:I42" si="2">$K$18*Q19</f>
        <v>1.762E-2</v>
      </c>
      <c r="J19" s="25">
        <f t="shared" si="0"/>
        <v>1.762E-2</v>
      </c>
      <c r="K19" s="240"/>
      <c r="L19" s="23">
        <f t="shared" si="1"/>
        <v>1702.6106696935301</v>
      </c>
      <c r="M19" s="24"/>
      <c r="N19" s="24"/>
      <c r="O19" s="54">
        <v>60</v>
      </c>
      <c r="P19" s="54"/>
      <c r="Q19" s="15">
        <v>0.02</v>
      </c>
    </row>
    <row r="20" spans="2:17" x14ac:dyDescent="0.3">
      <c r="B20" s="252"/>
      <c r="C20" s="244"/>
      <c r="D20" s="24"/>
      <c r="E20" s="24"/>
      <c r="F20" s="24">
        <v>1022048</v>
      </c>
      <c r="G20" s="24" t="s">
        <v>54</v>
      </c>
      <c r="H20" s="24">
        <v>1</v>
      </c>
      <c r="I20" s="24">
        <f t="shared" si="2"/>
        <v>1.762E-2</v>
      </c>
      <c r="J20" s="25">
        <f t="shared" si="0"/>
        <v>1.762E-2</v>
      </c>
      <c r="K20" s="240"/>
      <c r="L20" s="23">
        <f t="shared" si="1"/>
        <v>1702.6106696935301</v>
      </c>
      <c r="M20" s="24"/>
      <c r="N20" s="24"/>
      <c r="O20" s="54">
        <v>60</v>
      </c>
      <c r="P20" s="54"/>
      <c r="Q20" s="15">
        <v>0.02</v>
      </c>
    </row>
    <row r="21" spans="2:17" x14ac:dyDescent="0.3">
      <c r="B21" s="252"/>
      <c r="C21" s="244"/>
      <c r="D21" s="24"/>
      <c r="E21" s="24"/>
      <c r="F21" s="24">
        <v>1102039</v>
      </c>
      <c r="G21" s="24" t="s">
        <v>55</v>
      </c>
      <c r="H21" s="24">
        <v>1</v>
      </c>
      <c r="I21" s="24">
        <f t="shared" si="2"/>
        <v>1.762E-2</v>
      </c>
      <c r="J21" s="25">
        <f t="shared" si="0"/>
        <v>1.762E-2</v>
      </c>
      <c r="K21" s="240"/>
      <c r="L21" s="23">
        <f t="shared" si="1"/>
        <v>1702.6106696935301</v>
      </c>
      <c r="M21" s="24"/>
      <c r="N21" s="24"/>
      <c r="O21" s="54">
        <v>60</v>
      </c>
      <c r="P21" s="54"/>
      <c r="Q21" s="15">
        <v>0.02</v>
      </c>
    </row>
    <row r="22" spans="2:17" x14ac:dyDescent="0.3">
      <c r="B22" s="252"/>
      <c r="C22" s="244"/>
      <c r="D22" s="24"/>
      <c r="E22" s="24"/>
      <c r="F22" s="24">
        <v>1082102</v>
      </c>
      <c r="G22" s="24" t="s">
        <v>56</v>
      </c>
      <c r="H22" s="24">
        <v>1</v>
      </c>
      <c r="I22" s="24">
        <f t="shared" si="2"/>
        <v>1.762E-2</v>
      </c>
      <c r="J22" s="25">
        <f t="shared" si="0"/>
        <v>1.762E-2</v>
      </c>
      <c r="K22" s="240"/>
      <c r="L22" s="23">
        <f t="shared" si="1"/>
        <v>1702.6106696935301</v>
      </c>
      <c r="M22" s="24"/>
      <c r="N22" s="24"/>
      <c r="O22" s="54">
        <v>30</v>
      </c>
      <c r="P22" s="54"/>
      <c r="Q22" s="15">
        <v>0.02</v>
      </c>
    </row>
    <row r="23" spans="2:17" x14ac:dyDescent="0.3">
      <c r="B23" s="252"/>
      <c r="C23" s="244"/>
      <c r="D23" s="24"/>
      <c r="E23" s="24"/>
      <c r="F23" s="24">
        <v>1072153</v>
      </c>
      <c r="G23" s="24" t="s">
        <v>57</v>
      </c>
      <c r="H23" s="24">
        <v>1</v>
      </c>
      <c r="I23" s="24">
        <f t="shared" si="2"/>
        <v>1.762E-2</v>
      </c>
      <c r="J23" s="25">
        <f t="shared" si="0"/>
        <v>1.762E-2</v>
      </c>
      <c r="K23" s="240"/>
      <c r="L23" s="23">
        <f t="shared" si="1"/>
        <v>1702.6106696935301</v>
      </c>
      <c r="M23" s="24"/>
      <c r="N23" s="24"/>
      <c r="O23" s="54">
        <v>30</v>
      </c>
      <c r="P23" s="54"/>
      <c r="Q23" s="15">
        <v>0.02</v>
      </c>
    </row>
    <row r="24" spans="2:17" x14ac:dyDescent="0.3">
      <c r="B24" s="252"/>
      <c r="C24" s="245"/>
      <c r="D24" s="24"/>
      <c r="E24" s="24"/>
      <c r="F24" s="24">
        <v>1032024</v>
      </c>
      <c r="G24" s="24" t="s">
        <v>58</v>
      </c>
      <c r="H24" s="24">
        <v>1</v>
      </c>
      <c r="I24" s="24">
        <f t="shared" si="2"/>
        <v>1.762E-2</v>
      </c>
      <c r="J24" s="25">
        <f t="shared" si="0"/>
        <v>1.762E-2</v>
      </c>
      <c r="K24" s="240"/>
      <c r="L24" s="23">
        <f t="shared" si="1"/>
        <v>1702.6106696935301</v>
      </c>
      <c r="M24" s="24"/>
      <c r="N24" s="24"/>
      <c r="O24" s="54">
        <v>40</v>
      </c>
      <c r="P24" s="54"/>
      <c r="Q24" s="15">
        <v>0.02</v>
      </c>
    </row>
    <row r="25" spans="2:17" x14ac:dyDescent="0.3">
      <c r="B25" s="252"/>
      <c r="C25" s="253" t="s">
        <v>25</v>
      </c>
      <c r="D25" s="24"/>
      <c r="E25" s="24"/>
      <c r="F25" s="24">
        <v>5150042</v>
      </c>
      <c r="G25" s="24" t="s">
        <v>9</v>
      </c>
      <c r="H25" s="24">
        <v>1</v>
      </c>
      <c r="I25" s="24">
        <f t="shared" si="2"/>
        <v>1.762E-2</v>
      </c>
      <c r="J25" s="25">
        <f t="shared" si="0"/>
        <v>1.762E-2</v>
      </c>
      <c r="K25" s="240"/>
      <c r="L25" s="23">
        <f t="shared" si="1"/>
        <v>1702.6106696935301</v>
      </c>
      <c r="M25" s="24"/>
      <c r="N25" s="24"/>
      <c r="O25" s="54">
        <v>30</v>
      </c>
      <c r="P25" s="54"/>
      <c r="Q25" s="15">
        <v>0.02</v>
      </c>
    </row>
    <row r="26" spans="2:17" x14ac:dyDescent="0.3">
      <c r="B26" s="252"/>
      <c r="C26" s="253"/>
      <c r="D26" s="24"/>
      <c r="E26" s="24"/>
      <c r="F26" s="24">
        <v>5150043</v>
      </c>
      <c r="G26" s="24" t="s">
        <v>10</v>
      </c>
      <c r="H26" s="24">
        <v>1</v>
      </c>
      <c r="I26" s="24">
        <f t="shared" si="2"/>
        <v>1.762E-2</v>
      </c>
      <c r="J26" s="25">
        <f t="shared" si="0"/>
        <v>1.762E-2</v>
      </c>
      <c r="K26" s="240"/>
      <c r="L26" s="23">
        <f t="shared" si="1"/>
        <v>1702.6106696935301</v>
      </c>
      <c r="M26" s="24"/>
      <c r="N26" s="24"/>
      <c r="O26" s="54">
        <v>75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5152049</v>
      </c>
      <c r="G27" s="24" t="s">
        <v>11</v>
      </c>
      <c r="H27" s="24">
        <v>1</v>
      </c>
      <c r="I27" s="24">
        <f t="shared" si="2"/>
        <v>1.762E-2</v>
      </c>
      <c r="J27" s="25">
        <f t="shared" si="0"/>
        <v>1.762E-2</v>
      </c>
      <c r="K27" s="240"/>
      <c r="L27" s="23">
        <f t="shared" si="1"/>
        <v>1702.6106696935301</v>
      </c>
      <c r="M27" s="24"/>
      <c r="N27" s="24"/>
      <c r="O27" s="6">
        <v>30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5152050</v>
      </c>
      <c r="G28" s="24" t="s">
        <v>12</v>
      </c>
      <c r="H28" s="24">
        <v>1</v>
      </c>
      <c r="I28" s="24">
        <f t="shared" si="2"/>
        <v>1.762E-2</v>
      </c>
      <c r="J28" s="25">
        <f t="shared" si="0"/>
        <v>1.762E-2</v>
      </c>
      <c r="K28" s="240"/>
      <c r="L28" s="23">
        <f t="shared" si="1"/>
        <v>1702.6106696935301</v>
      </c>
      <c r="M28" s="24"/>
      <c r="N28" s="24"/>
      <c r="O28" s="6">
        <v>75</v>
      </c>
      <c r="P28" s="54"/>
      <c r="Q28" s="15">
        <v>0.02</v>
      </c>
    </row>
    <row r="29" spans="2:17" x14ac:dyDescent="0.3">
      <c r="B29" s="252"/>
      <c r="C29" s="253"/>
      <c r="D29" s="24"/>
      <c r="E29" s="24"/>
      <c r="F29" s="24">
        <v>5153013</v>
      </c>
      <c r="G29" s="24" t="s">
        <v>23</v>
      </c>
      <c r="H29" s="24">
        <v>1</v>
      </c>
      <c r="I29" s="24">
        <f t="shared" si="2"/>
        <v>7.0480000000000001E-2</v>
      </c>
      <c r="J29" s="25">
        <f t="shared" si="0"/>
        <v>7.0480000000000001E-2</v>
      </c>
      <c r="K29" s="240"/>
      <c r="L29" s="23">
        <f t="shared" si="1"/>
        <v>425.65266742338252</v>
      </c>
      <c r="M29" s="24"/>
      <c r="N29" s="24"/>
      <c r="O29" s="54">
        <v>65</v>
      </c>
      <c r="P29" s="54"/>
      <c r="Q29" s="15">
        <v>0.08</v>
      </c>
    </row>
    <row r="30" spans="2:17" x14ac:dyDescent="0.3">
      <c r="B30" s="252"/>
      <c r="C30" s="253"/>
      <c r="D30" s="24"/>
      <c r="E30" s="24"/>
      <c r="F30" s="24">
        <v>5151033</v>
      </c>
      <c r="G30" s="24" t="s">
        <v>41</v>
      </c>
      <c r="H30" s="24">
        <v>1</v>
      </c>
      <c r="I30" s="24">
        <f t="shared" si="2"/>
        <v>7.0480000000000001E-2</v>
      </c>
      <c r="J30" s="25">
        <f t="shared" si="0"/>
        <v>7.0480000000000001E-2</v>
      </c>
      <c r="K30" s="240"/>
      <c r="L30" s="23">
        <f t="shared" si="1"/>
        <v>425.65266742338252</v>
      </c>
      <c r="M30" s="24"/>
      <c r="N30" s="24"/>
      <c r="O30" s="54">
        <v>70</v>
      </c>
      <c r="P30" s="54"/>
      <c r="Q30" s="15">
        <v>0.08</v>
      </c>
    </row>
    <row r="31" spans="2:17" x14ac:dyDescent="0.3">
      <c r="B31" s="252"/>
      <c r="C31" s="253"/>
      <c r="D31" s="24"/>
      <c r="E31" s="24"/>
      <c r="F31" s="24">
        <v>5152100</v>
      </c>
      <c r="G31" s="24" t="s">
        <v>13</v>
      </c>
      <c r="H31" s="24">
        <v>1</v>
      </c>
      <c r="I31" s="24">
        <f t="shared" si="2"/>
        <v>1.762E-2</v>
      </c>
      <c r="J31" s="25">
        <f t="shared" si="0"/>
        <v>1.762E-2</v>
      </c>
      <c r="K31" s="240"/>
      <c r="L31" s="23">
        <f t="shared" si="1"/>
        <v>1702.6106696935301</v>
      </c>
      <c r="M31" s="24"/>
      <c r="N31" s="24"/>
      <c r="O31" s="54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5152101</v>
      </c>
      <c r="G32" s="24" t="s">
        <v>14</v>
      </c>
      <c r="H32" s="24">
        <v>1</v>
      </c>
      <c r="I32" s="24">
        <f t="shared" si="2"/>
        <v>1.762E-2</v>
      </c>
      <c r="J32" s="25">
        <f t="shared" si="0"/>
        <v>1.762E-2</v>
      </c>
      <c r="K32" s="240"/>
      <c r="L32" s="23">
        <f t="shared" si="1"/>
        <v>1702.6106696935301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5152102</v>
      </c>
      <c r="G33" s="24" t="s">
        <v>15</v>
      </c>
      <c r="H33" s="24">
        <v>1</v>
      </c>
      <c r="I33" s="24">
        <f t="shared" si="2"/>
        <v>1.762E-2</v>
      </c>
      <c r="J33" s="25">
        <f t="shared" si="0"/>
        <v>1.762E-2</v>
      </c>
      <c r="K33" s="240"/>
      <c r="L33" s="23">
        <f t="shared" si="1"/>
        <v>1702.6106696935301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5152103</v>
      </c>
      <c r="G34" s="24" t="s">
        <v>16</v>
      </c>
      <c r="H34" s="24">
        <v>1</v>
      </c>
      <c r="I34" s="24">
        <f t="shared" si="2"/>
        <v>1.762E-2</v>
      </c>
      <c r="J34" s="25">
        <f t="shared" si="0"/>
        <v>1.762E-2</v>
      </c>
      <c r="K34" s="240"/>
      <c r="L34" s="23">
        <f t="shared" si="1"/>
        <v>1702.6106696935301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5152104</v>
      </c>
      <c r="G35" s="24" t="s">
        <v>17</v>
      </c>
      <c r="H35" s="24">
        <v>1</v>
      </c>
      <c r="I35" s="24">
        <f t="shared" si="2"/>
        <v>1.762E-2</v>
      </c>
      <c r="J35" s="25">
        <f t="shared" si="0"/>
        <v>1.762E-2</v>
      </c>
      <c r="K35" s="240"/>
      <c r="L35" s="23">
        <f t="shared" si="1"/>
        <v>1702.6106696935301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5152105</v>
      </c>
      <c r="G36" s="24" t="s">
        <v>18</v>
      </c>
      <c r="H36" s="11">
        <v>1</v>
      </c>
      <c r="I36" s="24">
        <f t="shared" si="2"/>
        <v>1.762E-2</v>
      </c>
      <c r="J36" s="25">
        <f t="shared" si="0"/>
        <v>1.762E-2</v>
      </c>
      <c r="K36" s="240"/>
      <c r="L36" s="23">
        <f t="shared" si="1"/>
        <v>1702.6106696935301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5152106</v>
      </c>
      <c r="G37" s="24" t="s">
        <v>19</v>
      </c>
      <c r="H37" s="11">
        <v>1</v>
      </c>
      <c r="I37" s="24">
        <f t="shared" si="2"/>
        <v>1.762E-2</v>
      </c>
      <c r="J37" s="25">
        <f t="shared" si="0"/>
        <v>1.762E-2</v>
      </c>
      <c r="K37" s="240"/>
      <c r="L37" s="23">
        <f t="shared" si="1"/>
        <v>1702.6106696935301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24">
        <v>5152107</v>
      </c>
      <c r="G38" s="24" t="s">
        <v>20</v>
      </c>
      <c r="H38" s="11">
        <v>1</v>
      </c>
      <c r="I38" s="24">
        <f t="shared" si="2"/>
        <v>1.762E-2</v>
      </c>
      <c r="J38" s="25">
        <f t="shared" si="0"/>
        <v>1.762E-2</v>
      </c>
      <c r="K38" s="240"/>
      <c r="L38" s="23">
        <f t="shared" si="1"/>
        <v>1702.6106696935301</v>
      </c>
      <c r="M38" s="24"/>
      <c r="N38" s="24"/>
      <c r="O38" s="6">
        <v>35</v>
      </c>
      <c r="P38" s="54"/>
      <c r="Q38" s="15">
        <v>0.02</v>
      </c>
    </row>
    <row r="39" spans="2:17" x14ac:dyDescent="0.3">
      <c r="B39" s="252"/>
      <c r="C39" s="253" t="s">
        <v>8</v>
      </c>
      <c r="D39" s="24"/>
      <c r="E39" s="24"/>
      <c r="F39" s="24">
        <v>5520002</v>
      </c>
      <c r="G39" s="24" t="s">
        <v>24</v>
      </c>
      <c r="H39" s="24">
        <v>1</v>
      </c>
      <c r="I39" s="24">
        <f t="shared" si="2"/>
        <v>7.0480000000000001E-2</v>
      </c>
      <c r="J39" s="25">
        <f t="shared" si="0"/>
        <v>7.0480000000000001E-2</v>
      </c>
      <c r="K39" s="240"/>
      <c r="L39" s="23">
        <f t="shared" si="1"/>
        <v>425.65266742338252</v>
      </c>
      <c r="M39" s="24"/>
      <c r="N39" s="24"/>
      <c r="O39" s="54">
        <v>210</v>
      </c>
      <c r="P39" s="54">
        <v>1</v>
      </c>
      <c r="Q39" s="15">
        <v>0.08</v>
      </c>
    </row>
    <row r="40" spans="2:17" x14ac:dyDescent="0.3">
      <c r="B40" s="252"/>
      <c r="C40" s="253"/>
      <c r="D40" s="24"/>
      <c r="E40" s="24"/>
      <c r="F40" s="24">
        <v>5062404</v>
      </c>
      <c r="G40" s="24" t="s">
        <v>5</v>
      </c>
      <c r="H40" s="24">
        <v>1</v>
      </c>
      <c r="I40" s="24">
        <f t="shared" si="2"/>
        <v>0.13214999999999999</v>
      </c>
      <c r="J40" s="25">
        <f t="shared" si="0"/>
        <v>0.13214999999999999</v>
      </c>
      <c r="K40" s="240"/>
      <c r="L40" s="23">
        <f t="shared" si="1"/>
        <v>227.01475595913737</v>
      </c>
      <c r="M40" s="24"/>
      <c r="N40" s="24"/>
      <c r="O40" s="54">
        <v>50</v>
      </c>
      <c r="P40" s="54"/>
      <c r="Q40" s="15">
        <v>0.15</v>
      </c>
    </row>
    <row r="41" spans="2:17" x14ac:dyDescent="0.3">
      <c r="B41" s="252"/>
      <c r="C41" s="253"/>
      <c r="D41" s="24"/>
      <c r="E41" s="24"/>
      <c r="F41" s="24">
        <v>5078001</v>
      </c>
      <c r="G41" s="11" t="s">
        <v>21</v>
      </c>
      <c r="H41" s="24">
        <v>1</v>
      </c>
      <c r="I41" s="24">
        <f t="shared" si="2"/>
        <v>0.13214999999999999</v>
      </c>
      <c r="J41" s="25">
        <f t="shared" si="0"/>
        <v>0.13214999999999999</v>
      </c>
      <c r="K41" s="240"/>
      <c r="L41" s="23">
        <f t="shared" si="1"/>
        <v>227.01475595913737</v>
      </c>
      <c r="M41" s="24"/>
      <c r="N41" s="24"/>
      <c r="O41" s="54">
        <v>40</v>
      </c>
      <c r="P41" s="54"/>
      <c r="Q41" s="15">
        <v>0.15</v>
      </c>
    </row>
    <row r="42" spans="2:17" x14ac:dyDescent="0.3">
      <c r="B42" s="252"/>
      <c r="C42" s="253"/>
      <c r="D42" s="24"/>
      <c r="E42" s="24"/>
      <c r="F42" s="24">
        <v>5072000</v>
      </c>
      <c r="G42" s="11" t="s">
        <v>22</v>
      </c>
      <c r="H42" s="24">
        <v>3</v>
      </c>
      <c r="I42" s="24">
        <f t="shared" si="2"/>
        <v>7.0480000000000001E-2</v>
      </c>
      <c r="J42" s="25">
        <f t="shared" si="0"/>
        <v>7.0480000000000001E-2</v>
      </c>
      <c r="K42" s="240"/>
      <c r="L42" s="23">
        <f t="shared" si="1"/>
        <v>425.65266742338252</v>
      </c>
      <c r="M42" s="24"/>
      <c r="N42" s="24"/>
      <c r="O42" s="54">
        <v>50</v>
      </c>
      <c r="P42" s="54"/>
      <c r="Q42" s="15">
        <v>0.08</v>
      </c>
    </row>
    <row r="43" spans="2:17" x14ac:dyDescent="0.3">
      <c r="B43" s="246"/>
      <c r="C43" s="247"/>
      <c r="D43" s="247"/>
      <c r="E43" s="247"/>
      <c r="F43" s="247"/>
      <c r="G43" s="247"/>
      <c r="H43" s="248"/>
      <c r="I43" s="24">
        <f>SUM(I6:I42)</f>
        <v>0.99999999999999989</v>
      </c>
      <c r="J43" s="25">
        <f>SUM(J6:J42)</f>
        <v>0.99999999999999989</v>
      </c>
      <c r="K43" s="25">
        <v>1</v>
      </c>
      <c r="L43" s="24"/>
      <c r="M43" s="24"/>
      <c r="N43" s="24"/>
      <c r="O43" s="54"/>
      <c r="P43" s="54"/>
    </row>
  </sheetData>
  <mergeCells count="10">
    <mergeCell ref="B43:H43"/>
    <mergeCell ref="B5:C5"/>
    <mergeCell ref="B6:B17"/>
    <mergeCell ref="C6:C17"/>
    <mergeCell ref="K6:K17"/>
    <mergeCell ref="B18:B42"/>
    <mergeCell ref="C18:C24"/>
    <mergeCell ref="K18:K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39"/>
  <dimension ref="B2:Q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411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54" t="s">
        <v>6</v>
      </c>
      <c r="C4" s="54">
        <v>30</v>
      </c>
    </row>
    <row r="5" spans="2:16" x14ac:dyDescent="0.3">
      <c r="B5" s="249" t="s">
        <v>0</v>
      </c>
      <c r="C5" s="249"/>
      <c r="D5" s="53" t="s">
        <v>45</v>
      </c>
      <c r="E5" s="53" t="s">
        <v>29</v>
      </c>
      <c r="F5" s="53" t="s">
        <v>1</v>
      </c>
      <c r="G5" s="53" t="s">
        <v>62</v>
      </c>
      <c r="H5" s="13" t="s">
        <v>26</v>
      </c>
      <c r="I5" s="53" t="s">
        <v>27</v>
      </c>
      <c r="J5" s="53" t="s">
        <v>28</v>
      </c>
      <c r="K5" s="53" t="s">
        <v>43</v>
      </c>
      <c r="L5" s="53" t="s">
        <v>2</v>
      </c>
      <c r="M5" s="53" t="s">
        <v>3</v>
      </c>
      <c r="N5" s="53" t="s">
        <v>60</v>
      </c>
      <c r="O5" s="53" t="s">
        <v>44</v>
      </c>
      <c r="P5" s="53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1004540</v>
      </c>
      <c r="G6" s="24" t="s">
        <v>413</v>
      </c>
      <c r="H6" s="24">
        <v>1</v>
      </c>
      <c r="I6" s="24">
        <v>5.0000000000000001E-3</v>
      </c>
      <c r="J6" s="25">
        <f>I6</f>
        <v>5.0000000000000001E-3</v>
      </c>
      <c r="K6" s="239">
        <f>SUM(J6:J18)</f>
        <v>9.9000000000000005E-2</v>
      </c>
      <c r="L6" s="11">
        <f>1/I6*$C$4</f>
        <v>6000</v>
      </c>
      <c r="M6" s="24"/>
      <c r="N6" s="24"/>
      <c r="O6" s="54"/>
      <c r="P6" s="54">
        <v>1</v>
      </c>
    </row>
    <row r="7" spans="2:16" ht="21.75" customHeight="1" x14ac:dyDescent="0.3">
      <c r="B7" s="256"/>
      <c r="C7" s="253"/>
      <c r="D7" s="24" t="s">
        <v>105</v>
      </c>
      <c r="E7" s="24"/>
      <c r="F7" s="24">
        <v>1102837</v>
      </c>
      <c r="G7" s="24" t="s">
        <v>414</v>
      </c>
      <c r="H7" s="24">
        <v>1</v>
      </c>
      <c r="I7" s="24">
        <v>7.0000000000000001E-3</v>
      </c>
      <c r="J7" s="25">
        <f t="shared" ref="J7:J43" si="0">I7</f>
        <v>7.0000000000000001E-3</v>
      </c>
      <c r="K7" s="240"/>
      <c r="L7" s="11">
        <f t="shared" ref="L7:L43" si="1">1/I7*$C$4</f>
        <v>4285.7142857142862</v>
      </c>
      <c r="M7" s="24"/>
      <c r="N7" s="24"/>
      <c r="O7" s="54"/>
      <c r="P7" s="54">
        <v>1</v>
      </c>
    </row>
    <row r="8" spans="2:16" ht="21.75" customHeight="1" x14ac:dyDescent="0.3">
      <c r="B8" s="256"/>
      <c r="C8" s="253"/>
      <c r="D8" s="24" t="s">
        <v>109</v>
      </c>
      <c r="E8" s="24"/>
      <c r="F8" s="24">
        <v>1702594</v>
      </c>
      <c r="G8" s="24" t="s">
        <v>415</v>
      </c>
      <c r="H8" s="24">
        <v>1</v>
      </c>
      <c r="I8" s="24">
        <v>5.0000000000000001E-3</v>
      </c>
      <c r="J8" s="25">
        <f t="shared" si="0"/>
        <v>5.0000000000000001E-3</v>
      </c>
      <c r="K8" s="240"/>
      <c r="L8" s="11">
        <f t="shared" si="1"/>
        <v>6000</v>
      </c>
      <c r="M8" s="24"/>
      <c r="N8" s="24"/>
      <c r="O8" s="54"/>
      <c r="P8" s="54">
        <v>1</v>
      </c>
    </row>
    <row r="9" spans="2:16" ht="21.75" customHeight="1" x14ac:dyDescent="0.3">
      <c r="B9" s="256"/>
      <c r="C9" s="253"/>
      <c r="D9" s="24" t="s">
        <v>100</v>
      </c>
      <c r="E9" s="24"/>
      <c r="F9" s="24">
        <v>1052948</v>
      </c>
      <c r="G9" s="24" t="s">
        <v>413</v>
      </c>
      <c r="H9" s="24">
        <v>1</v>
      </c>
      <c r="I9" s="24">
        <v>5.0000000000000001E-3</v>
      </c>
      <c r="J9" s="25">
        <f t="shared" si="0"/>
        <v>5.0000000000000001E-3</v>
      </c>
      <c r="K9" s="240"/>
      <c r="L9" s="11">
        <f t="shared" si="1"/>
        <v>6000</v>
      </c>
      <c r="M9" s="24"/>
      <c r="N9" s="24"/>
      <c r="O9" s="54"/>
      <c r="P9" s="54">
        <v>1</v>
      </c>
    </row>
    <row r="10" spans="2:16" ht="21.75" customHeight="1" x14ac:dyDescent="0.3">
      <c r="B10" s="256"/>
      <c r="C10" s="253"/>
      <c r="D10" s="24" t="s">
        <v>119</v>
      </c>
      <c r="E10" s="24"/>
      <c r="F10" s="24">
        <v>1000087</v>
      </c>
      <c r="G10" s="24" t="s">
        <v>416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24"/>
      <c r="O10" s="54"/>
      <c r="P10" s="54">
        <v>1</v>
      </c>
    </row>
    <row r="11" spans="2:16" ht="21.75" customHeight="1" x14ac:dyDescent="0.3">
      <c r="B11" s="256"/>
      <c r="C11" s="253"/>
      <c r="D11" s="24" t="s">
        <v>119</v>
      </c>
      <c r="E11" s="24"/>
      <c r="F11" s="24">
        <v>1001108</v>
      </c>
      <c r="G11" s="24" t="s">
        <v>416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24"/>
      <c r="O11" s="54"/>
      <c r="P11" s="54">
        <v>1</v>
      </c>
    </row>
    <row r="12" spans="2:16" ht="21.75" customHeight="1" x14ac:dyDescent="0.3">
      <c r="B12" s="256"/>
      <c r="C12" s="253"/>
      <c r="D12" s="24" t="s">
        <v>412</v>
      </c>
      <c r="E12" s="24"/>
      <c r="F12" s="24">
        <v>1032255</v>
      </c>
      <c r="G12" s="24" t="s">
        <v>417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11">
        <f t="shared" si="1"/>
        <v>6000</v>
      </c>
      <c r="M12" s="24"/>
      <c r="N12" s="24"/>
      <c r="O12" s="54"/>
      <c r="P12" s="54">
        <v>1</v>
      </c>
    </row>
    <row r="13" spans="2:16" ht="21.75" customHeight="1" x14ac:dyDescent="0.3">
      <c r="B13" s="256"/>
      <c r="C13" s="253"/>
      <c r="D13" s="24" t="s">
        <v>120</v>
      </c>
      <c r="E13" s="24"/>
      <c r="F13" s="24">
        <v>1040195</v>
      </c>
      <c r="G13" s="24" t="s">
        <v>418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11">
        <f t="shared" si="1"/>
        <v>3750</v>
      </c>
      <c r="M13" s="24"/>
      <c r="N13" s="24"/>
      <c r="O13" s="54"/>
      <c r="P13" s="54">
        <v>1</v>
      </c>
    </row>
    <row r="14" spans="2:16" ht="21.75" customHeight="1" x14ac:dyDescent="0.3">
      <c r="B14" s="256"/>
      <c r="C14" s="253"/>
      <c r="D14" s="24" t="s">
        <v>122</v>
      </c>
      <c r="E14" s="24"/>
      <c r="F14" s="24">
        <v>1060188</v>
      </c>
      <c r="G14" s="24" t="s">
        <v>419</v>
      </c>
      <c r="H14" s="24">
        <v>1</v>
      </c>
      <c r="I14" s="24">
        <v>5.0000000000000001E-3</v>
      </c>
      <c r="J14" s="25">
        <f t="shared" si="0"/>
        <v>5.0000000000000001E-3</v>
      </c>
      <c r="K14" s="240"/>
      <c r="L14" s="11">
        <f t="shared" si="1"/>
        <v>6000</v>
      </c>
      <c r="M14" s="24"/>
      <c r="N14" s="24"/>
      <c r="O14" s="54"/>
      <c r="P14" s="54">
        <v>1</v>
      </c>
    </row>
    <row r="15" spans="2:16" ht="21.75" customHeight="1" x14ac:dyDescent="0.3">
      <c r="B15" s="256"/>
      <c r="C15" s="253"/>
      <c r="D15" s="24" t="s">
        <v>120</v>
      </c>
      <c r="E15" s="24"/>
      <c r="F15" s="24">
        <v>1041197</v>
      </c>
      <c r="G15" s="24" t="s">
        <v>420</v>
      </c>
      <c r="H15" s="24">
        <v>1</v>
      </c>
      <c r="I15" s="24">
        <v>8.0000000000000002E-3</v>
      </c>
      <c r="J15" s="25">
        <f t="shared" si="0"/>
        <v>8.0000000000000002E-3</v>
      </c>
      <c r="K15" s="240"/>
      <c r="L15" s="11">
        <f t="shared" si="1"/>
        <v>3750</v>
      </c>
      <c r="M15" s="24"/>
      <c r="N15" s="24"/>
      <c r="O15" s="54"/>
      <c r="P15" s="54">
        <v>1</v>
      </c>
    </row>
    <row r="16" spans="2:16" ht="21.75" customHeight="1" x14ac:dyDescent="0.3">
      <c r="B16" s="256"/>
      <c r="C16" s="253"/>
      <c r="D16" s="24" t="s">
        <v>122</v>
      </c>
      <c r="E16" s="24"/>
      <c r="F16" s="24">
        <v>1061212</v>
      </c>
      <c r="G16" s="24" t="s">
        <v>419</v>
      </c>
      <c r="H16" s="24">
        <v>1</v>
      </c>
      <c r="I16" s="24">
        <v>5.0000000000000001E-3</v>
      </c>
      <c r="J16" s="25">
        <f t="shared" si="0"/>
        <v>5.0000000000000001E-3</v>
      </c>
      <c r="K16" s="240"/>
      <c r="L16" s="11">
        <f t="shared" si="1"/>
        <v>6000</v>
      </c>
      <c r="M16" s="24"/>
      <c r="N16" s="24"/>
      <c r="O16" s="54"/>
      <c r="P16" s="54">
        <v>1</v>
      </c>
    </row>
    <row r="17" spans="2:17" ht="21.75" customHeight="1" x14ac:dyDescent="0.3">
      <c r="B17" s="256"/>
      <c r="C17" s="253"/>
      <c r="D17" s="24" t="s">
        <v>116</v>
      </c>
      <c r="E17" s="24"/>
      <c r="F17" s="24">
        <v>1112196</v>
      </c>
      <c r="G17" s="24" t="s">
        <v>421</v>
      </c>
      <c r="H17" s="24">
        <v>1</v>
      </c>
      <c r="I17" s="24">
        <v>1.4999999999999999E-2</v>
      </c>
      <c r="J17" s="25">
        <f t="shared" si="0"/>
        <v>1.4999999999999999E-2</v>
      </c>
      <c r="K17" s="240"/>
      <c r="L17" s="11">
        <f t="shared" si="1"/>
        <v>2000.0000000000002</v>
      </c>
      <c r="M17" s="24"/>
      <c r="N17" s="24"/>
      <c r="O17" s="54"/>
      <c r="P17" s="54">
        <v>1</v>
      </c>
    </row>
    <row r="18" spans="2:17" ht="21.75" customHeight="1" x14ac:dyDescent="0.3">
      <c r="B18" s="256"/>
      <c r="C18" s="253"/>
      <c r="D18" s="24" t="s">
        <v>116</v>
      </c>
      <c r="E18" s="24"/>
      <c r="F18" s="24">
        <v>1115009</v>
      </c>
      <c r="G18" s="24" t="s">
        <v>422</v>
      </c>
      <c r="H18" s="24">
        <v>1</v>
      </c>
      <c r="I18" s="24">
        <v>1.4999999999999999E-2</v>
      </c>
      <c r="J18" s="25">
        <f t="shared" si="0"/>
        <v>1.4999999999999999E-2</v>
      </c>
      <c r="K18" s="240"/>
      <c r="L18" s="11">
        <f t="shared" si="1"/>
        <v>2000.0000000000002</v>
      </c>
      <c r="M18" s="24"/>
      <c r="N18" s="24"/>
      <c r="O18" s="54"/>
      <c r="P18" s="54">
        <v>1</v>
      </c>
    </row>
    <row r="19" spans="2:17" x14ac:dyDescent="0.3">
      <c r="B19" s="251" t="s">
        <v>42</v>
      </c>
      <c r="C19" s="243" t="s">
        <v>59</v>
      </c>
      <c r="D19" s="24"/>
      <c r="E19" s="24"/>
      <c r="F19" s="24">
        <v>1002186</v>
      </c>
      <c r="G19" s="24" t="s">
        <v>52</v>
      </c>
      <c r="H19" s="24">
        <v>1</v>
      </c>
      <c r="I19" s="24">
        <f>$K$19*Q19</f>
        <v>1.8020000000000001E-2</v>
      </c>
      <c r="J19" s="25">
        <f t="shared" si="0"/>
        <v>1.8020000000000001E-2</v>
      </c>
      <c r="K19" s="239">
        <f>K44-K6</f>
        <v>0.90100000000000002</v>
      </c>
      <c r="L19" s="23">
        <f t="shared" si="1"/>
        <v>1664.8168701442839</v>
      </c>
      <c r="M19" s="24"/>
      <c r="N19" s="24"/>
      <c r="O19" s="54">
        <v>60</v>
      </c>
      <c r="P19" s="54"/>
      <c r="Q19" s="15">
        <v>0.02</v>
      </c>
    </row>
    <row r="20" spans="2:17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f t="shared" ref="I20:I43" si="2">$K$19*Q20</f>
        <v>1.8020000000000001E-2</v>
      </c>
      <c r="J20" s="25">
        <f t="shared" si="0"/>
        <v>1.8020000000000001E-2</v>
      </c>
      <c r="K20" s="240"/>
      <c r="L20" s="23">
        <f t="shared" si="1"/>
        <v>1664.8168701442839</v>
      </c>
      <c r="M20" s="24"/>
      <c r="N20" s="24"/>
      <c r="O20" s="54">
        <v>60</v>
      </c>
      <c r="P20" s="54"/>
      <c r="Q20" s="15">
        <v>0.02</v>
      </c>
    </row>
    <row r="21" spans="2:17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f t="shared" si="2"/>
        <v>1.8020000000000001E-2</v>
      </c>
      <c r="J21" s="25">
        <f t="shared" si="0"/>
        <v>1.8020000000000001E-2</v>
      </c>
      <c r="K21" s="240"/>
      <c r="L21" s="23">
        <f t="shared" si="1"/>
        <v>1664.8168701442839</v>
      </c>
      <c r="M21" s="24"/>
      <c r="N21" s="24"/>
      <c r="O21" s="54">
        <v>60</v>
      </c>
      <c r="P21" s="54"/>
      <c r="Q21" s="15">
        <v>0.02</v>
      </c>
    </row>
    <row r="22" spans="2:17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f t="shared" si="2"/>
        <v>1.8020000000000001E-2</v>
      </c>
      <c r="J22" s="25">
        <f t="shared" si="0"/>
        <v>1.8020000000000001E-2</v>
      </c>
      <c r="K22" s="240"/>
      <c r="L22" s="23">
        <f t="shared" si="1"/>
        <v>1664.8168701442839</v>
      </c>
      <c r="M22" s="24"/>
      <c r="N22" s="24"/>
      <c r="O22" s="54">
        <v>60</v>
      </c>
      <c r="P22" s="54"/>
      <c r="Q22" s="15">
        <v>0.02</v>
      </c>
    </row>
    <row r="23" spans="2:17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f t="shared" si="2"/>
        <v>1.8020000000000001E-2</v>
      </c>
      <c r="J23" s="25">
        <f t="shared" si="0"/>
        <v>1.8020000000000001E-2</v>
      </c>
      <c r="K23" s="240"/>
      <c r="L23" s="23">
        <f t="shared" si="1"/>
        <v>1664.8168701442839</v>
      </c>
      <c r="M23" s="24"/>
      <c r="N23" s="24"/>
      <c r="O23" s="54">
        <v>30</v>
      </c>
      <c r="P23" s="54"/>
      <c r="Q23" s="15">
        <v>0.02</v>
      </c>
    </row>
    <row r="24" spans="2:17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f t="shared" si="2"/>
        <v>1.8020000000000001E-2</v>
      </c>
      <c r="J24" s="25">
        <f t="shared" si="0"/>
        <v>1.8020000000000001E-2</v>
      </c>
      <c r="K24" s="240"/>
      <c r="L24" s="23">
        <f t="shared" si="1"/>
        <v>1664.8168701442839</v>
      </c>
      <c r="M24" s="24"/>
      <c r="N24" s="24"/>
      <c r="O24" s="54">
        <v>30</v>
      </c>
      <c r="P24" s="54"/>
      <c r="Q24" s="15">
        <v>0.02</v>
      </c>
    </row>
    <row r="25" spans="2:17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f t="shared" si="2"/>
        <v>1.8020000000000001E-2</v>
      </c>
      <c r="J25" s="25">
        <f t="shared" si="0"/>
        <v>1.8020000000000001E-2</v>
      </c>
      <c r="K25" s="240"/>
      <c r="L25" s="23">
        <f t="shared" si="1"/>
        <v>1664.8168701442839</v>
      </c>
      <c r="M25" s="24"/>
      <c r="N25" s="24"/>
      <c r="O25" s="54">
        <v>40</v>
      </c>
      <c r="P25" s="54"/>
      <c r="Q25" s="15">
        <v>0.02</v>
      </c>
    </row>
    <row r="26" spans="2:17" x14ac:dyDescent="0.3">
      <c r="B26" s="252"/>
      <c r="C26" s="253" t="s">
        <v>25</v>
      </c>
      <c r="D26" s="24"/>
      <c r="E26" s="24"/>
      <c r="F26" s="24">
        <v>5150042</v>
      </c>
      <c r="G26" s="24" t="s">
        <v>9</v>
      </c>
      <c r="H26" s="24">
        <v>1</v>
      </c>
      <c r="I26" s="24">
        <f t="shared" si="2"/>
        <v>1.8020000000000001E-2</v>
      </c>
      <c r="J26" s="25">
        <f t="shared" si="0"/>
        <v>1.8020000000000001E-2</v>
      </c>
      <c r="K26" s="240"/>
      <c r="L26" s="23">
        <f t="shared" si="1"/>
        <v>1664.8168701442839</v>
      </c>
      <c r="M26" s="24"/>
      <c r="N26" s="24"/>
      <c r="O26" s="54">
        <v>30</v>
      </c>
      <c r="P26" s="54"/>
      <c r="Q26" s="15">
        <v>0.02</v>
      </c>
    </row>
    <row r="27" spans="2:17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f t="shared" si="2"/>
        <v>1.8020000000000001E-2</v>
      </c>
      <c r="J27" s="25">
        <f t="shared" si="0"/>
        <v>1.8020000000000001E-2</v>
      </c>
      <c r="K27" s="240"/>
      <c r="L27" s="23">
        <f t="shared" si="1"/>
        <v>1664.8168701442839</v>
      </c>
      <c r="M27" s="24"/>
      <c r="N27" s="24"/>
      <c r="O27" s="54">
        <v>75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f t="shared" si="2"/>
        <v>1.8020000000000001E-2</v>
      </c>
      <c r="J28" s="25">
        <f t="shared" si="0"/>
        <v>1.8020000000000001E-2</v>
      </c>
      <c r="K28" s="240"/>
      <c r="L28" s="23">
        <f t="shared" si="1"/>
        <v>1664.8168701442839</v>
      </c>
      <c r="M28" s="24"/>
      <c r="N28" s="24"/>
      <c r="O28" s="6">
        <v>30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f t="shared" si="2"/>
        <v>1.8020000000000001E-2</v>
      </c>
      <c r="J29" s="25">
        <f t="shared" si="0"/>
        <v>1.8020000000000001E-2</v>
      </c>
      <c r="K29" s="240"/>
      <c r="L29" s="23">
        <f t="shared" si="1"/>
        <v>1664.8168701442839</v>
      </c>
      <c r="M29" s="24"/>
      <c r="N29" s="24"/>
      <c r="O29" s="6">
        <v>75</v>
      </c>
      <c r="P29" s="54"/>
      <c r="Q29" s="15">
        <v>0.02</v>
      </c>
    </row>
    <row r="30" spans="2:17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f t="shared" si="2"/>
        <v>7.2080000000000005E-2</v>
      </c>
      <c r="J30" s="25">
        <f t="shared" si="0"/>
        <v>7.2080000000000005E-2</v>
      </c>
      <c r="K30" s="240"/>
      <c r="L30" s="23">
        <f t="shared" si="1"/>
        <v>416.20421753607098</v>
      </c>
      <c r="M30" s="24"/>
      <c r="N30" s="24"/>
      <c r="O30" s="54">
        <v>65</v>
      </c>
      <c r="P30" s="54"/>
      <c r="Q30" s="15">
        <v>0.08</v>
      </c>
    </row>
    <row r="31" spans="2:17" x14ac:dyDescent="0.3">
      <c r="B31" s="252"/>
      <c r="C31" s="253"/>
      <c r="D31" s="24"/>
      <c r="E31" s="24"/>
      <c r="F31" s="24">
        <v>5151033</v>
      </c>
      <c r="G31" s="24" t="s">
        <v>41</v>
      </c>
      <c r="H31" s="24">
        <v>1</v>
      </c>
      <c r="I31" s="24">
        <f t="shared" si="2"/>
        <v>7.2080000000000005E-2</v>
      </c>
      <c r="J31" s="25">
        <f t="shared" si="0"/>
        <v>7.2080000000000005E-2</v>
      </c>
      <c r="K31" s="240"/>
      <c r="L31" s="23">
        <f t="shared" si="1"/>
        <v>416.20421753607098</v>
      </c>
      <c r="M31" s="24"/>
      <c r="N31" s="24"/>
      <c r="O31" s="54">
        <v>70</v>
      </c>
      <c r="P31" s="54"/>
      <c r="Q31" s="15">
        <v>0.08</v>
      </c>
    </row>
    <row r="32" spans="2:17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f t="shared" si="2"/>
        <v>1.8020000000000001E-2</v>
      </c>
      <c r="J32" s="25">
        <f t="shared" si="0"/>
        <v>1.8020000000000001E-2</v>
      </c>
      <c r="K32" s="240"/>
      <c r="L32" s="23">
        <f t="shared" si="1"/>
        <v>1664.8168701442839</v>
      </c>
      <c r="M32" s="24"/>
      <c r="N32" s="24"/>
      <c r="O32" s="54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f t="shared" si="2"/>
        <v>1.8020000000000001E-2</v>
      </c>
      <c r="J33" s="25">
        <f t="shared" si="0"/>
        <v>1.8020000000000001E-2</v>
      </c>
      <c r="K33" s="240"/>
      <c r="L33" s="23">
        <f t="shared" si="1"/>
        <v>1664.8168701442839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f t="shared" si="2"/>
        <v>1.8020000000000001E-2</v>
      </c>
      <c r="J34" s="25">
        <f t="shared" si="0"/>
        <v>1.8020000000000001E-2</v>
      </c>
      <c r="K34" s="240"/>
      <c r="L34" s="23">
        <f t="shared" si="1"/>
        <v>1664.8168701442839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f t="shared" si="2"/>
        <v>1.8020000000000001E-2</v>
      </c>
      <c r="J35" s="25">
        <f t="shared" si="0"/>
        <v>1.8020000000000001E-2</v>
      </c>
      <c r="K35" s="240"/>
      <c r="L35" s="23">
        <f t="shared" si="1"/>
        <v>1664.8168701442839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f t="shared" si="2"/>
        <v>1.8020000000000001E-2</v>
      </c>
      <c r="J36" s="25">
        <f t="shared" si="0"/>
        <v>1.8020000000000001E-2</v>
      </c>
      <c r="K36" s="240"/>
      <c r="L36" s="23">
        <f t="shared" si="1"/>
        <v>1664.8168701442839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f t="shared" si="2"/>
        <v>1.8020000000000001E-2</v>
      </c>
      <c r="J37" s="25">
        <f t="shared" si="0"/>
        <v>1.8020000000000001E-2</v>
      </c>
      <c r="K37" s="240"/>
      <c r="L37" s="23">
        <f t="shared" si="1"/>
        <v>1664.8168701442839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24">
        <v>5152106</v>
      </c>
      <c r="G38" s="24" t="s">
        <v>19</v>
      </c>
      <c r="H38" s="11">
        <v>1</v>
      </c>
      <c r="I38" s="24">
        <f t="shared" si="2"/>
        <v>1.8020000000000001E-2</v>
      </c>
      <c r="J38" s="25">
        <f t="shared" si="0"/>
        <v>1.8020000000000001E-2</v>
      </c>
      <c r="K38" s="240"/>
      <c r="L38" s="23">
        <f t="shared" si="1"/>
        <v>1664.8168701442839</v>
      </c>
      <c r="M38" s="24"/>
      <c r="N38" s="24"/>
      <c r="O38" s="6">
        <v>35</v>
      </c>
      <c r="P38" s="6"/>
      <c r="Q38" s="15">
        <v>0.02</v>
      </c>
    </row>
    <row r="39" spans="2:17" x14ac:dyDescent="0.3">
      <c r="B39" s="252"/>
      <c r="C39" s="253"/>
      <c r="D39" s="24"/>
      <c r="E39" s="24"/>
      <c r="F39" s="24">
        <v>5152107</v>
      </c>
      <c r="G39" s="24" t="s">
        <v>20</v>
      </c>
      <c r="H39" s="11">
        <v>1</v>
      </c>
      <c r="I39" s="24">
        <f t="shared" si="2"/>
        <v>1.8020000000000001E-2</v>
      </c>
      <c r="J39" s="25">
        <f t="shared" si="0"/>
        <v>1.8020000000000001E-2</v>
      </c>
      <c r="K39" s="240"/>
      <c r="L39" s="23">
        <f t="shared" si="1"/>
        <v>1664.8168701442839</v>
      </c>
      <c r="M39" s="24"/>
      <c r="N39" s="24"/>
      <c r="O39" s="6">
        <v>35</v>
      </c>
      <c r="P39" s="54"/>
      <c r="Q39" s="15">
        <v>0.02</v>
      </c>
    </row>
    <row r="40" spans="2:17" x14ac:dyDescent="0.3">
      <c r="B40" s="252"/>
      <c r="C40" s="253" t="s">
        <v>8</v>
      </c>
      <c r="D40" s="24"/>
      <c r="E40" s="24"/>
      <c r="F40" s="24">
        <v>5520002</v>
      </c>
      <c r="G40" s="24" t="s">
        <v>24</v>
      </c>
      <c r="H40" s="24">
        <v>1</v>
      </c>
      <c r="I40" s="24">
        <f t="shared" si="2"/>
        <v>7.2080000000000005E-2</v>
      </c>
      <c r="J40" s="25">
        <f t="shared" si="0"/>
        <v>7.2080000000000005E-2</v>
      </c>
      <c r="K40" s="240"/>
      <c r="L40" s="23">
        <f t="shared" si="1"/>
        <v>416.20421753607098</v>
      </c>
      <c r="M40" s="24"/>
      <c r="N40" s="24"/>
      <c r="O40" s="54">
        <v>210</v>
      </c>
      <c r="P40" s="54">
        <v>1</v>
      </c>
      <c r="Q40" s="15">
        <v>0.08</v>
      </c>
    </row>
    <row r="41" spans="2:17" x14ac:dyDescent="0.3">
      <c r="B41" s="252"/>
      <c r="C41" s="253"/>
      <c r="D41" s="24"/>
      <c r="E41" s="24"/>
      <c r="F41" s="24">
        <v>5062404</v>
      </c>
      <c r="G41" s="24" t="s">
        <v>5</v>
      </c>
      <c r="H41" s="24">
        <v>1</v>
      </c>
      <c r="I41" s="24">
        <f t="shared" si="2"/>
        <v>0.13514999999999999</v>
      </c>
      <c r="J41" s="25">
        <f t="shared" si="0"/>
        <v>0.13514999999999999</v>
      </c>
      <c r="K41" s="240"/>
      <c r="L41" s="23">
        <f t="shared" si="1"/>
        <v>221.97558268590458</v>
      </c>
      <c r="M41" s="24"/>
      <c r="N41" s="24"/>
      <c r="O41" s="54">
        <v>50</v>
      </c>
      <c r="P41" s="54"/>
      <c r="Q41" s="15">
        <v>0.15</v>
      </c>
    </row>
    <row r="42" spans="2:17" x14ac:dyDescent="0.3">
      <c r="B42" s="252"/>
      <c r="C42" s="253"/>
      <c r="D42" s="24"/>
      <c r="E42" s="24"/>
      <c r="F42" s="24">
        <v>5078001</v>
      </c>
      <c r="G42" s="11" t="s">
        <v>21</v>
      </c>
      <c r="H42" s="24">
        <v>1</v>
      </c>
      <c r="I42" s="24">
        <f t="shared" si="2"/>
        <v>0.13514999999999999</v>
      </c>
      <c r="J42" s="25">
        <f t="shared" si="0"/>
        <v>0.13514999999999999</v>
      </c>
      <c r="K42" s="240"/>
      <c r="L42" s="23">
        <f t="shared" si="1"/>
        <v>221.97558268590458</v>
      </c>
      <c r="M42" s="24"/>
      <c r="N42" s="24"/>
      <c r="O42" s="54">
        <v>40</v>
      </c>
      <c r="P42" s="54"/>
      <c r="Q42" s="15">
        <v>0.15</v>
      </c>
    </row>
    <row r="43" spans="2:17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f t="shared" si="2"/>
        <v>7.2080000000000005E-2</v>
      </c>
      <c r="J43" s="25">
        <f t="shared" si="0"/>
        <v>7.2080000000000005E-2</v>
      </c>
      <c r="K43" s="240"/>
      <c r="L43" s="23">
        <f t="shared" si="1"/>
        <v>416.20421753607098</v>
      </c>
      <c r="M43" s="24"/>
      <c r="N43" s="24"/>
      <c r="O43" s="54">
        <v>50</v>
      </c>
      <c r="P43" s="54"/>
      <c r="Q43" s="15">
        <v>0.08</v>
      </c>
    </row>
    <row r="44" spans="2:17" x14ac:dyDescent="0.3">
      <c r="B44" s="246"/>
      <c r="C44" s="247"/>
      <c r="D44" s="247"/>
      <c r="E44" s="247"/>
      <c r="F44" s="247"/>
      <c r="G44" s="247"/>
      <c r="H44" s="248"/>
      <c r="I44" s="24">
        <f>SUM(I6:I43)</f>
        <v>1.0000000000000002</v>
      </c>
      <c r="J44" s="25">
        <f>SUM(J6:J43)</f>
        <v>1.0000000000000002</v>
      </c>
      <c r="K44" s="25">
        <v>1</v>
      </c>
      <c r="L44" s="24"/>
      <c r="M44" s="24"/>
      <c r="N44" s="24"/>
      <c r="O44" s="54"/>
      <c r="P44" s="54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40"/>
  <dimension ref="B2:Q46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395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52" t="s">
        <v>6</v>
      </c>
      <c r="C4" s="52">
        <v>30</v>
      </c>
    </row>
    <row r="5" spans="2:16" x14ac:dyDescent="0.3">
      <c r="B5" s="249" t="s">
        <v>0</v>
      </c>
      <c r="C5" s="249"/>
      <c r="D5" s="51" t="s">
        <v>45</v>
      </c>
      <c r="E5" s="51" t="s">
        <v>29</v>
      </c>
      <c r="F5" s="51" t="s">
        <v>1</v>
      </c>
      <c r="G5" s="51" t="s">
        <v>62</v>
      </c>
      <c r="H5" s="13" t="s">
        <v>26</v>
      </c>
      <c r="I5" s="51" t="s">
        <v>27</v>
      </c>
      <c r="J5" s="51" t="s">
        <v>28</v>
      </c>
      <c r="K5" s="51" t="s">
        <v>43</v>
      </c>
      <c r="L5" s="51" t="s">
        <v>2</v>
      </c>
      <c r="M5" s="51" t="s">
        <v>3</v>
      </c>
      <c r="N5" s="51" t="s">
        <v>60</v>
      </c>
      <c r="O5" s="51" t="s">
        <v>44</v>
      </c>
      <c r="P5" s="51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1004469</v>
      </c>
      <c r="G6" s="24" t="s">
        <v>396</v>
      </c>
      <c r="H6" s="24">
        <v>1</v>
      </c>
      <c r="I6" s="24">
        <v>8.0000000000000002E-3</v>
      </c>
      <c r="J6" s="25">
        <f>I6</f>
        <v>8.0000000000000002E-3</v>
      </c>
      <c r="K6" s="239">
        <f>SUM(J6:J20)</f>
        <v>0.2</v>
      </c>
      <c r="L6" s="11">
        <f>1/I6*$C$4</f>
        <v>3750</v>
      </c>
      <c r="M6" s="24"/>
      <c r="N6" s="24"/>
      <c r="O6" s="52"/>
      <c r="P6" s="52">
        <v>1</v>
      </c>
    </row>
    <row r="7" spans="2:16" ht="21.75" customHeight="1" x14ac:dyDescent="0.3">
      <c r="B7" s="256"/>
      <c r="C7" s="253"/>
      <c r="D7" s="24" t="s">
        <v>100</v>
      </c>
      <c r="E7" s="24"/>
      <c r="F7" s="24">
        <v>1050361</v>
      </c>
      <c r="G7" s="24" t="s">
        <v>397</v>
      </c>
      <c r="H7" s="24">
        <v>1</v>
      </c>
      <c r="I7" s="24">
        <v>8.0000000000000002E-3</v>
      </c>
      <c r="J7" s="25">
        <f t="shared" ref="J7:J45" si="0">I7</f>
        <v>8.0000000000000002E-3</v>
      </c>
      <c r="K7" s="240"/>
      <c r="L7" s="11">
        <f t="shared" ref="L7:L45" si="1">1/I7*$C$4</f>
        <v>3750</v>
      </c>
      <c r="M7" s="24"/>
      <c r="N7" s="24"/>
      <c r="O7" s="52"/>
      <c r="P7" s="52">
        <v>1</v>
      </c>
    </row>
    <row r="8" spans="2:16" ht="21.75" customHeight="1" x14ac:dyDescent="0.3">
      <c r="B8" s="256"/>
      <c r="C8" s="253"/>
      <c r="D8" s="24" t="s">
        <v>100</v>
      </c>
      <c r="E8" s="24"/>
      <c r="F8" s="24">
        <v>1051431</v>
      </c>
      <c r="G8" s="24" t="s">
        <v>399</v>
      </c>
      <c r="H8" s="24">
        <v>1</v>
      </c>
      <c r="I8" s="24">
        <v>7.0000000000000001E-3</v>
      </c>
      <c r="J8" s="25">
        <f t="shared" ref="J8" si="2">I8</f>
        <v>7.0000000000000001E-3</v>
      </c>
      <c r="K8" s="240"/>
      <c r="L8" s="11">
        <f t="shared" ref="L8" si="3">1/I8*$C$4</f>
        <v>4285.7142857142862</v>
      </c>
      <c r="M8" s="24"/>
      <c r="N8" s="24"/>
      <c r="O8" s="52"/>
      <c r="P8" s="52">
        <v>1</v>
      </c>
    </row>
    <row r="9" spans="2:16" ht="21.75" customHeight="1" x14ac:dyDescent="0.3">
      <c r="B9" s="256"/>
      <c r="C9" s="253"/>
      <c r="D9" s="24" t="s">
        <v>109</v>
      </c>
      <c r="E9" s="24"/>
      <c r="F9" s="24">
        <v>1702575</v>
      </c>
      <c r="G9" s="24" t="s">
        <v>398</v>
      </c>
      <c r="H9" s="24">
        <v>1</v>
      </c>
      <c r="I9" s="24">
        <v>7.0000000000000001E-3</v>
      </c>
      <c r="J9" s="25">
        <f t="shared" si="0"/>
        <v>7.0000000000000001E-3</v>
      </c>
      <c r="K9" s="240"/>
      <c r="L9" s="11">
        <f t="shared" si="1"/>
        <v>4285.7142857142862</v>
      </c>
      <c r="M9" s="24"/>
      <c r="N9" s="24"/>
      <c r="O9" s="52"/>
      <c r="P9" s="52">
        <v>1</v>
      </c>
    </row>
    <row r="10" spans="2:16" ht="21.75" customHeight="1" x14ac:dyDescent="0.3">
      <c r="B10" s="256"/>
      <c r="C10" s="253"/>
      <c r="D10" s="24" t="s">
        <v>119</v>
      </c>
      <c r="E10" s="24"/>
      <c r="F10" s="24">
        <v>1004467</v>
      </c>
      <c r="G10" s="24" t="s">
        <v>400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24"/>
      <c r="O10" s="52"/>
      <c r="P10" s="52">
        <v>1</v>
      </c>
    </row>
    <row r="11" spans="2:16" ht="21.75" customHeight="1" x14ac:dyDescent="0.3">
      <c r="B11" s="256"/>
      <c r="C11" s="253"/>
      <c r="D11" s="24" t="s">
        <v>112</v>
      </c>
      <c r="E11" s="24"/>
      <c r="F11" s="24">
        <v>1022025</v>
      </c>
      <c r="G11" s="24" t="s">
        <v>401</v>
      </c>
      <c r="H11" s="24">
        <v>1</v>
      </c>
      <c r="I11" s="24">
        <v>1.4999999999999999E-2</v>
      </c>
      <c r="J11" s="25">
        <f t="shared" si="0"/>
        <v>1.4999999999999999E-2</v>
      </c>
      <c r="K11" s="240"/>
      <c r="L11" s="11">
        <f t="shared" si="1"/>
        <v>2000.0000000000002</v>
      </c>
      <c r="M11" s="24"/>
      <c r="N11" s="24"/>
      <c r="O11" s="52"/>
      <c r="P11" s="52">
        <v>1</v>
      </c>
    </row>
    <row r="12" spans="2:16" ht="21.75" customHeight="1" x14ac:dyDescent="0.3">
      <c r="B12" s="256"/>
      <c r="C12" s="253"/>
      <c r="D12" s="24" t="s">
        <v>119</v>
      </c>
      <c r="E12" s="24"/>
      <c r="F12" s="24">
        <v>1000090</v>
      </c>
      <c r="G12" s="24" t="s">
        <v>402</v>
      </c>
      <c r="H12" s="24">
        <v>1</v>
      </c>
      <c r="I12" s="24">
        <v>0.02</v>
      </c>
      <c r="J12" s="25">
        <f t="shared" si="0"/>
        <v>0.02</v>
      </c>
      <c r="K12" s="240"/>
      <c r="L12" s="11">
        <f t="shared" si="1"/>
        <v>1500</v>
      </c>
      <c r="M12" s="24"/>
      <c r="N12" s="24"/>
      <c r="O12" s="52"/>
      <c r="P12" s="52">
        <v>1</v>
      </c>
    </row>
    <row r="13" spans="2:16" ht="21.75" customHeight="1" x14ac:dyDescent="0.3">
      <c r="B13" s="256"/>
      <c r="C13" s="253"/>
      <c r="D13" s="24" t="s">
        <v>119</v>
      </c>
      <c r="E13" s="24"/>
      <c r="F13" s="24">
        <v>1001112</v>
      </c>
      <c r="G13" s="24" t="s">
        <v>403</v>
      </c>
      <c r="H13" s="24">
        <v>1</v>
      </c>
      <c r="I13" s="24">
        <v>1.4999999999999999E-2</v>
      </c>
      <c r="J13" s="25">
        <f t="shared" si="0"/>
        <v>1.4999999999999999E-2</v>
      </c>
      <c r="K13" s="240"/>
      <c r="L13" s="11">
        <f t="shared" si="1"/>
        <v>2000.0000000000002</v>
      </c>
      <c r="M13" s="24"/>
      <c r="N13" s="24"/>
      <c r="O13" s="52"/>
      <c r="P13" s="52">
        <v>1</v>
      </c>
    </row>
    <row r="14" spans="2:16" ht="21.75" customHeight="1" x14ac:dyDescent="0.3">
      <c r="B14" s="256"/>
      <c r="C14" s="253"/>
      <c r="D14" s="24" t="s">
        <v>100</v>
      </c>
      <c r="E14" s="24"/>
      <c r="F14" s="24">
        <v>1050384</v>
      </c>
      <c r="G14" s="24" t="s">
        <v>404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24"/>
      <c r="O14" s="52"/>
      <c r="P14" s="52">
        <v>1</v>
      </c>
    </row>
    <row r="15" spans="2:16" ht="21.75" customHeight="1" x14ac:dyDescent="0.3">
      <c r="B15" s="256"/>
      <c r="C15" s="253"/>
      <c r="D15" s="24" t="s">
        <v>100</v>
      </c>
      <c r="E15" s="24"/>
      <c r="F15" s="24">
        <v>1051454</v>
      </c>
      <c r="G15" s="24" t="s">
        <v>405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24"/>
      <c r="O15" s="52"/>
      <c r="P15" s="52">
        <v>1</v>
      </c>
    </row>
    <row r="16" spans="2:16" ht="21.75" customHeight="1" x14ac:dyDescent="0.3">
      <c r="B16" s="256"/>
      <c r="C16" s="253"/>
      <c r="D16" s="24" t="s">
        <v>105</v>
      </c>
      <c r="E16" s="24"/>
      <c r="F16" s="24">
        <v>1102857</v>
      </c>
      <c r="G16" s="24" t="s">
        <v>406</v>
      </c>
      <c r="H16" s="24">
        <v>1</v>
      </c>
      <c r="I16" s="24">
        <v>0.01</v>
      </c>
      <c r="J16" s="25">
        <f t="shared" si="0"/>
        <v>0.01</v>
      </c>
      <c r="K16" s="240"/>
      <c r="L16" s="11">
        <f t="shared" si="1"/>
        <v>3000</v>
      </c>
      <c r="M16" s="24"/>
      <c r="N16" s="24"/>
      <c r="O16" s="52"/>
      <c r="P16" s="52">
        <v>1</v>
      </c>
    </row>
    <row r="17" spans="2:17" ht="21.75" customHeight="1" x14ac:dyDescent="0.3">
      <c r="B17" s="256"/>
      <c r="C17" s="253"/>
      <c r="D17" s="24" t="s">
        <v>124</v>
      </c>
      <c r="E17" s="24"/>
      <c r="F17" s="24">
        <v>1080009</v>
      </c>
      <c r="G17" s="24" t="s">
        <v>407</v>
      </c>
      <c r="H17" s="24">
        <v>1</v>
      </c>
      <c r="I17" s="24">
        <v>0.02</v>
      </c>
      <c r="J17" s="25">
        <f t="shared" si="0"/>
        <v>0.02</v>
      </c>
      <c r="K17" s="240"/>
      <c r="L17" s="11">
        <f t="shared" si="1"/>
        <v>1500</v>
      </c>
      <c r="M17" s="24"/>
      <c r="N17" s="24"/>
      <c r="O17" s="52"/>
      <c r="P17" s="52">
        <v>1</v>
      </c>
    </row>
    <row r="18" spans="2:17" ht="21.75" customHeight="1" x14ac:dyDescent="0.3">
      <c r="B18" s="256"/>
      <c r="C18" s="253"/>
      <c r="D18" s="24" t="s">
        <v>124</v>
      </c>
      <c r="E18" s="24"/>
      <c r="F18" s="24">
        <v>1081015</v>
      </c>
      <c r="G18" s="24" t="s">
        <v>408</v>
      </c>
      <c r="H18" s="24">
        <v>1</v>
      </c>
      <c r="I18" s="24">
        <v>0.02</v>
      </c>
      <c r="J18" s="25">
        <f t="shared" ref="J18" si="4">I18</f>
        <v>0.02</v>
      </c>
      <c r="K18" s="240"/>
      <c r="L18" s="11">
        <f t="shared" ref="L18" si="5">1/I18*$C$4</f>
        <v>1500</v>
      </c>
      <c r="M18" s="24"/>
      <c r="N18" s="24"/>
      <c r="O18" s="52"/>
      <c r="P18" s="52">
        <v>1</v>
      </c>
    </row>
    <row r="19" spans="2:17" ht="21.75" customHeight="1" x14ac:dyDescent="0.3">
      <c r="B19" s="256"/>
      <c r="C19" s="253"/>
      <c r="D19" s="24" t="s">
        <v>116</v>
      </c>
      <c r="E19" s="24"/>
      <c r="F19" s="24">
        <v>1112193</v>
      </c>
      <c r="G19" s="24" t="s">
        <v>409</v>
      </c>
      <c r="H19" s="24">
        <v>1</v>
      </c>
      <c r="I19" s="24">
        <v>1.4999999999999999E-2</v>
      </c>
      <c r="J19" s="25">
        <f t="shared" si="0"/>
        <v>1.4999999999999999E-2</v>
      </c>
      <c r="K19" s="240"/>
      <c r="L19" s="11">
        <f t="shared" si="1"/>
        <v>2000.0000000000002</v>
      </c>
      <c r="M19" s="24"/>
      <c r="N19" s="24"/>
      <c r="O19" s="52"/>
      <c r="P19" s="52">
        <v>1</v>
      </c>
    </row>
    <row r="20" spans="2:17" ht="21.75" customHeight="1" x14ac:dyDescent="0.3">
      <c r="B20" s="256"/>
      <c r="C20" s="253"/>
      <c r="D20" s="24" t="s">
        <v>116</v>
      </c>
      <c r="E20" s="24"/>
      <c r="F20" s="24">
        <v>1115006</v>
      </c>
      <c r="G20" s="24" t="s">
        <v>410</v>
      </c>
      <c r="H20" s="24">
        <v>1</v>
      </c>
      <c r="I20" s="24">
        <v>1.4999999999999999E-2</v>
      </c>
      <c r="J20" s="25">
        <f t="shared" si="0"/>
        <v>1.4999999999999999E-2</v>
      </c>
      <c r="K20" s="240"/>
      <c r="L20" s="11">
        <f t="shared" si="1"/>
        <v>2000.0000000000002</v>
      </c>
      <c r="M20" s="24"/>
      <c r="N20" s="24"/>
      <c r="O20" s="52"/>
      <c r="P20" s="52">
        <v>1</v>
      </c>
    </row>
    <row r="21" spans="2:17" x14ac:dyDescent="0.3">
      <c r="B21" s="251" t="s">
        <v>42</v>
      </c>
      <c r="C21" s="243" t="s">
        <v>59</v>
      </c>
      <c r="D21" s="24"/>
      <c r="E21" s="24"/>
      <c r="F21" s="24">
        <v>1002186</v>
      </c>
      <c r="G21" s="24" t="s">
        <v>52</v>
      </c>
      <c r="H21" s="24">
        <v>1</v>
      </c>
      <c r="I21" s="24">
        <f>$K$21*Q21</f>
        <v>1.6E-2</v>
      </c>
      <c r="J21" s="25">
        <f t="shared" si="0"/>
        <v>1.6E-2</v>
      </c>
      <c r="K21" s="239">
        <f>K46-K6</f>
        <v>0.8</v>
      </c>
      <c r="L21" s="23">
        <f t="shared" si="1"/>
        <v>1875</v>
      </c>
      <c r="M21" s="24"/>
      <c r="N21" s="24"/>
      <c r="O21" s="52">
        <v>60</v>
      </c>
      <c r="P21" s="52"/>
      <c r="Q21" s="15">
        <v>0.02</v>
      </c>
    </row>
    <row r="22" spans="2:17" x14ac:dyDescent="0.3">
      <c r="B22" s="252"/>
      <c r="C22" s="244"/>
      <c r="D22" s="24"/>
      <c r="E22" s="24"/>
      <c r="F22" s="24">
        <v>1012057</v>
      </c>
      <c r="G22" s="24" t="s">
        <v>53</v>
      </c>
      <c r="H22" s="24">
        <v>1</v>
      </c>
      <c r="I22" s="24">
        <f t="shared" ref="I22:I45" si="6">$K$21*Q22</f>
        <v>1.6E-2</v>
      </c>
      <c r="J22" s="25">
        <f t="shared" si="0"/>
        <v>1.6E-2</v>
      </c>
      <c r="K22" s="240"/>
      <c r="L22" s="23">
        <f t="shared" si="1"/>
        <v>1875</v>
      </c>
      <c r="M22" s="24"/>
      <c r="N22" s="24"/>
      <c r="O22" s="52">
        <v>60</v>
      </c>
      <c r="P22" s="52"/>
      <c r="Q22" s="15">
        <v>0.02</v>
      </c>
    </row>
    <row r="23" spans="2:17" x14ac:dyDescent="0.3">
      <c r="B23" s="252"/>
      <c r="C23" s="244"/>
      <c r="D23" s="24"/>
      <c r="E23" s="24"/>
      <c r="F23" s="24">
        <v>1022048</v>
      </c>
      <c r="G23" s="24" t="s">
        <v>54</v>
      </c>
      <c r="H23" s="24">
        <v>1</v>
      </c>
      <c r="I23" s="24">
        <f t="shared" si="6"/>
        <v>1.6E-2</v>
      </c>
      <c r="J23" s="25">
        <f t="shared" si="0"/>
        <v>1.6E-2</v>
      </c>
      <c r="K23" s="240"/>
      <c r="L23" s="23">
        <f t="shared" si="1"/>
        <v>1875</v>
      </c>
      <c r="M23" s="24"/>
      <c r="N23" s="24"/>
      <c r="O23" s="52">
        <v>60</v>
      </c>
      <c r="P23" s="52"/>
      <c r="Q23" s="15">
        <v>0.02</v>
      </c>
    </row>
    <row r="24" spans="2:17" x14ac:dyDescent="0.3">
      <c r="B24" s="252"/>
      <c r="C24" s="244"/>
      <c r="D24" s="24"/>
      <c r="E24" s="24"/>
      <c r="F24" s="24">
        <v>1102039</v>
      </c>
      <c r="G24" s="24" t="s">
        <v>55</v>
      </c>
      <c r="H24" s="24">
        <v>1</v>
      </c>
      <c r="I24" s="24">
        <f t="shared" si="6"/>
        <v>1.6E-2</v>
      </c>
      <c r="J24" s="25">
        <f t="shared" si="0"/>
        <v>1.6E-2</v>
      </c>
      <c r="K24" s="240"/>
      <c r="L24" s="23">
        <f t="shared" si="1"/>
        <v>1875</v>
      </c>
      <c r="M24" s="24"/>
      <c r="N24" s="24"/>
      <c r="O24" s="52">
        <v>60</v>
      </c>
      <c r="P24" s="52"/>
      <c r="Q24" s="15">
        <v>0.02</v>
      </c>
    </row>
    <row r="25" spans="2:17" x14ac:dyDescent="0.3">
      <c r="B25" s="252"/>
      <c r="C25" s="244"/>
      <c r="D25" s="24"/>
      <c r="E25" s="24"/>
      <c r="F25" s="24">
        <v>1082102</v>
      </c>
      <c r="G25" s="24" t="s">
        <v>56</v>
      </c>
      <c r="H25" s="24">
        <v>1</v>
      </c>
      <c r="I25" s="24">
        <f t="shared" si="6"/>
        <v>1.6E-2</v>
      </c>
      <c r="J25" s="25">
        <f t="shared" si="0"/>
        <v>1.6E-2</v>
      </c>
      <c r="K25" s="240"/>
      <c r="L25" s="23">
        <f t="shared" si="1"/>
        <v>1875</v>
      </c>
      <c r="M25" s="24"/>
      <c r="N25" s="24"/>
      <c r="O25" s="52">
        <v>30</v>
      </c>
      <c r="P25" s="52"/>
      <c r="Q25" s="15">
        <v>0.02</v>
      </c>
    </row>
    <row r="26" spans="2:17" x14ac:dyDescent="0.3">
      <c r="B26" s="252"/>
      <c r="C26" s="244"/>
      <c r="D26" s="24"/>
      <c r="E26" s="24"/>
      <c r="F26" s="24">
        <v>1072153</v>
      </c>
      <c r="G26" s="24" t="s">
        <v>57</v>
      </c>
      <c r="H26" s="24">
        <v>1</v>
      </c>
      <c r="I26" s="24">
        <f t="shared" si="6"/>
        <v>1.6E-2</v>
      </c>
      <c r="J26" s="25">
        <f t="shared" si="0"/>
        <v>1.6E-2</v>
      </c>
      <c r="K26" s="240"/>
      <c r="L26" s="23">
        <f t="shared" si="1"/>
        <v>1875</v>
      </c>
      <c r="M26" s="24"/>
      <c r="N26" s="24"/>
      <c r="O26" s="52">
        <v>30</v>
      </c>
      <c r="P26" s="52"/>
      <c r="Q26" s="15">
        <v>0.02</v>
      </c>
    </row>
    <row r="27" spans="2:17" x14ac:dyDescent="0.3">
      <c r="B27" s="252"/>
      <c r="C27" s="245"/>
      <c r="D27" s="24"/>
      <c r="E27" s="24"/>
      <c r="F27" s="24">
        <v>1032024</v>
      </c>
      <c r="G27" s="24" t="s">
        <v>58</v>
      </c>
      <c r="H27" s="24">
        <v>1</v>
      </c>
      <c r="I27" s="24">
        <f t="shared" si="6"/>
        <v>1.6E-2</v>
      </c>
      <c r="J27" s="25">
        <f t="shared" si="0"/>
        <v>1.6E-2</v>
      </c>
      <c r="K27" s="240"/>
      <c r="L27" s="23">
        <f t="shared" si="1"/>
        <v>1875</v>
      </c>
      <c r="M27" s="24"/>
      <c r="N27" s="24"/>
      <c r="O27" s="52">
        <v>40</v>
      </c>
      <c r="P27" s="52"/>
      <c r="Q27" s="15">
        <v>0.02</v>
      </c>
    </row>
    <row r="28" spans="2:17" x14ac:dyDescent="0.3">
      <c r="B28" s="252"/>
      <c r="C28" s="253" t="s">
        <v>25</v>
      </c>
      <c r="D28" s="24"/>
      <c r="E28" s="24"/>
      <c r="F28" s="24">
        <v>5150042</v>
      </c>
      <c r="G28" s="24" t="s">
        <v>9</v>
      </c>
      <c r="H28" s="24">
        <v>1</v>
      </c>
      <c r="I28" s="24">
        <f t="shared" si="6"/>
        <v>1.6E-2</v>
      </c>
      <c r="J28" s="25">
        <f t="shared" si="0"/>
        <v>1.6E-2</v>
      </c>
      <c r="K28" s="240"/>
      <c r="L28" s="23">
        <f t="shared" si="1"/>
        <v>1875</v>
      </c>
      <c r="M28" s="24"/>
      <c r="N28" s="24"/>
      <c r="O28" s="52">
        <v>30</v>
      </c>
      <c r="P28" s="52"/>
      <c r="Q28" s="15">
        <v>0.02</v>
      </c>
    </row>
    <row r="29" spans="2:17" x14ac:dyDescent="0.3">
      <c r="B29" s="252"/>
      <c r="C29" s="253"/>
      <c r="D29" s="24"/>
      <c r="E29" s="24"/>
      <c r="F29" s="24">
        <v>5150043</v>
      </c>
      <c r="G29" s="24" t="s">
        <v>10</v>
      </c>
      <c r="H29" s="24">
        <v>1</v>
      </c>
      <c r="I29" s="24">
        <f t="shared" si="6"/>
        <v>1.6E-2</v>
      </c>
      <c r="J29" s="25">
        <f t="shared" si="0"/>
        <v>1.6E-2</v>
      </c>
      <c r="K29" s="240"/>
      <c r="L29" s="23">
        <f t="shared" si="1"/>
        <v>1875</v>
      </c>
      <c r="M29" s="24"/>
      <c r="N29" s="24"/>
      <c r="O29" s="52">
        <v>75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5152049</v>
      </c>
      <c r="G30" s="24" t="s">
        <v>11</v>
      </c>
      <c r="H30" s="24">
        <v>1</v>
      </c>
      <c r="I30" s="24">
        <f t="shared" si="6"/>
        <v>1.6E-2</v>
      </c>
      <c r="J30" s="25">
        <f t="shared" si="0"/>
        <v>1.6E-2</v>
      </c>
      <c r="K30" s="240"/>
      <c r="L30" s="23">
        <f t="shared" si="1"/>
        <v>1875</v>
      </c>
      <c r="M30" s="24"/>
      <c r="N30" s="24"/>
      <c r="O30" s="6">
        <v>30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5152050</v>
      </c>
      <c r="G31" s="24" t="s">
        <v>12</v>
      </c>
      <c r="H31" s="24">
        <v>1</v>
      </c>
      <c r="I31" s="24">
        <f t="shared" si="6"/>
        <v>1.6E-2</v>
      </c>
      <c r="J31" s="25">
        <f t="shared" si="0"/>
        <v>1.6E-2</v>
      </c>
      <c r="K31" s="240"/>
      <c r="L31" s="23">
        <f t="shared" si="1"/>
        <v>1875</v>
      </c>
      <c r="M31" s="24"/>
      <c r="N31" s="24"/>
      <c r="O31" s="6">
        <v>75</v>
      </c>
      <c r="P31" s="52"/>
      <c r="Q31" s="15">
        <v>0.02</v>
      </c>
    </row>
    <row r="32" spans="2:17" x14ac:dyDescent="0.3">
      <c r="B32" s="252"/>
      <c r="C32" s="253"/>
      <c r="D32" s="24"/>
      <c r="E32" s="24"/>
      <c r="F32" s="24">
        <v>5153013</v>
      </c>
      <c r="G32" s="24" t="s">
        <v>23</v>
      </c>
      <c r="H32" s="24">
        <v>1</v>
      </c>
      <c r="I32" s="24">
        <f t="shared" si="6"/>
        <v>6.4000000000000001E-2</v>
      </c>
      <c r="J32" s="25">
        <f t="shared" si="0"/>
        <v>6.4000000000000001E-2</v>
      </c>
      <c r="K32" s="240"/>
      <c r="L32" s="23">
        <f t="shared" si="1"/>
        <v>468.75</v>
      </c>
      <c r="M32" s="24"/>
      <c r="N32" s="24"/>
      <c r="O32" s="52">
        <v>65</v>
      </c>
      <c r="P32" s="52"/>
      <c r="Q32" s="15">
        <v>0.08</v>
      </c>
    </row>
    <row r="33" spans="2:17" x14ac:dyDescent="0.3">
      <c r="B33" s="252"/>
      <c r="C33" s="253"/>
      <c r="D33" s="24"/>
      <c r="E33" s="24"/>
      <c r="F33" s="24">
        <v>5151033</v>
      </c>
      <c r="G33" s="24" t="s">
        <v>41</v>
      </c>
      <c r="H33" s="24">
        <v>1</v>
      </c>
      <c r="I33" s="24">
        <f t="shared" si="6"/>
        <v>6.4000000000000001E-2</v>
      </c>
      <c r="J33" s="25">
        <f t="shared" si="0"/>
        <v>6.4000000000000001E-2</v>
      </c>
      <c r="K33" s="240"/>
      <c r="L33" s="23">
        <f t="shared" si="1"/>
        <v>468.75</v>
      </c>
      <c r="M33" s="24"/>
      <c r="N33" s="24"/>
      <c r="O33" s="52">
        <v>70</v>
      </c>
      <c r="P33" s="52"/>
      <c r="Q33" s="15">
        <v>0.08</v>
      </c>
    </row>
    <row r="34" spans="2:17" x14ac:dyDescent="0.3">
      <c r="B34" s="252"/>
      <c r="C34" s="253"/>
      <c r="D34" s="24"/>
      <c r="E34" s="24"/>
      <c r="F34" s="24">
        <v>5152100</v>
      </c>
      <c r="G34" s="24" t="s">
        <v>13</v>
      </c>
      <c r="H34" s="24">
        <v>1</v>
      </c>
      <c r="I34" s="24">
        <f t="shared" si="6"/>
        <v>1.6E-2</v>
      </c>
      <c r="J34" s="25">
        <f t="shared" si="0"/>
        <v>1.6E-2</v>
      </c>
      <c r="K34" s="240"/>
      <c r="L34" s="23">
        <f t="shared" si="1"/>
        <v>1875</v>
      </c>
      <c r="M34" s="24"/>
      <c r="N34" s="24"/>
      <c r="O34" s="52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5152101</v>
      </c>
      <c r="G35" s="24" t="s">
        <v>14</v>
      </c>
      <c r="H35" s="24">
        <v>1</v>
      </c>
      <c r="I35" s="24">
        <f t="shared" si="6"/>
        <v>1.6E-2</v>
      </c>
      <c r="J35" s="25">
        <f t="shared" si="0"/>
        <v>1.6E-2</v>
      </c>
      <c r="K35" s="240"/>
      <c r="L35" s="23">
        <f t="shared" si="1"/>
        <v>1875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5152102</v>
      </c>
      <c r="G36" s="24" t="s">
        <v>15</v>
      </c>
      <c r="H36" s="24">
        <v>1</v>
      </c>
      <c r="I36" s="24">
        <f t="shared" si="6"/>
        <v>1.6E-2</v>
      </c>
      <c r="J36" s="25">
        <f t="shared" si="0"/>
        <v>1.6E-2</v>
      </c>
      <c r="K36" s="240"/>
      <c r="L36" s="23">
        <f t="shared" si="1"/>
        <v>1875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5152103</v>
      </c>
      <c r="G37" s="24" t="s">
        <v>16</v>
      </c>
      <c r="H37" s="24">
        <v>1</v>
      </c>
      <c r="I37" s="24">
        <f t="shared" si="6"/>
        <v>1.6E-2</v>
      </c>
      <c r="J37" s="25">
        <f t="shared" si="0"/>
        <v>1.6E-2</v>
      </c>
      <c r="K37" s="240"/>
      <c r="L37" s="23">
        <f t="shared" si="1"/>
        <v>1875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24">
        <v>5152104</v>
      </c>
      <c r="G38" s="24" t="s">
        <v>17</v>
      </c>
      <c r="H38" s="24">
        <v>1</v>
      </c>
      <c r="I38" s="24">
        <f t="shared" si="6"/>
        <v>1.6E-2</v>
      </c>
      <c r="J38" s="25">
        <f t="shared" si="0"/>
        <v>1.6E-2</v>
      </c>
      <c r="K38" s="240"/>
      <c r="L38" s="23">
        <f t="shared" si="1"/>
        <v>1875</v>
      </c>
      <c r="M38" s="24"/>
      <c r="N38" s="24"/>
      <c r="O38" s="6">
        <v>35</v>
      </c>
      <c r="P38" s="6"/>
      <c r="Q38" s="15">
        <v>0.02</v>
      </c>
    </row>
    <row r="39" spans="2:17" x14ac:dyDescent="0.3">
      <c r="B39" s="252"/>
      <c r="C39" s="253"/>
      <c r="D39" s="24"/>
      <c r="E39" s="24"/>
      <c r="F39" s="24">
        <v>5152105</v>
      </c>
      <c r="G39" s="24" t="s">
        <v>18</v>
      </c>
      <c r="H39" s="11">
        <v>1</v>
      </c>
      <c r="I39" s="24">
        <f t="shared" si="6"/>
        <v>1.6E-2</v>
      </c>
      <c r="J39" s="25">
        <f t="shared" si="0"/>
        <v>1.6E-2</v>
      </c>
      <c r="K39" s="240"/>
      <c r="L39" s="23">
        <f t="shared" si="1"/>
        <v>1875</v>
      </c>
      <c r="M39" s="24"/>
      <c r="N39" s="24"/>
      <c r="O39" s="6">
        <v>35</v>
      </c>
      <c r="P39" s="6"/>
      <c r="Q39" s="15">
        <v>0.02</v>
      </c>
    </row>
    <row r="40" spans="2:17" x14ac:dyDescent="0.3">
      <c r="B40" s="252"/>
      <c r="C40" s="253"/>
      <c r="D40" s="24"/>
      <c r="E40" s="24"/>
      <c r="F40" s="24">
        <v>5152106</v>
      </c>
      <c r="G40" s="24" t="s">
        <v>19</v>
      </c>
      <c r="H40" s="11">
        <v>1</v>
      </c>
      <c r="I40" s="24">
        <f t="shared" si="6"/>
        <v>1.6E-2</v>
      </c>
      <c r="J40" s="25">
        <f t="shared" si="0"/>
        <v>1.6E-2</v>
      </c>
      <c r="K40" s="240"/>
      <c r="L40" s="23">
        <f t="shared" si="1"/>
        <v>1875</v>
      </c>
      <c r="M40" s="24"/>
      <c r="N40" s="24"/>
      <c r="O40" s="6">
        <v>35</v>
      </c>
      <c r="P40" s="6"/>
      <c r="Q40" s="15">
        <v>0.02</v>
      </c>
    </row>
    <row r="41" spans="2:17" x14ac:dyDescent="0.3">
      <c r="B41" s="252"/>
      <c r="C41" s="253"/>
      <c r="D41" s="24"/>
      <c r="E41" s="24"/>
      <c r="F41" s="24">
        <v>5152107</v>
      </c>
      <c r="G41" s="24" t="s">
        <v>20</v>
      </c>
      <c r="H41" s="11">
        <v>1</v>
      </c>
      <c r="I41" s="24">
        <f t="shared" si="6"/>
        <v>1.6E-2</v>
      </c>
      <c r="J41" s="25">
        <f t="shared" si="0"/>
        <v>1.6E-2</v>
      </c>
      <c r="K41" s="240"/>
      <c r="L41" s="23">
        <f t="shared" si="1"/>
        <v>1875</v>
      </c>
      <c r="M41" s="24"/>
      <c r="N41" s="24"/>
      <c r="O41" s="6">
        <v>35</v>
      </c>
      <c r="P41" s="52"/>
      <c r="Q41" s="15">
        <v>0.02</v>
      </c>
    </row>
    <row r="42" spans="2:17" x14ac:dyDescent="0.3">
      <c r="B42" s="252"/>
      <c r="C42" s="253" t="s">
        <v>8</v>
      </c>
      <c r="D42" s="24"/>
      <c r="E42" s="24"/>
      <c r="F42" s="24">
        <v>5520002</v>
      </c>
      <c r="G42" s="24" t="s">
        <v>24</v>
      </c>
      <c r="H42" s="24">
        <v>1</v>
      </c>
      <c r="I42" s="24">
        <f t="shared" si="6"/>
        <v>6.4000000000000001E-2</v>
      </c>
      <c r="J42" s="25">
        <f t="shared" si="0"/>
        <v>6.4000000000000001E-2</v>
      </c>
      <c r="K42" s="240"/>
      <c r="L42" s="23">
        <f t="shared" si="1"/>
        <v>468.75</v>
      </c>
      <c r="M42" s="24"/>
      <c r="N42" s="24"/>
      <c r="O42" s="52">
        <v>210</v>
      </c>
      <c r="P42" s="52">
        <v>1</v>
      </c>
      <c r="Q42" s="15">
        <v>0.08</v>
      </c>
    </row>
    <row r="43" spans="2:17" x14ac:dyDescent="0.3">
      <c r="B43" s="252"/>
      <c r="C43" s="253"/>
      <c r="D43" s="24"/>
      <c r="E43" s="24"/>
      <c r="F43" s="24">
        <v>5062404</v>
      </c>
      <c r="G43" s="24" t="s">
        <v>5</v>
      </c>
      <c r="H43" s="24">
        <v>1</v>
      </c>
      <c r="I43" s="24">
        <f t="shared" si="6"/>
        <v>0.12</v>
      </c>
      <c r="J43" s="25">
        <f t="shared" si="0"/>
        <v>0.12</v>
      </c>
      <c r="K43" s="240"/>
      <c r="L43" s="23">
        <f t="shared" si="1"/>
        <v>250.00000000000003</v>
      </c>
      <c r="M43" s="24"/>
      <c r="N43" s="24"/>
      <c r="O43" s="52">
        <v>50</v>
      </c>
      <c r="P43" s="52"/>
      <c r="Q43" s="15">
        <v>0.15</v>
      </c>
    </row>
    <row r="44" spans="2:17" x14ac:dyDescent="0.3">
      <c r="B44" s="252"/>
      <c r="C44" s="253"/>
      <c r="D44" s="24"/>
      <c r="E44" s="24"/>
      <c r="F44" s="24">
        <v>5078001</v>
      </c>
      <c r="G44" s="11" t="s">
        <v>21</v>
      </c>
      <c r="H44" s="24">
        <v>1</v>
      </c>
      <c r="I44" s="24">
        <f t="shared" si="6"/>
        <v>0.12</v>
      </c>
      <c r="J44" s="25">
        <f t="shared" si="0"/>
        <v>0.12</v>
      </c>
      <c r="K44" s="240"/>
      <c r="L44" s="23">
        <f t="shared" si="1"/>
        <v>250.00000000000003</v>
      </c>
      <c r="M44" s="24"/>
      <c r="N44" s="24"/>
      <c r="O44" s="52">
        <v>40</v>
      </c>
      <c r="P44" s="52"/>
      <c r="Q44" s="15">
        <v>0.15</v>
      </c>
    </row>
    <row r="45" spans="2:17" x14ac:dyDescent="0.3">
      <c r="B45" s="252"/>
      <c r="C45" s="253"/>
      <c r="D45" s="24"/>
      <c r="E45" s="24"/>
      <c r="F45" s="24">
        <v>5072000</v>
      </c>
      <c r="G45" s="11" t="s">
        <v>22</v>
      </c>
      <c r="H45" s="24">
        <v>3</v>
      </c>
      <c r="I45" s="24">
        <f t="shared" si="6"/>
        <v>6.4000000000000001E-2</v>
      </c>
      <c r="J45" s="25">
        <f t="shared" si="0"/>
        <v>6.4000000000000001E-2</v>
      </c>
      <c r="K45" s="240"/>
      <c r="L45" s="23">
        <f t="shared" si="1"/>
        <v>468.75</v>
      </c>
      <c r="M45" s="24"/>
      <c r="N45" s="24"/>
      <c r="O45" s="52">
        <v>50</v>
      </c>
      <c r="P45" s="52"/>
      <c r="Q45" s="15">
        <v>0.08</v>
      </c>
    </row>
    <row r="46" spans="2:17" x14ac:dyDescent="0.3">
      <c r="B46" s="246"/>
      <c r="C46" s="247"/>
      <c r="D46" s="247"/>
      <c r="E46" s="247"/>
      <c r="F46" s="247"/>
      <c r="G46" s="247"/>
      <c r="H46" s="248"/>
      <c r="I46" s="24">
        <f>SUM(I6:I45)</f>
        <v>1.0000000000000004</v>
      </c>
      <c r="J46" s="25">
        <f>SUM(J6:J45)</f>
        <v>1.0000000000000004</v>
      </c>
      <c r="K46" s="25">
        <v>1</v>
      </c>
      <c r="L46" s="24"/>
      <c r="M46" s="24"/>
      <c r="N46" s="24"/>
      <c r="O46" s="52"/>
      <c r="P46" s="52"/>
    </row>
  </sheetData>
  <mergeCells count="10">
    <mergeCell ref="B46:H46"/>
    <mergeCell ref="B5:C5"/>
    <mergeCell ref="B6:B20"/>
    <mergeCell ref="C6:C20"/>
    <mergeCell ref="K6:K20"/>
    <mergeCell ref="B21:B45"/>
    <mergeCell ref="C21:C27"/>
    <mergeCell ref="K21:K45"/>
    <mergeCell ref="C28:C41"/>
    <mergeCell ref="C42:C45"/>
  </mergeCells>
  <phoneticPr fontId="1" type="noConversion"/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1"/>
  <dimension ref="B2:Q47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376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52" t="s">
        <v>6</v>
      </c>
      <c r="C4" s="52">
        <v>30</v>
      </c>
    </row>
    <row r="5" spans="2:16" x14ac:dyDescent="0.3">
      <c r="B5" s="249" t="s">
        <v>0</v>
      </c>
      <c r="C5" s="249"/>
      <c r="D5" s="51" t="s">
        <v>45</v>
      </c>
      <c r="E5" s="51" t="s">
        <v>29</v>
      </c>
      <c r="F5" s="51" t="s">
        <v>1</v>
      </c>
      <c r="G5" s="51" t="s">
        <v>62</v>
      </c>
      <c r="H5" s="13" t="s">
        <v>26</v>
      </c>
      <c r="I5" s="51" t="s">
        <v>27</v>
      </c>
      <c r="J5" s="51" t="s">
        <v>28</v>
      </c>
      <c r="K5" s="51" t="s">
        <v>43</v>
      </c>
      <c r="L5" s="51" t="s">
        <v>2</v>
      </c>
      <c r="M5" s="51" t="s">
        <v>3</v>
      </c>
      <c r="N5" s="51" t="s">
        <v>60</v>
      </c>
      <c r="O5" s="51" t="s">
        <v>44</v>
      </c>
      <c r="P5" s="51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100</v>
      </c>
      <c r="E6" s="24"/>
      <c r="F6" s="24">
        <v>1053021</v>
      </c>
      <c r="G6" s="24" t="s">
        <v>377</v>
      </c>
      <c r="H6" s="24">
        <v>1</v>
      </c>
      <c r="I6" s="24">
        <v>5.0000000000000001E-3</v>
      </c>
      <c r="J6" s="25">
        <f>I6</f>
        <v>5.0000000000000001E-3</v>
      </c>
      <c r="K6" s="239">
        <f>SUM(J6:J21)</f>
        <v>0.15</v>
      </c>
      <c r="L6" s="11">
        <f>1/I6*$C$4</f>
        <v>6000</v>
      </c>
      <c r="M6" s="24" t="s">
        <v>394</v>
      </c>
      <c r="N6" s="24"/>
      <c r="O6" s="52"/>
      <c r="P6" s="52">
        <v>1</v>
      </c>
    </row>
    <row r="7" spans="2:16" ht="21.75" customHeight="1" x14ac:dyDescent="0.3">
      <c r="B7" s="256"/>
      <c r="C7" s="253"/>
      <c r="D7" s="24" t="s">
        <v>107</v>
      </c>
      <c r="E7" s="24"/>
      <c r="F7" s="24">
        <v>1073131</v>
      </c>
      <c r="G7" s="24" t="s">
        <v>378</v>
      </c>
      <c r="H7" s="24">
        <v>1</v>
      </c>
      <c r="I7" s="24">
        <v>8.0000000000000002E-3</v>
      </c>
      <c r="J7" s="25">
        <f t="shared" ref="J7:J46" si="0">I7</f>
        <v>8.0000000000000002E-3</v>
      </c>
      <c r="K7" s="240"/>
      <c r="L7" s="11">
        <f t="shared" ref="L7:L46" si="1">1/I7*$C$4</f>
        <v>3750</v>
      </c>
      <c r="M7" s="24" t="s">
        <v>394</v>
      </c>
      <c r="N7" s="24"/>
      <c r="O7" s="52"/>
      <c r="P7" s="52">
        <v>1</v>
      </c>
    </row>
    <row r="8" spans="2:16" ht="21.75" customHeight="1" x14ac:dyDescent="0.3">
      <c r="B8" s="256"/>
      <c r="C8" s="253"/>
      <c r="D8" s="24" t="s">
        <v>109</v>
      </c>
      <c r="E8" s="24"/>
      <c r="F8" s="24">
        <v>1702671</v>
      </c>
      <c r="G8" s="24" t="s">
        <v>379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 t="s">
        <v>394</v>
      </c>
      <c r="N8" s="24"/>
      <c r="O8" s="52"/>
      <c r="P8" s="52">
        <v>1</v>
      </c>
    </row>
    <row r="9" spans="2:16" ht="21.75" customHeight="1" x14ac:dyDescent="0.3">
      <c r="B9" s="256"/>
      <c r="C9" s="253"/>
      <c r="D9" s="24" t="s">
        <v>157</v>
      </c>
      <c r="E9" s="24"/>
      <c r="F9" s="24">
        <v>5010151</v>
      </c>
      <c r="G9" s="24" t="s">
        <v>380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24"/>
      <c r="O9" s="52"/>
      <c r="P9" s="52">
        <v>1</v>
      </c>
    </row>
    <row r="10" spans="2:16" ht="21.75" customHeight="1" x14ac:dyDescent="0.3">
      <c r="B10" s="256"/>
      <c r="C10" s="253"/>
      <c r="D10" s="24" t="s">
        <v>105</v>
      </c>
      <c r="E10" s="24"/>
      <c r="F10" s="24">
        <v>1102846</v>
      </c>
      <c r="G10" s="24" t="s">
        <v>381</v>
      </c>
      <c r="H10" s="24">
        <v>1</v>
      </c>
      <c r="I10" s="24">
        <v>5.0000000000000001E-3</v>
      </c>
      <c r="J10" s="25">
        <f t="shared" si="0"/>
        <v>5.0000000000000001E-3</v>
      </c>
      <c r="K10" s="240"/>
      <c r="L10" s="11">
        <f t="shared" si="1"/>
        <v>6000</v>
      </c>
      <c r="M10" s="24"/>
      <c r="N10" s="24"/>
      <c r="O10" s="52"/>
      <c r="P10" s="52">
        <v>1</v>
      </c>
    </row>
    <row r="11" spans="2:16" ht="21.75" customHeight="1" x14ac:dyDescent="0.3">
      <c r="B11" s="256"/>
      <c r="C11" s="253"/>
      <c r="D11" s="24" t="s">
        <v>119</v>
      </c>
      <c r="E11" s="24"/>
      <c r="F11" s="24">
        <v>1004589</v>
      </c>
      <c r="G11" s="24" t="s">
        <v>382</v>
      </c>
      <c r="H11" s="24">
        <v>1</v>
      </c>
      <c r="I11" s="24">
        <v>5.0000000000000001E-3</v>
      </c>
      <c r="J11" s="25">
        <f t="shared" si="0"/>
        <v>5.0000000000000001E-3</v>
      </c>
      <c r="K11" s="240"/>
      <c r="L11" s="11">
        <f t="shared" si="1"/>
        <v>6000</v>
      </c>
      <c r="M11" s="24"/>
      <c r="N11" s="24"/>
      <c r="O11" s="52"/>
      <c r="P11" s="52">
        <v>1</v>
      </c>
    </row>
    <row r="12" spans="2:16" ht="21.75" customHeight="1" x14ac:dyDescent="0.3">
      <c r="B12" s="256"/>
      <c r="C12" s="253"/>
      <c r="D12" s="24" t="s">
        <v>109</v>
      </c>
      <c r="E12" s="24"/>
      <c r="F12" s="24">
        <v>1702623</v>
      </c>
      <c r="G12" s="24" t="s">
        <v>383</v>
      </c>
      <c r="H12" s="24">
        <v>1</v>
      </c>
      <c r="I12" s="24">
        <v>5.0000000000000001E-3</v>
      </c>
      <c r="J12" s="25">
        <f t="shared" si="0"/>
        <v>5.0000000000000001E-3</v>
      </c>
      <c r="K12" s="240"/>
      <c r="L12" s="11">
        <f t="shared" si="1"/>
        <v>6000</v>
      </c>
      <c r="M12" s="24"/>
      <c r="N12" s="24"/>
      <c r="O12" s="52"/>
      <c r="P12" s="52">
        <v>1</v>
      </c>
    </row>
    <row r="13" spans="2:16" ht="21.75" customHeight="1" x14ac:dyDescent="0.3">
      <c r="B13" s="256"/>
      <c r="C13" s="253"/>
      <c r="D13" s="24" t="s">
        <v>393</v>
      </c>
      <c r="E13" s="24"/>
      <c r="F13" s="24">
        <v>1012518</v>
      </c>
      <c r="G13" s="24" t="s">
        <v>384</v>
      </c>
      <c r="H13" s="24">
        <v>1</v>
      </c>
      <c r="I13" s="24">
        <v>7.0000000000000001E-3</v>
      </c>
      <c r="J13" s="25">
        <f t="shared" ref="J13:J17" si="2">I13</f>
        <v>7.0000000000000001E-3</v>
      </c>
      <c r="K13" s="240"/>
      <c r="L13" s="11">
        <f t="shared" si="1"/>
        <v>4285.7142857142862</v>
      </c>
      <c r="M13" s="24"/>
      <c r="N13" s="24"/>
      <c r="O13" s="52"/>
      <c r="P13" s="52">
        <v>1</v>
      </c>
    </row>
    <row r="14" spans="2:16" ht="21.75" customHeight="1" x14ac:dyDescent="0.3">
      <c r="B14" s="256"/>
      <c r="C14" s="253"/>
      <c r="D14" s="24" t="s">
        <v>119</v>
      </c>
      <c r="E14" s="24"/>
      <c r="F14" s="24">
        <v>1004489</v>
      </c>
      <c r="G14" s="24" t="s">
        <v>385</v>
      </c>
      <c r="H14" s="24">
        <v>1</v>
      </c>
      <c r="I14" s="24">
        <v>7.0000000000000001E-3</v>
      </c>
      <c r="J14" s="25">
        <f t="shared" si="2"/>
        <v>7.0000000000000001E-3</v>
      </c>
      <c r="K14" s="240"/>
      <c r="L14" s="11">
        <f t="shared" si="1"/>
        <v>4285.7142857142862</v>
      </c>
      <c r="M14" s="24"/>
      <c r="N14" s="24"/>
      <c r="O14" s="52"/>
      <c r="P14" s="52">
        <v>1</v>
      </c>
    </row>
    <row r="15" spans="2:16" ht="21.75" customHeight="1" x14ac:dyDescent="0.3">
      <c r="B15" s="256"/>
      <c r="C15" s="253"/>
      <c r="D15" s="24" t="s">
        <v>119</v>
      </c>
      <c r="E15" s="24"/>
      <c r="F15" s="24">
        <v>1004490</v>
      </c>
      <c r="G15" s="24" t="s">
        <v>386</v>
      </c>
      <c r="H15" s="24">
        <v>1</v>
      </c>
      <c r="I15" s="24">
        <v>7.0000000000000001E-3</v>
      </c>
      <c r="J15" s="25">
        <f t="shared" si="2"/>
        <v>7.0000000000000001E-3</v>
      </c>
      <c r="K15" s="240"/>
      <c r="L15" s="11">
        <f t="shared" si="1"/>
        <v>4285.7142857142862</v>
      </c>
      <c r="M15" s="24"/>
      <c r="N15" s="24"/>
      <c r="O15" s="52"/>
      <c r="P15" s="52">
        <v>1</v>
      </c>
    </row>
    <row r="16" spans="2:16" ht="21.75" customHeight="1" x14ac:dyDescent="0.3">
      <c r="B16" s="256"/>
      <c r="C16" s="253"/>
      <c r="D16" s="24" t="s">
        <v>112</v>
      </c>
      <c r="E16" s="24"/>
      <c r="F16" s="24">
        <v>1022244</v>
      </c>
      <c r="G16" s="24" t="s">
        <v>387</v>
      </c>
      <c r="H16" s="24">
        <v>1</v>
      </c>
      <c r="I16" s="24">
        <v>7.0000000000000001E-3</v>
      </c>
      <c r="J16" s="25">
        <f t="shared" si="2"/>
        <v>7.0000000000000001E-3</v>
      </c>
      <c r="K16" s="240"/>
      <c r="L16" s="11">
        <f t="shared" si="1"/>
        <v>4285.7142857142862</v>
      </c>
      <c r="M16" s="24"/>
      <c r="N16" s="24"/>
      <c r="O16" s="52"/>
      <c r="P16" s="52">
        <v>1</v>
      </c>
    </row>
    <row r="17" spans="2:17" ht="21.75" customHeight="1" x14ac:dyDescent="0.3">
      <c r="B17" s="256"/>
      <c r="C17" s="253"/>
      <c r="D17" s="24" t="s">
        <v>393</v>
      </c>
      <c r="E17" s="24"/>
      <c r="F17" s="24">
        <v>1012517</v>
      </c>
      <c r="G17" s="24" t="s">
        <v>388</v>
      </c>
      <c r="H17" s="24">
        <v>1</v>
      </c>
      <c r="I17" s="24">
        <v>7.0000000000000001E-3</v>
      </c>
      <c r="J17" s="25">
        <f t="shared" si="2"/>
        <v>7.0000000000000001E-3</v>
      </c>
      <c r="K17" s="240"/>
      <c r="L17" s="11">
        <f t="shared" si="1"/>
        <v>4285.7142857142862</v>
      </c>
      <c r="M17" s="24"/>
      <c r="N17" s="24"/>
      <c r="O17" s="52"/>
      <c r="P17" s="52">
        <v>1</v>
      </c>
    </row>
    <row r="18" spans="2:17" ht="21.75" customHeight="1" x14ac:dyDescent="0.3">
      <c r="B18" s="256"/>
      <c r="C18" s="253"/>
      <c r="D18" s="24" t="s">
        <v>116</v>
      </c>
      <c r="E18" s="24"/>
      <c r="F18" s="24">
        <v>1112194</v>
      </c>
      <c r="G18" s="24" t="s">
        <v>389</v>
      </c>
      <c r="H18" s="24">
        <v>1</v>
      </c>
      <c r="I18" s="24">
        <v>1.4999999999999999E-2</v>
      </c>
      <c r="J18" s="25">
        <f t="shared" si="0"/>
        <v>1.4999999999999999E-2</v>
      </c>
      <c r="K18" s="240"/>
      <c r="L18" s="11">
        <f t="shared" si="1"/>
        <v>2000.0000000000002</v>
      </c>
      <c r="M18" s="24"/>
      <c r="N18" s="24"/>
      <c r="O18" s="52"/>
      <c r="P18" s="52">
        <v>1</v>
      </c>
    </row>
    <row r="19" spans="2:17" ht="21.75" customHeight="1" x14ac:dyDescent="0.3">
      <c r="B19" s="256"/>
      <c r="C19" s="253"/>
      <c r="D19" s="24" t="s">
        <v>116</v>
      </c>
      <c r="E19" s="24"/>
      <c r="F19" s="24">
        <v>1115007</v>
      </c>
      <c r="G19" s="24" t="s">
        <v>390</v>
      </c>
      <c r="H19" s="24">
        <v>1</v>
      </c>
      <c r="I19" s="24">
        <v>1.4999999999999999E-2</v>
      </c>
      <c r="J19" s="25">
        <f t="shared" si="0"/>
        <v>1.4999999999999999E-2</v>
      </c>
      <c r="K19" s="240"/>
      <c r="L19" s="11">
        <f t="shared" si="1"/>
        <v>2000.0000000000002</v>
      </c>
      <c r="M19" s="24"/>
      <c r="N19" s="24"/>
      <c r="O19" s="52"/>
      <c r="P19" s="52">
        <v>1</v>
      </c>
    </row>
    <row r="20" spans="2:17" ht="21.75" customHeight="1" x14ac:dyDescent="0.3">
      <c r="B20" s="256"/>
      <c r="C20" s="253"/>
      <c r="D20" s="24" t="s">
        <v>116</v>
      </c>
      <c r="E20" s="24"/>
      <c r="F20" s="24">
        <v>1112195</v>
      </c>
      <c r="G20" s="24" t="s">
        <v>391</v>
      </c>
      <c r="H20" s="24">
        <v>1</v>
      </c>
      <c r="I20" s="24">
        <v>0.02</v>
      </c>
      <c r="J20" s="25">
        <f t="shared" si="0"/>
        <v>0.02</v>
      </c>
      <c r="K20" s="240"/>
      <c r="L20" s="11">
        <f t="shared" si="1"/>
        <v>1500</v>
      </c>
      <c r="M20" s="24"/>
      <c r="N20" s="24"/>
      <c r="O20" s="52"/>
      <c r="P20" s="52">
        <v>1</v>
      </c>
    </row>
    <row r="21" spans="2:17" ht="21.75" customHeight="1" x14ac:dyDescent="0.3">
      <c r="B21" s="256"/>
      <c r="C21" s="253"/>
      <c r="D21" s="24" t="s">
        <v>116</v>
      </c>
      <c r="E21" s="24"/>
      <c r="F21" s="24">
        <v>1115008</v>
      </c>
      <c r="G21" s="24" t="s">
        <v>392</v>
      </c>
      <c r="H21" s="24">
        <v>1</v>
      </c>
      <c r="I21" s="24">
        <v>0.02</v>
      </c>
      <c r="J21" s="25">
        <f t="shared" si="0"/>
        <v>0.02</v>
      </c>
      <c r="K21" s="240"/>
      <c r="L21" s="11">
        <f t="shared" si="1"/>
        <v>1500</v>
      </c>
      <c r="M21" s="24"/>
      <c r="N21" s="24"/>
      <c r="O21" s="52"/>
      <c r="P21" s="52">
        <v>1</v>
      </c>
    </row>
    <row r="22" spans="2:17" x14ac:dyDescent="0.3">
      <c r="B22" s="251" t="s">
        <v>42</v>
      </c>
      <c r="C22" s="243" t="s">
        <v>59</v>
      </c>
      <c r="D22" s="24"/>
      <c r="E22" s="24"/>
      <c r="F22" s="24">
        <v>1002186</v>
      </c>
      <c r="G22" s="24" t="s">
        <v>52</v>
      </c>
      <c r="H22" s="24">
        <v>1</v>
      </c>
      <c r="I22" s="24">
        <f>$K$22*Q22</f>
        <v>1.7000000000000001E-2</v>
      </c>
      <c r="J22" s="25">
        <f t="shared" si="0"/>
        <v>1.7000000000000001E-2</v>
      </c>
      <c r="K22" s="239">
        <f>K47-K6</f>
        <v>0.85</v>
      </c>
      <c r="L22" s="23">
        <f t="shared" si="1"/>
        <v>1764.705882352941</v>
      </c>
      <c r="M22" s="24"/>
      <c r="N22" s="24"/>
      <c r="O22" s="52">
        <v>60</v>
      </c>
      <c r="P22" s="52"/>
      <c r="Q22" s="15">
        <v>0.02</v>
      </c>
    </row>
    <row r="23" spans="2:17" x14ac:dyDescent="0.3">
      <c r="B23" s="252"/>
      <c r="C23" s="244"/>
      <c r="D23" s="24"/>
      <c r="E23" s="24"/>
      <c r="F23" s="24">
        <v>1012057</v>
      </c>
      <c r="G23" s="24" t="s">
        <v>53</v>
      </c>
      <c r="H23" s="24">
        <v>1</v>
      </c>
      <c r="I23" s="24">
        <f t="shared" ref="I23:I46" si="3">$K$22*Q23</f>
        <v>1.7000000000000001E-2</v>
      </c>
      <c r="J23" s="25">
        <f t="shared" si="0"/>
        <v>1.7000000000000001E-2</v>
      </c>
      <c r="K23" s="240"/>
      <c r="L23" s="23">
        <f t="shared" si="1"/>
        <v>1764.705882352941</v>
      </c>
      <c r="M23" s="24"/>
      <c r="N23" s="24"/>
      <c r="O23" s="52">
        <v>60</v>
      </c>
      <c r="P23" s="52"/>
      <c r="Q23" s="15">
        <v>0.02</v>
      </c>
    </row>
    <row r="24" spans="2:17" x14ac:dyDescent="0.3">
      <c r="B24" s="252"/>
      <c r="C24" s="244"/>
      <c r="D24" s="24"/>
      <c r="E24" s="24"/>
      <c r="F24" s="24">
        <v>1022048</v>
      </c>
      <c r="G24" s="24" t="s">
        <v>54</v>
      </c>
      <c r="H24" s="24">
        <v>1</v>
      </c>
      <c r="I24" s="24">
        <f t="shared" si="3"/>
        <v>1.7000000000000001E-2</v>
      </c>
      <c r="J24" s="25">
        <f t="shared" si="0"/>
        <v>1.7000000000000001E-2</v>
      </c>
      <c r="K24" s="240"/>
      <c r="L24" s="23">
        <f t="shared" si="1"/>
        <v>1764.705882352941</v>
      </c>
      <c r="M24" s="24"/>
      <c r="N24" s="24"/>
      <c r="O24" s="52">
        <v>60</v>
      </c>
      <c r="P24" s="52"/>
      <c r="Q24" s="15">
        <v>0.02</v>
      </c>
    </row>
    <row r="25" spans="2:17" x14ac:dyDescent="0.3">
      <c r="B25" s="252"/>
      <c r="C25" s="244"/>
      <c r="D25" s="24"/>
      <c r="E25" s="24"/>
      <c r="F25" s="24">
        <v>1102039</v>
      </c>
      <c r="G25" s="24" t="s">
        <v>55</v>
      </c>
      <c r="H25" s="24">
        <v>1</v>
      </c>
      <c r="I25" s="24">
        <f t="shared" si="3"/>
        <v>1.7000000000000001E-2</v>
      </c>
      <c r="J25" s="25">
        <f t="shared" si="0"/>
        <v>1.7000000000000001E-2</v>
      </c>
      <c r="K25" s="240"/>
      <c r="L25" s="23">
        <f t="shared" si="1"/>
        <v>1764.705882352941</v>
      </c>
      <c r="M25" s="24"/>
      <c r="N25" s="24"/>
      <c r="O25" s="52">
        <v>60</v>
      </c>
      <c r="P25" s="52"/>
      <c r="Q25" s="15">
        <v>0.02</v>
      </c>
    </row>
    <row r="26" spans="2:17" x14ac:dyDescent="0.3">
      <c r="B26" s="252"/>
      <c r="C26" s="244"/>
      <c r="D26" s="24"/>
      <c r="E26" s="24"/>
      <c r="F26" s="24">
        <v>1082102</v>
      </c>
      <c r="G26" s="24" t="s">
        <v>56</v>
      </c>
      <c r="H26" s="24">
        <v>1</v>
      </c>
      <c r="I26" s="24">
        <f t="shared" si="3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24"/>
      <c r="O26" s="52">
        <v>30</v>
      </c>
      <c r="P26" s="52"/>
      <c r="Q26" s="15">
        <v>0.02</v>
      </c>
    </row>
    <row r="27" spans="2:17" x14ac:dyDescent="0.3">
      <c r="B27" s="252"/>
      <c r="C27" s="244"/>
      <c r="D27" s="24"/>
      <c r="E27" s="24"/>
      <c r="F27" s="24">
        <v>1072153</v>
      </c>
      <c r="G27" s="24" t="s">
        <v>57</v>
      </c>
      <c r="H27" s="24">
        <v>1</v>
      </c>
      <c r="I27" s="24">
        <f t="shared" si="3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24"/>
      <c r="O27" s="52">
        <v>30</v>
      </c>
      <c r="P27" s="52"/>
      <c r="Q27" s="15">
        <v>0.02</v>
      </c>
    </row>
    <row r="28" spans="2:17" x14ac:dyDescent="0.3">
      <c r="B28" s="252"/>
      <c r="C28" s="245"/>
      <c r="D28" s="24"/>
      <c r="E28" s="24"/>
      <c r="F28" s="24">
        <v>1032024</v>
      </c>
      <c r="G28" s="24" t="s">
        <v>58</v>
      </c>
      <c r="H28" s="24">
        <v>1</v>
      </c>
      <c r="I28" s="24">
        <f t="shared" si="3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24"/>
      <c r="O28" s="52">
        <v>40</v>
      </c>
      <c r="P28" s="52"/>
      <c r="Q28" s="15">
        <v>0.02</v>
      </c>
    </row>
    <row r="29" spans="2:17" x14ac:dyDescent="0.3">
      <c r="B29" s="252"/>
      <c r="C29" s="253" t="s">
        <v>25</v>
      </c>
      <c r="D29" s="24"/>
      <c r="E29" s="24"/>
      <c r="F29" s="24">
        <v>5150042</v>
      </c>
      <c r="G29" s="24" t="s">
        <v>9</v>
      </c>
      <c r="H29" s="24">
        <v>1</v>
      </c>
      <c r="I29" s="24">
        <f t="shared" si="3"/>
        <v>1.7000000000000001E-2</v>
      </c>
      <c r="J29" s="25">
        <f t="shared" si="0"/>
        <v>1.7000000000000001E-2</v>
      </c>
      <c r="K29" s="240"/>
      <c r="L29" s="23">
        <f t="shared" si="1"/>
        <v>1764.705882352941</v>
      </c>
      <c r="M29" s="24"/>
      <c r="N29" s="24"/>
      <c r="O29" s="52">
        <v>30</v>
      </c>
      <c r="P29" s="52"/>
      <c r="Q29" s="15">
        <v>0.02</v>
      </c>
    </row>
    <row r="30" spans="2:17" x14ac:dyDescent="0.3">
      <c r="B30" s="252"/>
      <c r="C30" s="253"/>
      <c r="D30" s="24"/>
      <c r="E30" s="24"/>
      <c r="F30" s="24">
        <v>5150043</v>
      </c>
      <c r="G30" s="24" t="s">
        <v>10</v>
      </c>
      <c r="H30" s="24">
        <v>1</v>
      </c>
      <c r="I30" s="24">
        <f t="shared" si="3"/>
        <v>1.7000000000000001E-2</v>
      </c>
      <c r="J30" s="25">
        <f t="shared" si="0"/>
        <v>1.7000000000000001E-2</v>
      </c>
      <c r="K30" s="240"/>
      <c r="L30" s="23">
        <f t="shared" si="1"/>
        <v>1764.705882352941</v>
      </c>
      <c r="M30" s="24"/>
      <c r="N30" s="24"/>
      <c r="O30" s="52">
        <v>75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5152049</v>
      </c>
      <c r="G31" s="24" t="s">
        <v>11</v>
      </c>
      <c r="H31" s="24">
        <v>1</v>
      </c>
      <c r="I31" s="24">
        <f t="shared" si="3"/>
        <v>1.7000000000000001E-2</v>
      </c>
      <c r="J31" s="25">
        <f t="shared" si="0"/>
        <v>1.7000000000000001E-2</v>
      </c>
      <c r="K31" s="240"/>
      <c r="L31" s="23">
        <f t="shared" si="1"/>
        <v>1764.705882352941</v>
      </c>
      <c r="M31" s="24"/>
      <c r="N31" s="24"/>
      <c r="O31" s="6">
        <v>30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5152050</v>
      </c>
      <c r="G32" s="24" t="s">
        <v>12</v>
      </c>
      <c r="H32" s="24">
        <v>1</v>
      </c>
      <c r="I32" s="24">
        <f t="shared" si="3"/>
        <v>1.7000000000000001E-2</v>
      </c>
      <c r="J32" s="25">
        <f t="shared" si="0"/>
        <v>1.7000000000000001E-2</v>
      </c>
      <c r="K32" s="240"/>
      <c r="L32" s="23">
        <f t="shared" si="1"/>
        <v>1764.705882352941</v>
      </c>
      <c r="M32" s="24"/>
      <c r="N32" s="24"/>
      <c r="O32" s="6">
        <v>75</v>
      </c>
      <c r="P32" s="52"/>
      <c r="Q32" s="15">
        <v>0.02</v>
      </c>
    </row>
    <row r="33" spans="2:17" x14ac:dyDescent="0.3">
      <c r="B33" s="252"/>
      <c r="C33" s="253"/>
      <c r="D33" s="24"/>
      <c r="E33" s="24"/>
      <c r="F33" s="24">
        <v>5153013</v>
      </c>
      <c r="G33" s="24" t="s">
        <v>23</v>
      </c>
      <c r="H33" s="24">
        <v>1</v>
      </c>
      <c r="I33" s="24">
        <f t="shared" si="3"/>
        <v>6.8000000000000005E-2</v>
      </c>
      <c r="J33" s="25">
        <f t="shared" si="0"/>
        <v>6.8000000000000005E-2</v>
      </c>
      <c r="K33" s="240"/>
      <c r="L33" s="23">
        <f t="shared" si="1"/>
        <v>441.17647058823525</v>
      </c>
      <c r="M33" s="24"/>
      <c r="N33" s="24"/>
      <c r="O33" s="52">
        <v>65</v>
      </c>
      <c r="P33" s="52"/>
      <c r="Q33" s="15">
        <v>0.08</v>
      </c>
    </row>
    <row r="34" spans="2:17" x14ac:dyDescent="0.3">
      <c r="B34" s="252"/>
      <c r="C34" s="253"/>
      <c r="D34" s="24"/>
      <c r="E34" s="24"/>
      <c r="F34" s="24">
        <v>5151033</v>
      </c>
      <c r="G34" s="24" t="s">
        <v>41</v>
      </c>
      <c r="H34" s="24">
        <v>1</v>
      </c>
      <c r="I34" s="24">
        <f t="shared" si="3"/>
        <v>6.8000000000000005E-2</v>
      </c>
      <c r="J34" s="25">
        <f t="shared" si="0"/>
        <v>6.8000000000000005E-2</v>
      </c>
      <c r="K34" s="240"/>
      <c r="L34" s="23">
        <f t="shared" si="1"/>
        <v>441.17647058823525</v>
      </c>
      <c r="M34" s="24"/>
      <c r="N34" s="24"/>
      <c r="O34" s="52">
        <v>70</v>
      </c>
      <c r="P34" s="52"/>
      <c r="Q34" s="15">
        <v>0.08</v>
      </c>
    </row>
    <row r="35" spans="2:17" x14ac:dyDescent="0.3">
      <c r="B35" s="252"/>
      <c r="C35" s="253"/>
      <c r="D35" s="24"/>
      <c r="E35" s="24"/>
      <c r="F35" s="24">
        <v>5152100</v>
      </c>
      <c r="G35" s="24" t="s">
        <v>13</v>
      </c>
      <c r="H35" s="24">
        <v>1</v>
      </c>
      <c r="I35" s="24">
        <f t="shared" si="3"/>
        <v>1.7000000000000001E-2</v>
      </c>
      <c r="J35" s="25">
        <f t="shared" si="0"/>
        <v>1.7000000000000001E-2</v>
      </c>
      <c r="K35" s="240"/>
      <c r="L35" s="23">
        <f t="shared" si="1"/>
        <v>1764.705882352941</v>
      </c>
      <c r="M35" s="24"/>
      <c r="N35" s="24"/>
      <c r="O35" s="52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5152101</v>
      </c>
      <c r="G36" s="24" t="s">
        <v>14</v>
      </c>
      <c r="H36" s="24">
        <v>1</v>
      </c>
      <c r="I36" s="24">
        <f t="shared" si="3"/>
        <v>1.7000000000000001E-2</v>
      </c>
      <c r="J36" s="25">
        <f t="shared" si="0"/>
        <v>1.7000000000000001E-2</v>
      </c>
      <c r="K36" s="240"/>
      <c r="L36" s="23">
        <f t="shared" si="1"/>
        <v>1764.705882352941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5152102</v>
      </c>
      <c r="G37" s="24" t="s">
        <v>15</v>
      </c>
      <c r="H37" s="24">
        <v>1</v>
      </c>
      <c r="I37" s="24">
        <f t="shared" si="3"/>
        <v>1.7000000000000001E-2</v>
      </c>
      <c r="J37" s="25">
        <f t="shared" si="0"/>
        <v>1.7000000000000001E-2</v>
      </c>
      <c r="K37" s="240"/>
      <c r="L37" s="23">
        <f t="shared" si="1"/>
        <v>1764.705882352941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24">
        <v>5152103</v>
      </c>
      <c r="G38" s="24" t="s">
        <v>16</v>
      </c>
      <c r="H38" s="24">
        <v>1</v>
      </c>
      <c r="I38" s="24">
        <f t="shared" si="3"/>
        <v>1.7000000000000001E-2</v>
      </c>
      <c r="J38" s="25">
        <f t="shared" si="0"/>
        <v>1.7000000000000001E-2</v>
      </c>
      <c r="K38" s="240"/>
      <c r="L38" s="23">
        <f t="shared" si="1"/>
        <v>1764.705882352941</v>
      </c>
      <c r="M38" s="24"/>
      <c r="N38" s="24"/>
      <c r="O38" s="6">
        <v>35</v>
      </c>
      <c r="P38" s="6"/>
      <c r="Q38" s="15">
        <v>0.02</v>
      </c>
    </row>
    <row r="39" spans="2:17" x14ac:dyDescent="0.3">
      <c r="B39" s="252"/>
      <c r="C39" s="253"/>
      <c r="D39" s="24"/>
      <c r="E39" s="24"/>
      <c r="F39" s="24">
        <v>5152104</v>
      </c>
      <c r="G39" s="24" t="s">
        <v>17</v>
      </c>
      <c r="H39" s="24">
        <v>1</v>
      </c>
      <c r="I39" s="24">
        <f t="shared" si="3"/>
        <v>1.7000000000000001E-2</v>
      </c>
      <c r="J39" s="25">
        <f t="shared" si="0"/>
        <v>1.7000000000000001E-2</v>
      </c>
      <c r="K39" s="240"/>
      <c r="L39" s="23">
        <f t="shared" si="1"/>
        <v>1764.705882352941</v>
      </c>
      <c r="M39" s="24"/>
      <c r="N39" s="24"/>
      <c r="O39" s="6">
        <v>35</v>
      </c>
      <c r="P39" s="6"/>
      <c r="Q39" s="15">
        <v>0.02</v>
      </c>
    </row>
    <row r="40" spans="2:17" x14ac:dyDescent="0.3">
      <c r="B40" s="252"/>
      <c r="C40" s="253"/>
      <c r="D40" s="24"/>
      <c r="E40" s="24"/>
      <c r="F40" s="24">
        <v>5152105</v>
      </c>
      <c r="G40" s="24" t="s">
        <v>18</v>
      </c>
      <c r="H40" s="11">
        <v>1</v>
      </c>
      <c r="I40" s="24">
        <f t="shared" si="3"/>
        <v>1.7000000000000001E-2</v>
      </c>
      <c r="J40" s="25">
        <f t="shared" si="0"/>
        <v>1.7000000000000001E-2</v>
      </c>
      <c r="K40" s="240"/>
      <c r="L40" s="23">
        <f t="shared" si="1"/>
        <v>1764.705882352941</v>
      </c>
      <c r="M40" s="24"/>
      <c r="N40" s="24"/>
      <c r="O40" s="6">
        <v>35</v>
      </c>
      <c r="P40" s="6"/>
      <c r="Q40" s="15">
        <v>0.02</v>
      </c>
    </row>
    <row r="41" spans="2:17" x14ac:dyDescent="0.3">
      <c r="B41" s="252"/>
      <c r="C41" s="253"/>
      <c r="D41" s="24"/>
      <c r="E41" s="24"/>
      <c r="F41" s="24">
        <v>5152106</v>
      </c>
      <c r="G41" s="24" t="s">
        <v>19</v>
      </c>
      <c r="H41" s="11">
        <v>1</v>
      </c>
      <c r="I41" s="24">
        <f t="shared" si="3"/>
        <v>1.7000000000000001E-2</v>
      </c>
      <c r="J41" s="25">
        <f t="shared" si="0"/>
        <v>1.7000000000000001E-2</v>
      </c>
      <c r="K41" s="240"/>
      <c r="L41" s="23">
        <f t="shared" si="1"/>
        <v>1764.705882352941</v>
      </c>
      <c r="M41" s="24"/>
      <c r="N41" s="24"/>
      <c r="O41" s="6">
        <v>35</v>
      </c>
      <c r="P41" s="6"/>
      <c r="Q41" s="15">
        <v>0.02</v>
      </c>
    </row>
    <row r="42" spans="2:17" x14ac:dyDescent="0.3">
      <c r="B42" s="252"/>
      <c r="C42" s="253"/>
      <c r="D42" s="24"/>
      <c r="E42" s="24"/>
      <c r="F42" s="24">
        <v>5152107</v>
      </c>
      <c r="G42" s="24" t="s">
        <v>20</v>
      </c>
      <c r="H42" s="11">
        <v>1</v>
      </c>
      <c r="I42" s="24">
        <f t="shared" si="3"/>
        <v>1.7000000000000001E-2</v>
      </c>
      <c r="J42" s="25">
        <f t="shared" si="0"/>
        <v>1.7000000000000001E-2</v>
      </c>
      <c r="K42" s="240"/>
      <c r="L42" s="23">
        <f t="shared" si="1"/>
        <v>1764.705882352941</v>
      </c>
      <c r="M42" s="24"/>
      <c r="N42" s="24"/>
      <c r="O42" s="6">
        <v>35</v>
      </c>
      <c r="P42" s="52"/>
      <c r="Q42" s="15">
        <v>0.02</v>
      </c>
    </row>
    <row r="43" spans="2:17" x14ac:dyDescent="0.3">
      <c r="B43" s="252"/>
      <c r="C43" s="253" t="s">
        <v>8</v>
      </c>
      <c r="D43" s="24"/>
      <c r="E43" s="24"/>
      <c r="F43" s="24">
        <v>5520002</v>
      </c>
      <c r="G43" s="24" t="s">
        <v>24</v>
      </c>
      <c r="H43" s="24">
        <v>1</v>
      </c>
      <c r="I43" s="24">
        <f t="shared" si="3"/>
        <v>6.8000000000000005E-2</v>
      </c>
      <c r="J43" s="25">
        <f t="shared" si="0"/>
        <v>6.8000000000000005E-2</v>
      </c>
      <c r="K43" s="240"/>
      <c r="L43" s="23">
        <f t="shared" si="1"/>
        <v>441.17647058823525</v>
      </c>
      <c r="M43" s="24"/>
      <c r="N43" s="24"/>
      <c r="O43" s="52">
        <v>210</v>
      </c>
      <c r="P43" s="52">
        <v>1</v>
      </c>
      <c r="Q43" s="15">
        <v>0.08</v>
      </c>
    </row>
    <row r="44" spans="2:17" x14ac:dyDescent="0.3">
      <c r="B44" s="252"/>
      <c r="C44" s="253"/>
      <c r="D44" s="24"/>
      <c r="E44" s="24"/>
      <c r="F44" s="24">
        <v>5062404</v>
      </c>
      <c r="G44" s="24" t="s">
        <v>5</v>
      </c>
      <c r="H44" s="24">
        <v>1</v>
      </c>
      <c r="I44" s="24">
        <f t="shared" si="3"/>
        <v>0.1275</v>
      </c>
      <c r="J44" s="25">
        <f t="shared" si="0"/>
        <v>0.1275</v>
      </c>
      <c r="K44" s="240"/>
      <c r="L44" s="23">
        <f t="shared" si="1"/>
        <v>235.29411764705881</v>
      </c>
      <c r="M44" s="24"/>
      <c r="N44" s="24"/>
      <c r="O44" s="52">
        <v>50</v>
      </c>
      <c r="P44" s="52"/>
      <c r="Q44" s="15">
        <v>0.15</v>
      </c>
    </row>
    <row r="45" spans="2:17" x14ac:dyDescent="0.3">
      <c r="B45" s="252"/>
      <c r="C45" s="253"/>
      <c r="D45" s="24"/>
      <c r="E45" s="24"/>
      <c r="F45" s="24">
        <v>5078001</v>
      </c>
      <c r="G45" s="11" t="s">
        <v>21</v>
      </c>
      <c r="H45" s="24">
        <v>1</v>
      </c>
      <c r="I45" s="24">
        <f t="shared" si="3"/>
        <v>0.1275</v>
      </c>
      <c r="J45" s="25">
        <f t="shared" si="0"/>
        <v>0.1275</v>
      </c>
      <c r="K45" s="240"/>
      <c r="L45" s="23">
        <f t="shared" si="1"/>
        <v>235.29411764705881</v>
      </c>
      <c r="M45" s="24"/>
      <c r="N45" s="24"/>
      <c r="O45" s="52">
        <v>40</v>
      </c>
      <c r="P45" s="52"/>
      <c r="Q45" s="15">
        <v>0.15</v>
      </c>
    </row>
    <row r="46" spans="2:17" x14ac:dyDescent="0.3">
      <c r="B46" s="252"/>
      <c r="C46" s="253"/>
      <c r="D46" s="24"/>
      <c r="E46" s="24"/>
      <c r="F46" s="24">
        <v>5072000</v>
      </c>
      <c r="G46" s="11" t="s">
        <v>22</v>
      </c>
      <c r="H46" s="24">
        <v>3</v>
      </c>
      <c r="I46" s="24">
        <f t="shared" si="3"/>
        <v>6.8000000000000005E-2</v>
      </c>
      <c r="J46" s="25">
        <f t="shared" si="0"/>
        <v>6.8000000000000005E-2</v>
      </c>
      <c r="K46" s="240"/>
      <c r="L46" s="23">
        <f t="shared" si="1"/>
        <v>441.17647058823525</v>
      </c>
      <c r="M46" s="24"/>
      <c r="N46" s="24"/>
      <c r="O46" s="52">
        <v>50</v>
      </c>
      <c r="P46" s="52"/>
      <c r="Q46" s="15">
        <v>0.08</v>
      </c>
    </row>
    <row r="47" spans="2:17" x14ac:dyDescent="0.3">
      <c r="B47" s="246"/>
      <c r="C47" s="247"/>
      <c r="D47" s="247"/>
      <c r="E47" s="247"/>
      <c r="F47" s="247"/>
      <c r="G47" s="247"/>
      <c r="H47" s="248"/>
      <c r="I47" s="24">
        <f>SUM(I6:I46)</f>
        <v>1.0000000000000002</v>
      </c>
      <c r="J47" s="25">
        <f>SUM(J6:J46)</f>
        <v>1.0000000000000002</v>
      </c>
      <c r="K47" s="25">
        <v>1</v>
      </c>
      <c r="L47" s="24"/>
      <c r="M47" s="24"/>
      <c r="N47" s="24"/>
      <c r="O47" s="52"/>
      <c r="P47" s="52"/>
    </row>
  </sheetData>
  <mergeCells count="10">
    <mergeCell ref="B47:H47"/>
    <mergeCell ref="B5:C5"/>
    <mergeCell ref="B6:B21"/>
    <mergeCell ref="C6:C21"/>
    <mergeCell ref="K6:K21"/>
    <mergeCell ref="B22:B46"/>
    <mergeCell ref="C22:C28"/>
    <mergeCell ref="K22:K46"/>
    <mergeCell ref="C29:C42"/>
    <mergeCell ref="C43:C46"/>
  </mergeCells>
  <phoneticPr fontId="1" type="noConversion"/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42"/>
  <dimension ref="B2:Q42"/>
  <sheetViews>
    <sheetView workbookViewId="0">
      <selection activeCell="F6" sqref="F6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363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50" t="s">
        <v>6</v>
      </c>
      <c r="C4" s="50">
        <v>30</v>
      </c>
    </row>
    <row r="5" spans="2:16" x14ac:dyDescent="0.3">
      <c r="B5" s="249" t="s">
        <v>0</v>
      </c>
      <c r="C5" s="249"/>
      <c r="D5" s="49" t="s">
        <v>45</v>
      </c>
      <c r="E5" s="49" t="s">
        <v>29</v>
      </c>
      <c r="F5" s="49" t="s">
        <v>1</v>
      </c>
      <c r="G5" s="49" t="s">
        <v>62</v>
      </c>
      <c r="H5" s="13" t="s">
        <v>26</v>
      </c>
      <c r="I5" s="49" t="s">
        <v>27</v>
      </c>
      <c r="J5" s="49" t="s">
        <v>28</v>
      </c>
      <c r="K5" s="49" t="s">
        <v>43</v>
      </c>
      <c r="L5" s="49" t="s">
        <v>2</v>
      </c>
      <c r="M5" s="49" t="s">
        <v>3</v>
      </c>
      <c r="N5" s="49" t="s">
        <v>60</v>
      </c>
      <c r="O5" s="49" t="s">
        <v>44</v>
      </c>
      <c r="P5" s="49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140</v>
      </c>
      <c r="E6" s="24"/>
      <c r="F6" s="24">
        <v>1004466</v>
      </c>
      <c r="G6" s="24" t="s">
        <v>364</v>
      </c>
      <c r="H6" s="24">
        <v>1</v>
      </c>
      <c r="I6" s="24">
        <v>7.0000000000000001E-3</v>
      </c>
      <c r="J6" s="25">
        <f>I6</f>
        <v>7.0000000000000001E-3</v>
      </c>
      <c r="K6" s="239">
        <f>SUM(J6:J16)</f>
        <v>0.2</v>
      </c>
      <c r="L6" s="11">
        <f>1/I6*$C$4</f>
        <v>4285.7142857142862</v>
      </c>
      <c r="M6" s="24"/>
      <c r="N6" s="24"/>
      <c r="O6" s="50"/>
      <c r="P6" s="50">
        <v>1</v>
      </c>
    </row>
    <row r="7" spans="2:16" ht="21.75" customHeight="1" x14ac:dyDescent="0.3">
      <c r="B7" s="256"/>
      <c r="C7" s="253"/>
      <c r="D7" s="24" t="s">
        <v>177</v>
      </c>
      <c r="E7" s="24"/>
      <c r="F7" s="24">
        <v>1052908</v>
      </c>
      <c r="G7" s="24" t="s">
        <v>365</v>
      </c>
      <c r="H7" s="24">
        <v>1</v>
      </c>
      <c r="I7" s="24">
        <v>8.0000000000000002E-3</v>
      </c>
      <c r="J7" s="25">
        <f t="shared" ref="J7:J41" si="0">I7</f>
        <v>8.0000000000000002E-3</v>
      </c>
      <c r="K7" s="240"/>
      <c r="L7" s="11">
        <f t="shared" ref="L7:L41" si="1">1/I7*$C$4</f>
        <v>3750</v>
      </c>
      <c r="M7" s="24"/>
      <c r="N7" s="24"/>
      <c r="O7" s="50"/>
      <c r="P7" s="50">
        <v>1</v>
      </c>
    </row>
    <row r="8" spans="2:16" ht="21.75" customHeight="1" x14ac:dyDescent="0.3">
      <c r="B8" s="256"/>
      <c r="C8" s="253"/>
      <c r="D8" s="24" t="s">
        <v>177</v>
      </c>
      <c r="E8" s="24"/>
      <c r="F8" s="24">
        <v>1052907</v>
      </c>
      <c r="G8" s="24" t="s">
        <v>366</v>
      </c>
      <c r="H8" s="24">
        <v>1</v>
      </c>
      <c r="I8" s="24">
        <v>8.0000000000000002E-3</v>
      </c>
      <c r="J8" s="25">
        <f t="shared" si="0"/>
        <v>8.0000000000000002E-3</v>
      </c>
      <c r="K8" s="240"/>
      <c r="L8" s="11">
        <f t="shared" si="1"/>
        <v>3750</v>
      </c>
      <c r="M8" s="24"/>
      <c r="N8" s="24"/>
      <c r="O8" s="50"/>
      <c r="P8" s="50">
        <v>1</v>
      </c>
    </row>
    <row r="9" spans="2:16" ht="21.75" customHeight="1" x14ac:dyDescent="0.3">
      <c r="B9" s="256"/>
      <c r="C9" s="253"/>
      <c r="D9" s="24" t="s">
        <v>374</v>
      </c>
      <c r="E9" s="24"/>
      <c r="F9" s="24">
        <v>1073049</v>
      </c>
      <c r="G9" s="24" t="s">
        <v>367</v>
      </c>
      <c r="H9" s="24">
        <v>1</v>
      </c>
      <c r="I9" s="24">
        <v>3.5000000000000003E-2</v>
      </c>
      <c r="J9" s="25">
        <f t="shared" si="0"/>
        <v>3.5000000000000003E-2</v>
      </c>
      <c r="K9" s="240"/>
      <c r="L9" s="11">
        <f t="shared" si="1"/>
        <v>857.14285714285711</v>
      </c>
      <c r="M9" s="24"/>
      <c r="N9" s="24"/>
      <c r="O9" s="50"/>
      <c r="P9" s="50">
        <v>1</v>
      </c>
    </row>
    <row r="10" spans="2:16" ht="21.75" customHeight="1" x14ac:dyDescent="0.3">
      <c r="B10" s="256"/>
      <c r="C10" s="253"/>
      <c r="D10" s="24" t="s">
        <v>374</v>
      </c>
      <c r="E10" s="24"/>
      <c r="F10" s="24">
        <v>1073048</v>
      </c>
      <c r="G10" s="24" t="s">
        <v>367</v>
      </c>
      <c r="H10" s="24">
        <v>1</v>
      </c>
      <c r="I10" s="24">
        <v>3.5000000000000003E-2</v>
      </c>
      <c r="J10" s="25">
        <f t="shared" si="0"/>
        <v>3.5000000000000003E-2</v>
      </c>
      <c r="K10" s="240"/>
      <c r="L10" s="11">
        <f t="shared" si="1"/>
        <v>857.14285714285711</v>
      </c>
      <c r="M10" s="24"/>
      <c r="N10" s="24"/>
      <c r="O10" s="50"/>
      <c r="P10" s="50">
        <v>1</v>
      </c>
    </row>
    <row r="11" spans="2:16" ht="21.75" customHeight="1" x14ac:dyDescent="0.3">
      <c r="B11" s="256"/>
      <c r="C11" s="253"/>
      <c r="D11" s="24" t="s">
        <v>139</v>
      </c>
      <c r="E11" s="24"/>
      <c r="F11" s="24">
        <v>1102814</v>
      </c>
      <c r="G11" s="24" t="s">
        <v>368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24"/>
      <c r="O11" s="50"/>
      <c r="P11" s="50">
        <v>1</v>
      </c>
    </row>
    <row r="12" spans="2:16" ht="21.75" customHeight="1" x14ac:dyDescent="0.3">
      <c r="B12" s="256"/>
      <c r="C12" s="253"/>
      <c r="D12" s="24" t="s">
        <v>361</v>
      </c>
      <c r="E12" s="24"/>
      <c r="F12" s="24">
        <v>1702573</v>
      </c>
      <c r="G12" s="24" t="s">
        <v>369</v>
      </c>
      <c r="H12" s="24">
        <v>1</v>
      </c>
      <c r="I12" s="24">
        <v>8.9999999999999993E-3</v>
      </c>
      <c r="J12" s="25">
        <f t="shared" si="0"/>
        <v>8.9999999999999993E-3</v>
      </c>
      <c r="K12" s="240"/>
      <c r="L12" s="11">
        <f t="shared" si="1"/>
        <v>3333.3333333333335</v>
      </c>
      <c r="M12" s="24"/>
      <c r="N12" s="24"/>
      <c r="O12" s="50"/>
      <c r="P12" s="50">
        <v>1</v>
      </c>
    </row>
    <row r="13" spans="2:16" ht="21.75" customHeight="1" x14ac:dyDescent="0.3">
      <c r="B13" s="256"/>
      <c r="C13" s="253"/>
      <c r="D13" s="24" t="s">
        <v>140</v>
      </c>
      <c r="E13" s="24"/>
      <c r="F13" s="24">
        <v>1004454</v>
      </c>
      <c r="G13" s="24" t="s">
        <v>372</v>
      </c>
      <c r="H13" s="24">
        <v>1</v>
      </c>
      <c r="I13" s="24">
        <v>0.05</v>
      </c>
      <c r="J13" s="25">
        <f t="shared" ref="J13" si="2">I13</f>
        <v>0.05</v>
      </c>
      <c r="K13" s="240"/>
      <c r="L13" s="11">
        <f t="shared" ref="L13" si="3">1/I13*$C$4</f>
        <v>600</v>
      </c>
      <c r="M13" s="24"/>
      <c r="N13" s="24"/>
      <c r="O13" s="50"/>
      <c r="P13" s="50">
        <v>1</v>
      </c>
    </row>
    <row r="14" spans="2:16" ht="21.75" customHeight="1" x14ac:dyDescent="0.3">
      <c r="B14" s="256"/>
      <c r="C14" s="253"/>
      <c r="D14" s="24" t="s">
        <v>375</v>
      </c>
      <c r="E14" s="24"/>
      <c r="F14" s="24">
        <v>1012502</v>
      </c>
      <c r="G14" s="24" t="s">
        <v>370</v>
      </c>
      <c r="H14" s="24">
        <v>1</v>
      </c>
      <c r="I14" s="24">
        <v>1.6E-2</v>
      </c>
      <c r="J14" s="25">
        <f t="shared" si="0"/>
        <v>1.6E-2</v>
      </c>
      <c r="K14" s="240"/>
      <c r="L14" s="11">
        <f t="shared" si="1"/>
        <v>1875</v>
      </c>
      <c r="M14" s="24"/>
      <c r="N14" s="24"/>
      <c r="O14" s="50"/>
      <c r="P14" s="50">
        <v>1</v>
      </c>
    </row>
    <row r="15" spans="2:16" ht="21.75" customHeight="1" x14ac:dyDescent="0.3">
      <c r="B15" s="256"/>
      <c r="C15" s="253"/>
      <c r="D15" s="24" t="s">
        <v>361</v>
      </c>
      <c r="E15" s="24"/>
      <c r="F15" s="24">
        <v>1702571</v>
      </c>
      <c r="G15" s="24" t="s">
        <v>371</v>
      </c>
      <c r="H15" s="24">
        <v>1</v>
      </c>
      <c r="I15" s="24">
        <v>1.6E-2</v>
      </c>
      <c r="J15" s="25">
        <f t="shared" si="0"/>
        <v>1.6E-2</v>
      </c>
      <c r="K15" s="240"/>
      <c r="L15" s="11">
        <f t="shared" si="1"/>
        <v>1875</v>
      </c>
      <c r="M15" s="24"/>
      <c r="N15" s="24"/>
      <c r="O15" s="50"/>
      <c r="P15" s="50">
        <v>1</v>
      </c>
    </row>
    <row r="16" spans="2:16" ht="21.75" customHeight="1" x14ac:dyDescent="0.3">
      <c r="B16" s="256"/>
      <c r="C16" s="253"/>
      <c r="D16" s="24" t="s">
        <v>139</v>
      </c>
      <c r="E16" s="24"/>
      <c r="F16" s="24">
        <v>1102812</v>
      </c>
      <c r="G16" s="24" t="s">
        <v>373</v>
      </c>
      <c r="H16" s="24">
        <v>1</v>
      </c>
      <c r="I16" s="24">
        <v>8.0000000000000002E-3</v>
      </c>
      <c r="J16" s="25">
        <f t="shared" si="0"/>
        <v>8.0000000000000002E-3</v>
      </c>
      <c r="K16" s="240"/>
      <c r="L16" s="11">
        <f t="shared" si="1"/>
        <v>3750</v>
      </c>
      <c r="M16" s="24"/>
      <c r="N16" s="24"/>
      <c r="O16" s="50"/>
      <c r="P16" s="50">
        <v>1</v>
      </c>
    </row>
    <row r="17" spans="2:17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$K$17*Q17</f>
        <v>1.6E-2</v>
      </c>
      <c r="J17" s="25">
        <f t="shared" si="0"/>
        <v>1.6E-2</v>
      </c>
      <c r="K17" s="239">
        <f>K42-K6</f>
        <v>0.8</v>
      </c>
      <c r="L17" s="23">
        <f t="shared" si="1"/>
        <v>1875</v>
      </c>
      <c r="M17" s="24"/>
      <c r="N17" s="24"/>
      <c r="O17" s="50">
        <v>60</v>
      </c>
      <c r="P17" s="50"/>
      <c r="Q17" s="15">
        <v>0.02</v>
      </c>
    </row>
    <row r="18" spans="2:17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4">$K$17*Q18</f>
        <v>1.6E-2</v>
      </c>
      <c r="J18" s="25">
        <f t="shared" si="0"/>
        <v>1.6E-2</v>
      </c>
      <c r="K18" s="240"/>
      <c r="L18" s="23">
        <f t="shared" si="1"/>
        <v>1875</v>
      </c>
      <c r="M18" s="24"/>
      <c r="N18" s="24"/>
      <c r="O18" s="50">
        <v>60</v>
      </c>
      <c r="P18" s="50"/>
      <c r="Q18" s="15">
        <v>0.02</v>
      </c>
    </row>
    <row r="19" spans="2:17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4"/>
        <v>1.6E-2</v>
      </c>
      <c r="J19" s="25">
        <f t="shared" si="0"/>
        <v>1.6E-2</v>
      </c>
      <c r="K19" s="240"/>
      <c r="L19" s="23">
        <f t="shared" si="1"/>
        <v>1875</v>
      </c>
      <c r="M19" s="24"/>
      <c r="N19" s="24"/>
      <c r="O19" s="50">
        <v>60</v>
      </c>
      <c r="P19" s="50"/>
      <c r="Q19" s="15">
        <v>0.02</v>
      </c>
    </row>
    <row r="20" spans="2:17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4"/>
        <v>1.6E-2</v>
      </c>
      <c r="J20" s="25">
        <f t="shared" si="0"/>
        <v>1.6E-2</v>
      </c>
      <c r="K20" s="240"/>
      <c r="L20" s="23">
        <f t="shared" si="1"/>
        <v>1875</v>
      </c>
      <c r="M20" s="24"/>
      <c r="N20" s="24"/>
      <c r="O20" s="50">
        <v>60</v>
      </c>
      <c r="P20" s="50"/>
      <c r="Q20" s="15">
        <v>0.02</v>
      </c>
    </row>
    <row r="21" spans="2:17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4"/>
        <v>1.6E-2</v>
      </c>
      <c r="J21" s="25">
        <f t="shared" si="0"/>
        <v>1.6E-2</v>
      </c>
      <c r="K21" s="240"/>
      <c r="L21" s="23">
        <f t="shared" si="1"/>
        <v>1875</v>
      </c>
      <c r="M21" s="24"/>
      <c r="N21" s="24"/>
      <c r="O21" s="50">
        <v>30</v>
      </c>
      <c r="P21" s="50"/>
      <c r="Q21" s="15">
        <v>0.02</v>
      </c>
    </row>
    <row r="22" spans="2:17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4"/>
        <v>1.6E-2</v>
      </c>
      <c r="J22" s="25">
        <f t="shared" si="0"/>
        <v>1.6E-2</v>
      </c>
      <c r="K22" s="240"/>
      <c r="L22" s="23">
        <f t="shared" si="1"/>
        <v>1875</v>
      </c>
      <c r="M22" s="24"/>
      <c r="N22" s="24"/>
      <c r="O22" s="50">
        <v>30</v>
      </c>
      <c r="P22" s="50"/>
      <c r="Q22" s="15">
        <v>0.02</v>
      </c>
    </row>
    <row r="23" spans="2:17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4"/>
        <v>1.6E-2</v>
      </c>
      <c r="J23" s="25">
        <f t="shared" si="0"/>
        <v>1.6E-2</v>
      </c>
      <c r="K23" s="240"/>
      <c r="L23" s="23">
        <f t="shared" si="1"/>
        <v>1875</v>
      </c>
      <c r="M23" s="24"/>
      <c r="N23" s="24"/>
      <c r="O23" s="50">
        <v>40</v>
      </c>
      <c r="P23" s="50"/>
      <c r="Q23" s="15">
        <v>0.02</v>
      </c>
    </row>
    <row r="24" spans="2:17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4"/>
        <v>1.6E-2</v>
      </c>
      <c r="J24" s="25">
        <f t="shared" si="0"/>
        <v>1.6E-2</v>
      </c>
      <c r="K24" s="240"/>
      <c r="L24" s="23">
        <f t="shared" si="1"/>
        <v>1875</v>
      </c>
      <c r="M24" s="24"/>
      <c r="N24" s="24"/>
      <c r="O24" s="50">
        <v>30</v>
      </c>
      <c r="P24" s="50"/>
      <c r="Q24" s="15">
        <v>0.02</v>
      </c>
    </row>
    <row r="25" spans="2:17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4"/>
        <v>1.6E-2</v>
      </c>
      <c r="J25" s="25">
        <f t="shared" si="0"/>
        <v>1.6E-2</v>
      </c>
      <c r="K25" s="240"/>
      <c r="L25" s="23">
        <f t="shared" si="1"/>
        <v>1875</v>
      </c>
      <c r="M25" s="24"/>
      <c r="N25" s="24"/>
      <c r="O25" s="50">
        <v>75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4"/>
        <v>1.6E-2</v>
      </c>
      <c r="J26" s="25">
        <f t="shared" si="0"/>
        <v>1.6E-2</v>
      </c>
      <c r="K26" s="240"/>
      <c r="L26" s="23">
        <f t="shared" si="1"/>
        <v>1875</v>
      </c>
      <c r="M26" s="24"/>
      <c r="N26" s="24"/>
      <c r="O26" s="6">
        <v>30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4"/>
        <v>1.6E-2</v>
      </c>
      <c r="J27" s="25">
        <f t="shared" si="0"/>
        <v>1.6E-2</v>
      </c>
      <c r="K27" s="240"/>
      <c r="L27" s="23">
        <f t="shared" si="1"/>
        <v>1875</v>
      </c>
      <c r="M27" s="24"/>
      <c r="N27" s="24"/>
      <c r="O27" s="6">
        <v>75</v>
      </c>
      <c r="P27" s="50"/>
      <c r="Q27" s="15">
        <v>0.02</v>
      </c>
    </row>
    <row r="28" spans="2:17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4"/>
        <v>6.4000000000000001E-2</v>
      </c>
      <c r="J28" s="25">
        <f t="shared" si="0"/>
        <v>6.4000000000000001E-2</v>
      </c>
      <c r="K28" s="240"/>
      <c r="L28" s="23">
        <f t="shared" si="1"/>
        <v>468.75</v>
      </c>
      <c r="M28" s="24"/>
      <c r="N28" s="24"/>
      <c r="O28" s="50">
        <v>65</v>
      </c>
      <c r="P28" s="50"/>
      <c r="Q28" s="15">
        <v>0.08</v>
      </c>
    </row>
    <row r="29" spans="2:17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4"/>
        <v>6.4000000000000001E-2</v>
      </c>
      <c r="J29" s="25">
        <f t="shared" si="0"/>
        <v>6.4000000000000001E-2</v>
      </c>
      <c r="K29" s="240"/>
      <c r="L29" s="23">
        <f t="shared" si="1"/>
        <v>468.75</v>
      </c>
      <c r="M29" s="24"/>
      <c r="N29" s="24"/>
      <c r="O29" s="50">
        <v>70</v>
      </c>
      <c r="P29" s="50"/>
      <c r="Q29" s="15">
        <v>0.08</v>
      </c>
    </row>
    <row r="30" spans="2:17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4"/>
        <v>1.6E-2</v>
      </c>
      <c r="J30" s="25">
        <f t="shared" si="0"/>
        <v>1.6E-2</v>
      </c>
      <c r="K30" s="240"/>
      <c r="L30" s="23">
        <f t="shared" si="1"/>
        <v>1875</v>
      </c>
      <c r="M30" s="24"/>
      <c r="N30" s="24"/>
      <c r="O30" s="50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4"/>
        <v>1.6E-2</v>
      </c>
      <c r="J31" s="25">
        <f t="shared" si="0"/>
        <v>1.6E-2</v>
      </c>
      <c r="K31" s="240"/>
      <c r="L31" s="23">
        <f t="shared" si="1"/>
        <v>1875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4"/>
        <v>1.6E-2</v>
      </c>
      <c r="J32" s="25">
        <f t="shared" si="0"/>
        <v>1.6E-2</v>
      </c>
      <c r="K32" s="240"/>
      <c r="L32" s="23">
        <f t="shared" si="1"/>
        <v>1875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4"/>
        <v>1.6E-2</v>
      </c>
      <c r="J33" s="25">
        <f t="shared" si="0"/>
        <v>1.6E-2</v>
      </c>
      <c r="K33" s="240"/>
      <c r="L33" s="23">
        <f t="shared" si="1"/>
        <v>1875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4"/>
        <v>1.6E-2</v>
      </c>
      <c r="J34" s="25">
        <f t="shared" si="0"/>
        <v>1.6E-2</v>
      </c>
      <c r="K34" s="240"/>
      <c r="L34" s="23">
        <f t="shared" si="1"/>
        <v>1875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4"/>
        <v>1.6E-2</v>
      </c>
      <c r="J35" s="25">
        <f t="shared" si="0"/>
        <v>1.6E-2</v>
      </c>
      <c r="K35" s="240"/>
      <c r="L35" s="23">
        <f t="shared" si="1"/>
        <v>1875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5152106</v>
      </c>
      <c r="G36" s="24" t="s">
        <v>19</v>
      </c>
      <c r="H36" s="11">
        <v>1</v>
      </c>
      <c r="I36" s="24">
        <f t="shared" si="4"/>
        <v>1.6E-2</v>
      </c>
      <c r="J36" s="25">
        <f t="shared" si="0"/>
        <v>1.6E-2</v>
      </c>
      <c r="K36" s="240"/>
      <c r="L36" s="23">
        <f t="shared" si="1"/>
        <v>1875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5152107</v>
      </c>
      <c r="G37" s="24" t="s">
        <v>20</v>
      </c>
      <c r="H37" s="11">
        <v>1</v>
      </c>
      <c r="I37" s="24">
        <f t="shared" si="4"/>
        <v>1.6E-2</v>
      </c>
      <c r="J37" s="25">
        <f t="shared" si="0"/>
        <v>1.6E-2</v>
      </c>
      <c r="K37" s="240"/>
      <c r="L37" s="23">
        <f t="shared" si="1"/>
        <v>1875</v>
      </c>
      <c r="M37" s="24"/>
      <c r="N37" s="24"/>
      <c r="O37" s="6">
        <v>35</v>
      </c>
      <c r="P37" s="50"/>
      <c r="Q37" s="15">
        <v>0.02</v>
      </c>
    </row>
    <row r="38" spans="2:17" x14ac:dyDescent="0.3">
      <c r="B38" s="252"/>
      <c r="C38" s="253" t="s">
        <v>8</v>
      </c>
      <c r="D38" s="24"/>
      <c r="E38" s="24"/>
      <c r="F38" s="24">
        <v>5520002</v>
      </c>
      <c r="G38" s="24" t="s">
        <v>24</v>
      </c>
      <c r="H38" s="24">
        <v>1</v>
      </c>
      <c r="I38" s="24">
        <f t="shared" si="4"/>
        <v>6.4000000000000001E-2</v>
      </c>
      <c r="J38" s="25">
        <f t="shared" si="0"/>
        <v>6.4000000000000001E-2</v>
      </c>
      <c r="K38" s="240"/>
      <c r="L38" s="23">
        <f t="shared" si="1"/>
        <v>468.75</v>
      </c>
      <c r="M38" s="24"/>
      <c r="N38" s="24"/>
      <c r="O38" s="50">
        <v>210</v>
      </c>
      <c r="P38" s="50">
        <v>1</v>
      </c>
      <c r="Q38" s="15">
        <v>0.08</v>
      </c>
    </row>
    <row r="39" spans="2:17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4"/>
        <v>0.12</v>
      </c>
      <c r="J39" s="25">
        <f t="shared" si="0"/>
        <v>0.12</v>
      </c>
      <c r="K39" s="240"/>
      <c r="L39" s="23">
        <f t="shared" si="1"/>
        <v>250.00000000000003</v>
      </c>
      <c r="M39" s="24"/>
      <c r="N39" s="24"/>
      <c r="O39" s="50">
        <v>50</v>
      </c>
      <c r="P39" s="50"/>
      <c r="Q39" s="15">
        <v>0.15</v>
      </c>
    </row>
    <row r="40" spans="2:17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4"/>
        <v>0.12</v>
      </c>
      <c r="J40" s="25">
        <f t="shared" si="0"/>
        <v>0.12</v>
      </c>
      <c r="K40" s="240"/>
      <c r="L40" s="23">
        <f t="shared" si="1"/>
        <v>250.00000000000003</v>
      </c>
      <c r="M40" s="24"/>
      <c r="N40" s="24"/>
      <c r="O40" s="50">
        <v>40</v>
      </c>
      <c r="P40" s="50"/>
      <c r="Q40" s="15">
        <v>0.15</v>
      </c>
    </row>
    <row r="41" spans="2:17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4"/>
        <v>6.4000000000000001E-2</v>
      </c>
      <c r="J41" s="25">
        <f t="shared" si="0"/>
        <v>6.4000000000000001E-2</v>
      </c>
      <c r="K41" s="240"/>
      <c r="L41" s="23">
        <f t="shared" si="1"/>
        <v>468.75</v>
      </c>
      <c r="M41" s="24"/>
      <c r="N41" s="24"/>
      <c r="O41" s="50">
        <v>50</v>
      </c>
      <c r="P41" s="50"/>
      <c r="Q41" s="15">
        <v>0.08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1.0000000000000004</v>
      </c>
      <c r="J42" s="25">
        <f>SUM(J6:J41)</f>
        <v>1.0000000000000004</v>
      </c>
      <c r="K42" s="25">
        <v>1</v>
      </c>
      <c r="L42" s="24"/>
      <c r="M42" s="24"/>
      <c r="N42" s="24"/>
      <c r="O42" s="50"/>
      <c r="P42" s="50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43"/>
  <dimension ref="B2:Q5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340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50" t="s">
        <v>6</v>
      </c>
      <c r="C4" s="50">
        <v>30</v>
      </c>
    </row>
    <row r="5" spans="2:16" x14ac:dyDescent="0.3">
      <c r="B5" s="249" t="s">
        <v>0</v>
      </c>
      <c r="C5" s="249"/>
      <c r="D5" s="49" t="s">
        <v>45</v>
      </c>
      <c r="E5" s="49" t="s">
        <v>29</v>
      </c>
      <c r="F5" s="49" t="s">
        <v>1</v>
      </c>
      <c r="G5" s="49" t="s">
        <v>62</v>
      </c>
      <c r="H5" s="13" t="s">
        <v>26</v>
      </c>
      <c r="I5" s="49" t="s">
        <v>27</v>
      </c>
      <c r="J5" s="49" t="s">
        <v>28</v>
      </c>
      <c r="K5" s="49" t="s">
        <v>43</v>
      </c>
      <c r="L5" s="49" t="s">
        <v>2</v>
      </c>
      <c r="M5" s="49" t="s">
        <v>3</v>
      </c>
      <c r="N5" s="49" t="s">
        <v>60</v>
      </c>
      <c r="O5" s="49" t="s">
        <v>44</v>
      </c>
      <c r="P5" s="49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140</v>
      </c>
      <c r="E6" s="24"/>
      <c r="F6" s="24">
        <v>1004413</v>
      </c>
      <c r="G6" s="24" t="s">
        <v>341</v>
      </c>
      <c r="H6" s="24">
        <v>1</v>
      </c>
      <c r="I6" s="24">
        <v>5.0000000000000001E-3</v>
      </c>
      <c r="J6" s="25">
        <f>I6</f>
        <v>5.0000000000000001E-3</v>
      </c>
      <c r="K6" s="239">
        <f>SUM(J6:J25)</f>
        <v>0.19999999999999996</v>
      </c>
      <c r="L6" s="11">
        <f>1/I6*$C$4</f>
        <v>6000</v>
      </c>
      <c r="M6" s="24"/>
      <c r="N6" s="24"/>
      <c r="O6" s="50"/>
      <c r="P6" s="50">
        <v>1</v>
      </c>
    </row>
    <row r="7" spans="2:16" ht="21.75" customHeight="1" x14ac:dyDescent="0.3">
      <c r="B7" s="256"/>
      <c r="C7" s="253"/>
      <c r="D7" s="24" t="s">
        <v>100</v>
      </c>
      <c r="E7" s="24"/>
      <c r="F7" s="24">
        <v>1052872</v>
      </c>
      <c r="G7" s="24" t="s">
        <v>342</v>
      </c>
      <c r="H7" s="24">
        <v>1</v>
      </c>
      <c r="I7" s="24">
        <v>7.0000000000000001E-3</v>
      </c>
      <c r="J7" s="25">
        <f t="shared" ref="J7:J50" si="0">I7</f>
        <v>7.0000000000000001E-3</v>
      </c>
      <c r="K7" s="240"/>
      <c r="L7" s="11">
        <f t="shared" ref="L7:L50" si="1">1/I7*$C$4</f>
        <v>4285.7142857142862</v>
      </c>
      <c r="M7" s="24"/>
      <c r="N7" s="24"/>
      <c r="O7" s="50"/>
      <c r="P7" s="50">
        <v>1</v>
      </c>
    </row>
    <row r="8" spans="2:16" ht="21.75" customHeight="1" x14ac:dyDescent="0.3">
      <c r="B8" s="256"/>
      <c r="C8" s="253"/>
      <c r="D8" s="24" t="s">
        <v>107</v>
      </c>
      <c r="E8" s="24"/>
      <c r="F8" s="24">
        <v>1073024</v>
      </c>
      <c r="G8" s="24" t="s">
        <v>343</v>
      </c>
      <c r="H8" s="24">
        <v>1</v>
      </c>
      <c r="I8" s="24">
        <v>7.0000000000000001E-3</v>
      </c>
      <c r="J8" s="25">
        <f t="shared" si="0"/>
        <v>7.0000000000000001E-3</v>
      </c>
      <c r="K8" s="240"/>
      <c r="L8" s="11">
        <f t="shared" si="1"/>
        <v>4285.7142857142862</v>
      </c>
      <c r="M8" s="24"/>
      <c r="N8" s="24"/>
      <c r="O8" s="50"/>
      <c r="P8" s="50">
        <v>1</v>
      </c>
    </row>
    <row r="9" spans="2:16" ht="21.75" customHeight="1" x14ac:dyDescent="0.3">
      <c r="B9" s="256"/>
      <c r="C9" s="253"/>
      <c r="D9" s="24" t="s">
        <v>140</v>
      </c>
      <c r="E9" s="24"/>
      <c r="F9" s="24">
        <v>1003043</v>
      </c>
      <c r="G9" s="24" t="s">
        <v>344</v>
      </c>
      <c r="H9" s="24">
        <v>1</v>
      </c>
      <c r="I9" s="24">
        <v>8.0000000000000002E-3</v>
      </c>
      <c r="J9" s="25">
        <f t="shared" si="0"/>
        <v>8.0000000000000002E-3</v>
      </c>
      <c r="K9" s="240"/>
      <c r="L9" s="11">
        <f t="shared" si="1"/>
        <v>3750</v>
      </c>
      <c r="M9" s="24"/>
      <c r="N9" s="24"/>
      <c r="O9" s="50"/>
      <c r="P9" s="50">
        <v>1</v>
      </c>
    </row>
    <row r="10" spans="2:16" ht="21.75" customHeight="1" x14ac:dyDescent="0.3">
      <c r="B10" s="256"/>
      <c r="C10" s="253"/>
      <c r="D10" s="24" t="s">
        <v>46</v>
      </c>
      <c r="E10" s="24"/>
      <c r="F10" s="24">
        <v>1003009</v>
      </c>
      <c r="G10" s="24" t="s">
        <v>345</v>
      </c>
      <c r="H10" s="24">
        <v>1</v>
      </c>
      <c r="I10" s="24">
        <v>8.0000000000000002E-3</v>
      </c>
      <c r="J10" s="25">
        <f t="shared" si="0"/>
        <v>8.0000000000000002E-3</v>
      </c>
      <c r="K10" s="240"/>
      <c r="L10" s="11">
        <f t="shared" si="1"/>
        <v>3750</v>
      </c>
      <c r="M10" s="24"/>
      <c r="N10" s="24"/>
      <c r="O10" s="50"/>
      <c r="P10" s="50">
        <v>1</v>
      </c>
    </row>
    <row r="11" spans="2:16" ht="21.75" customHeight="1" x14ac:dyDescent="0.3">
      <c r="B11" s="256"/>
      <c r="C11" s="253"/>
      <c r="D11" s="24" t="s">
        <v>46</v>
      </c>
      <c r="E11" s="24"/>
      <c r="F11" s="24">
        <v>1001063</v>
      </c>
      <c r="G11" s="24" t="s">
        <v>346</v>
      </c>
      <c r="H11" s="24">
        <v>1</v>
      </c>
      <c r="I11" s="24">
        <v>8.0000000000000002E-3</v>
      </c>
      <c r="J11" s="25">
        <f t="shared" si="0"/>
        <v>8.0000000000000002E-3</v>
      </c>
      <c r="K11" s="240"/>
      <c r="L11" s="11">
        <f t="shared" si="1"/>
        <v>3750</v>
      </c>
      <c r="M11" s="24"/>
      <c r="N11" s="24"/>
      <c r="O11" s="50"/>
      <c r="P11" s="50">
        <v>1</v>
      </c>
    </row>
    <row r="12" spans="2:16" ht="21.75" customHeight="1" x14ac:dyDescent="0.3">
      <c r="B12" s="256"/>
      <c r="C12" s="253"/>
      <c r="D12" s="24" t="s">
        <v>46</v>
      </c>
      <c r="E12" s="24"/>
      <c r="F12" s="24">
        <v>1003048</v>
      </c>
      <c r="G12" s="24" t="s">
        <v>347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24"/>
      <c r="O12" s="50"/>
      <c r="P12" s="50">
        <v>1</v>
      </c>
    </row>
    <row r="13" spans="2:16" ht="21.75" customHeight="1" x14ac:dyDescent="0.3">
      <c r="B13" s="256"/>
      <c r="C13" s="253"/>
      <c r="D13" s="24" t="s">
        <v>46</v>
      </c>
      <c r="E13" s="24"/>
      <c r="F13" s="24">
        <v>1002720</v>
      </c>
      <c r="G13" s="24" t="s">
        <v>348</v>
      </c>
      <c r="H13" s="24">
        <v>1</v>
      </c>
      <c r="I13" s="24">
        <v>8.0000000000000002E-3</v>
      </c>
      <c r="J13" s="25">
        <f t="shared" si="0"/>
        <v>8.0000000000000002E-3</v>
      </c>
      <c r="K13" s="240"/>
      <c r="L13" s="11">
        <f t="shared" si="1"/>
        <v>3750</v>
      </c>
      <c r="M13" s="24"/>
      <c r="N13" s="24"/>
      <c r="O13" s="50"/>
      <c r="P13" s="50">
        <v>1</v>
      </c>
    </row>
    <row r="14" spans="2:16" ht="21.75" customHeight="1" x14ac:dyDescent="0.3">
      <c r="B14" s="256"/>
      <c r="C14" s="253"/>
      <c r="D14" s="24" t="s">
        <v>46</v>
      </c>
      <c r="E14" s="24"/>
      <c r="F14" s="24">
        <v>1004386</v>
      </c>
      <c r="G14" s="24" t="s">
        <v>349</v>
      </c>
      <c r="H14" s="24">
        <v>1</v>
      </c>
      <c r="I14" s="24">
        <v>8.0000000000000002E-3</v>
      </c>
      <c r="J14" s="25">
        <f t="shared" si="0"/>
        <v>8.0000000000000002E-3</v>
      </c>
      <c r="K14" s="240"/>
      <c r="L14" s="11">
        <f t="shared" si="1"/>
        <v>3750</v>
      </c>
      <c r="M14" s="24"/>
      <c r="N14" s="24"/>
      <c r="O14" s="50"/>
      <c r="P14" s="50">
        <v>1</v>
      </c>
    </row>
    <row r="15" spans="2:16" ht="21.75" customHeight="1" x14ac:dyDescent="0.3">
      <c r="B15" s="256"/>
      <c r="C15" s="253"/>
      <c r="D15" s="24" t="s">
        <v>361</v>
      </c>
      <c r="E15" s="24"/>
      <c r="F15" s="24">
        <v>1702562</v>
      </c>
      <c r="G15" s="24" t="s">
        <v>350</v>
      </c>
      <c r="H15" s="24">
        <v>1</v>
      </c>
      <c r="I15" s="24">
        <v>8.9999999999999993E-3</v>
      </c>
      <c r="J15" s="25">
        <f t="shared" si="0"/>
        <v>8.9999999999999993E-3</v>
      </c>
      <c r="K15" s="240"/>
      <c r="L15" s="11">
        <f t="shared" si="1"/>
        <v>3333.3333333333335</v>
      </c>
      <c r="M15" s="24"/>
      <c r="N15" s="24"/>
      <c r="O15" s="50"/>
      <c r="P15" s="50">
        <v>1</v>
      </c>
    </row>
    <row r="16" spans="2:16" ht="21.75" customHeight="1" x14ac:dyDescent="0.3">
      <c r="B16" s="256"/>
      <c r="C16" s="253"/>
      <c r="D16" s="24" t="s">
        <v>362</v>
      </c>
      <c r="E16" s="24"/>
      <c r="F16" s="24">
        <v>5010051</v>
      </c>
      <c r="G16" s="24" t="s">
        <v>351</v>
      </c>
      <c r="H16" s="24">
        <v>1</v>
      </c>
      <c r="I16" s="24">
        <v>8.9999999999999993E-3</v>
      </c>
      <c r="J16" s="25">
        <f t="shared" si="0"/>
        <v>8.9999999999999993E-3</v>
      </c>
      <c r="K16" s="240"/>
      <c r="L16" s="11">
        <f t="shared" si="1"/>
        <v>3333.3333333333335</v>
      </c>
      <c r="M16" s="24"/>
      <c r="N16" s="24"/>
      <c r="O16" s="50"/>
      <c r="P16" s="50">
        <v>1</v>
      </c>
    </row>
    <row r="17" spans="2:17" ht="21.75" customHeight="1" x14ac:dyDescent="0.3">
      <c r="B17" s="256"/>
      <c r="C17" s="253"/>
      <c r="D17" s="24" t="s">
        <v>362</v>
      </c>
      <c r="E17" s="24"/>
      <c r="F17" s="24">
        <v>5010052</v>
      </c>
      <c r="G17" s="24" t="s">
        <v>352</v>
      </c>
      <c r="H17" s="24">
        <v>1</v>
      </c>
      <c r="I17" s="24">
        <v>8.9999999999999993E-3</v>
      </c>
      <c r="J17" s="25">
        <f t="shared" si="0"/>
        <v>8.9999999999999993E-3</v>
      </c>
      <c r="K17" s="240"/>
      <c r="L17" s="11">
        <f t="shared" si="1"/>
        <v>3333.3333333333335</v>
      </c>
      <c r="M17" s="24"/>
      <c r="N17" s="24"/>
      <c r="O17" s="50"/>
      <c r="P17" s="50">
        <v>1</v>
      </c>
    </row>
    <row r="18" spans="2:17" ht="21.75" customHeight="1" x14ac:dyDescent="0.3">
      <c r="B18" s="256"/>
      <c r="C18" s="253"/>
      <c r="D18" s="24" t="s">
        <v>362</v>
      </c>
      <c r="E18" s="24"/>
      <c r="F18" s="24">
        <v>5010053</v>
      </c>
      <c r="G18" s="24" t="s">
        <v>353</v>
      </c>
      <c r="H18" s="24">
        <v>1</v>
      </c>
      <c r="I18" s="24">
        <v>8.9999999999999993E-3</v>
      </c>
      <c r="J18" s="25">
        <f t="shared" si="0"/>
        <v>8.9999999999999993E-3</v>
      </c>
      <c r="K18" s="240"/>
      <c r="L18" s="11">
        <f t="shared" si="1"/>
        <v>3333.3333333333335</v>
      </c>
      <c r="M18" s="24"/>
      <c r="N18" s="24"/>
      <c r="O18" s="50"/>
      <c r="P18" s="50">
        <v>1</v>
      </c>
    </row>
    <row r="19" spans="2:17" ht="21.75" customHeight="1" x14ac:dyDescent="0.3">
      <c r="B19" s="256"/>
      <c r="C19" s="253"/>
      <c r="D19" s="24" t="s">
        <v>362</v>
      </c>
      <c r="E19" s="24"/>
      <c r="F19" s="24">
        <v>5010054</v>
      </c>
      <c r="G19" s="24" t="s">
        <v>354</v>
      </c>
      <c r="H19" s="24">
        <v>1</v>
      </c>
      <c r="I19" s="24">
        <v>8.9999999999999993E-3</v>
      </c>
      <c r="J19" s="25">
        <f t="shared" si="0"/>
        <v>8.9999999999999993E-3</v>
      </c>
      <c r="K19" s="240"/>
      <c r="L19" s="11">
        <f t="shared" si="1"/>
        <v>3333.3333333333335</v>
      </c>
      <c r="M19" s="24"/>
      <c r="N19" s="24"/>
      <c r="O19" s="50"/>
      <c r="P19" s="50">
        <v>1</v>
      </c>
    </row>
    <row r="20" spans="2:17" ht="21.75" customHeight="1" x14ac:dyDescent="0.3">
      <c r="B20" s="256"/>
      <c r="C20" s="253"/>
      <c r="D20" s="24" t="s">
        <v>362</v>
      </c>
      <c r="E20" s="24"/>
      <c r="F20" s="24">
        <v>5010034</v>
      </c>
      <c r="G20" s="24" t="s">
        <v>355</v>
      </c>
      <c r="H20" s="24">
        <v>1</v>
      </c>
      <c r="I20" s="24">
        <v>8.9999999999999993E-3</v>
      </c>
      <c r="J20" s="25">
        <f t="shared" si="0"/>
        <v>8.9999999999999993E-3</v>
      </c>
      <c r="K20" s="240"/>
      <c r="L20" s="11">
        <f t="shared" si="1"/>
        <v>3333.3333333333335</v>
      </c>
      <c r="M20" s="24"/>
      <c r="N20" s="24"/>
      <c r="O20" s="50"/>
      <c r="P20" s="50">
        <v>1</v>
      </c>
    </row>
    <row r="21" spans="2:17" ht="21.75" customHeight="1" x14ac:dyDescent="0.3">
      <c r="B21" s="256"/>
      <c r="C21" s="253"/>
      <c r="D21" s="24" t="s">
        <v>362</v>
      </c>
      <c r="E21" s="24"/>
      <c r="F21" s="24">
        <v>5010135</v>
      </c>
      <c r="G21" s="24" t="s">
        <v>356</v>
      </c>
      <c r="H21" s="24">
        <v>1</v>
      </c>
      <c r="I21" s="24">
        <v>8.9999999999999993E-3</v>
      </c>
      <c r="J21" s="25">
        <f t="shared" si="0"/>
        <v>8.9999999999999993E-3</v>
      </c>
      <c r="K21" s="240"/>
      <c r="L21" s="11">
        <f t="shared" si="1"/>
        <v>3333.3333333333335</v>
      </c>
      <c r="M21" s="24"/>
      <c r="N21" s="24"/>
      <c r="O21" s="50"/>
      <c r="P21" s="50">
        <v>1</v>
      </c>
    </row>
    <row r="22" spans="2:17" ht="21.75" customHeight="1" x14ac:dyDescent="0.3">
      <c r="B22" s="256"/>
      <c r="C22" s="253"/>
      <c r="D22" s="24" t="s">
        <v>224</v>
      </c>
      <c r="E22" s="24"/>
      <c r="F22" s="24">
        <v>1112165</v>
      </c>
      <c r="G22" s="24" t="s">
        <v>357</v>
      </c>
      <c r="H22" s="24">
        <v>1</v>
      </c>
      <c r="I22" s="24">
        <v>0.02</v>
      </c>
      <c r="J22" s="25">
        <f t="shared" si="0"/>
        <v>0.02</v>
      </c>
      <c r="K22" s="240"/>
      <c r="L22" s="11">
        <f t="shared" si="1"/>
        <v>1500</v>
      </c>
      <c r="M22" s="24"/>
      <c r="N22" s="24"/>
      <c r="O22" s="50"/>
      <c r="P22" s="50">
        <v>1</v>
      </c>
    </row>
    <row r="23" spans="2:17" ht="21.75" customHeight="1" x14ac:dyDescent="0.3">
      <c r="B23" s="256"/>
      <c r="C23" s="253"/>
      <c r="D23" s="24" t="s">
        <v>224</v>
      </c>
      <c r="E23" s="24"/>
      <c r="F23" s="24">
        <v>1112277</v>
      </c>
      <c r="G23" s="24" t="s">
        <v>358</v>
      </c>
      <c r="H23" s="24">
        <v>1</v>
      </c>
      <c r="I23" s="24">
        <v>0.02</v>
      </c>
      <c r="J23" s="25">
        <f t="shared" si="0"/>
        <v>0.02</v>
      </c>
      <c r="K23" s="240"/>
      <c r="L23" s="11">
        <f t="shared" si="1"/>
        <v>1500</v>
      </c>
      <c r="M23" s="24"/>
      <c r="N23" s="24"/>
      <c r="O23" s="50"/>
      <c r="P23" s="50">
        <v>1</v>
      </c>
    </row>
    <row r="24" spans="2:17" ht="21.75" customHeight="1" x14ac:dyDescent="0.3">
      <c r="B24" s="256"/>
      <c r="C24" s="253"/>
      <c r="D24" s="24" t="s">
        <v>116</v>
      </c>
      <c r="E24" s="24"/>
      <c r="F24" s="24">
        <v>1112179</v>
      </c>
      <c r="G24" s="24" t="s">
        <v>359</v>
      </c>
      <c r="H24" s="24">
        <v>1</v>
      </c>
      <c r="I24" s="24">
        <v>1.4999999999999999E-2</v>
      </c>
      <c r="J24" s="25">
        <f t="shared" si="0"/>
        <v>1.4999999999999999E-2</v>
      </c>
      <c r="K24" s="240"/>
      <c r="L24" s="11">
        <f t="shared" si="1"/>
        <v>2000.0000000000002</v>
      </c>
      <c r="M24" s="24"/>
      <c r="N24" s="24"/>
      <c r="O24" s="50"/>
      <c r="P24" s="50">
        <v>1</v>
      </c>
    </row>
    <row r="25" spans="2:17" ht="21.75" customHeight="1" x14ac:dyDescent="0.3">
      <c r="B25" s="256"/>
      <c r="C25" s="253"/>
      <c r="D25" s="24" t="s">
        <v>116</v>
      </c>
      <c r="E25" s="24"/>
      <c r="F25" s="24">
        <v>1112291</v>
      </c>
      <c r="G25" s="24" t="s">
        <v>360</v>
      </c>
      <c r="H25" s="24">
        <v>1</v>
      </c>
      <c r="I25" s="24">
        <v>1.4999999999999999E-2</v>
      </c>
      <c r="J25" s="25">
        <f t="shared" si="0"/>
        <v>1.4999999999999999E-2</v>
      </c>
      <c r="K25" s="240"/>
      <c r="L25" s="11">
        <f t="shared" si="1"/>
        <v>2000.0000000000002</v>
      </c>
      <c r="M25" s="24"/>
      <c r="N25" s="24"/>
      <c r="O25" s="50"/>
      <c r="P25" s="50">
        <v>1</v>
      </c>
    </row>
    <row r="26" spans="2:17" x14ac:dyDescent="0.3">
      <c r="B26" s="251" t="s">
        <v>42</v>
      </c>
      <c r="C26" s="243" t="s">
        <v>59</v>
      </c>
      <c r="D26" s="24"/>
      <c r="E26" s="24"/>
      <c r="F26" s="24">
        <v>1002186</v>
      </c>
      <c r="G26" s="24" t="s">
        <v>52</v>
      </c>
      <c r="H26" s="24">
        <v>1</v>
      </c>
      <c r="I26" s="24">
        <f>$K$26*Q26</f>
        <v>1.6E-2</v>
      </c>
      <c r="J26" s="25">
        <f t="shared" si="0"/>
        <v>1.6E-2</v>
      </c>
      <c r="K26" s="239">
        <f>K51-K6</f>
        <v>0.8</v>
      </c>
      <c r="L26" s="23">
        <f t="shared" si="1"/>
        <v>1875</v>
      </c>
      <c r="M26" s="24"/>
      <c r="N26" s="24"/>
      <c r="O26" s="50">
        <v>60</v>
      </c>
      <c r="P26" s="50"/>
      <c r="Q26" s="15">
        <v>0.02</v>
      </c>
    </row>
    <row r="27" spans="2:17" x14ac:dyDescent="0.3">
      <c r="B27" s="252"/>
      <c r="C27" s="244"/>
      <c r="D27" s="24"/>
      <c r="E27" s="24"/>
      <c r="F27" s="24">
        <v>1012057</v>
      </c>
      <c r="G27" s="24" t="s">
        <v>53</v>
      </c>
      <c r="H27" s="24">
        <v>1</v>
      </c>
      <c r="I27" s="24">
        <f t="shared" ref="I27:I50" si="2">$K$26*Q27</f>
        <v>1.6E-2</v>
      </c>
      <c r="J27" s="25">
        <f t="shared" si="0"/>
        <v>1.6E-2</v>
      </c>
      <c r="K27" s="240"/>
      <c r="L27" s="23">
        <f t="shared" si="1"/>
        <v>1875</v>
      </c>
      <c r="M27" s="24"/>
      <c r="N27" s="24"/>
      <c r="O27" s="50">
        <v>60</v>
      </c>
      <c r="P27" s="50"/>
      <c r="Q27" s="15">
        <v>0.02</v>
      </c>
    </row>
    <row r="28" spans="2:17" x14ac:dyDescent="0.3">
      <c r="B28" s="252"/>
      <c r="C28" s="244"/>
      <c r="D28" s="24"/>
      <c r="E28" s="24"/>
      <c r="F28" s="24">
        <v>1022048</v>
      </c>
      <c r="G28" s="24" t="s">
        <v>54</v>
      </c>
      <c r="H28" s="24">
        <v>1</v>
      </c>
      <c r="I28" s="24">
        <f t="shared" si="2"/>
        <v>1.6E-2</v>
      </c>
      <c r="J28" s="25">
        <f t="shared" si="0"/>
        <v>1.6E-2</v>
      </c>
      <c r="K28" s="240"/>
      <c r="L28" s="23">
        <f t="shared" si="1"/>
        <v>1875</v>
      </c>
      <c r="M28" s="24"/>
      <c r="N28" s="24"/>
      <c r="O28" s="50">
        <v>60</v>
      </c>
      <c r="P28" s="50"/>
      <c r="Q28" s="15">
        <v>0.02</v>
      </c>
    </row>
    <row r="29" spans="2:17" x14ac:dyDescent="0.3">
      <c r="B29" s="252"/>
      <c r="C29" s="244"/>
      <c r="D29" s="24"/>
      <c r="E29" s="24"/>
      <c r="F29" s="24">
        <v>1102039</v>
      </c>
      <c r="G29" s="24" t="s">
        <v>55</v>
      </c>
      <c r="H29" s="24">
        <v>1</v>
      </c>
      <c r="I29" s="24">
        <f t="shared" si="2"/>
        <v>1.6E-2</v>
      </c>
      <c r="J29" s="25">
        <f t="shared" si="0"/>
        <v>1.6E-2</v>
      </c>
      <c r="K29" s="240"/>
      <c r="L29" s="23">
        <f t="shared" si="1"/>
        <v>1875</v>
      </c>
      <c r="M29" s="24"/>
      <c r="N29" s="24"/>
      <c r="O29" s="50">
        <v>60</v>
      </c>
      <c r="P29" s="50"/>
      <c r="Q29" s="15">
        <v>0.02</v>
      </c>
    </row>
    <row r="30" spans="2:17" x14ac:dyDescent="0.3">
      <c r="B30" s="252"/>
      <c r="C30" s="244"/>
      <c r="D30" s="24"/>
      <c r="E30" s="24"/>
      <c r="F30" s="24">
        <v>1082102</v>
      </c>
      <c r="G30" s="24" t="s">
        <v>56</v>
      </c>
      <c r="H30" s="24">
        <v>1</v>
      </c>
      <c r="I30" s="24">
        <f t="shared" si="2"/>
        <v>1.6E-2</v>
      </c>
      <c r="J30" s="25">
        <f t="shared" si="0"/>
        <v>1.6E-2</v>
      </c>
      <c r="K30" s="240"/>
      <c r="L30" s="23">
        <f t="shared" si="1"/>
        <v>1875</v>
      </c>
      <c r="M30" s="24"/>
      <c r="N30" s="24"/>
      <c r="O30" s="50">
        <v>30</v>
      </c>
      <c r="P30" s="50"/>
      <c r="Q30" s="15">
        <v>0.02</v>
      </c>
    </row>
    <row r="31" spans="2:17" x14ac:dyDescent="0.3">
      <c r="B31" s="252"/>
      <c r="C31" s="244"/>
      <c r="D31" s="24"/>
      <c r="E31" s="24"/>
      <c r="F31" s="24">
        <v>1072153</v>
      </c>
      <c r="G31" s="24" t="s">
        <v>57</v>
      </c>
      <c r="H31" s="24">
        <v>1</v>
      </c>
      <c r="I31" s="24">
        <f t="shared" si="2"/>
        <v>1.6E-2</v>
      </c>
      <c r="J31" s="25">
        <f t="shared" si="0"/>
        <v>1.6E-2</v>
      </c>
      <c r="K31" s="240"/>
      <c r="L31" s="23">
        <f t="shared" si="1"/>
        <v>1875</v>
      </c>
      <c r="M31" s="24"/>
      <c r="N31" s="24"/>
      <c r="O31" s="50">
        <v>30</v>
      </c>
      <c r="P31" s="50"/>
      <c r="Q31" s="15">
        <v>0.02</v>
      </c>
    </row>
    <row r="32" spans="2:17" x14ac:dyDescent="0.3">
      <c r="B32" s="252"/>
      <c r="C32" s="245"/>
      <c r="D32" s="24"/>
      <c r="E32" s="24"/>
      <c r="F32" s="24">
        <v>1032024</v>
      </c>
      <c r="G32" s="24" t="s">
        <v>58</v>
      </c>
      <c r="H32" s="24">
        <v>1</v>
      </c>
      <c r="I32" s="24">
        <f t="shared" si="2"/>
        <v>1.6E-2</v>
      </c>
      <c r="J32" s="25">
        <f t="shared" si="0"/>
        <v>1.6E-2</v>
      </c>
      <c r="K32" s="240"/>
      <c r="L32" s="23">
        <f t="shared" si="1"/>
        <v>1875</v>
      </c>
      <c r="M32" s="24"/>
      <c r="N32" s="24"/>
      <c r="O32" s="50">
        <v>40</v>
      </c>
      <c r="P32" s="50"/>
      <c r="Q32" s="15">
        <v>0.02</v>
      </c>
    </row>
    <row r="33" spans="2:17" x14ac:dyDescent="0.3">
      <c r="B33" s="252"/>
      <c r="C33" s="253" t="s">
        <v>25</v>
      </c>
      <c r="D33" s="24"/>
      <c r="E33" s="24"/>
      <c r="F33" s="24">
        <v>5150042</v>
      </c>
      <c r="G33" s="24" t="s">
        <v>9</v>
      </c>
      <c r="H33" s="24">
        <v>1</v>
      </c>
      <c r="I33" s="24">
        <f t="shared" si="2"/>
        <v>1.6E-2</v>
      </c>
      <c r="J33" s="25">
        <f t="shared" si="0"/>
        <v>1.6E-2</v>
      </c>
      <c r="K33" s="240"/>
      <c r="L33" s="23">
        <f t="shared" si="1"/>
        <v>1875</v>
      </c>
      <c r="M33" s="24"/>
      <c r="N33" s="24"/>
      <c r="O33" s="50">
        <v>30</v>
      </c>
      <c r="P33" s="50"/>
      <c r="Q33" s="15">
        <v>0.02</v>
      </c>
    </row>
    <row r="34" spans="2:17" x14ac:dyDescent="0.3">
      <c r="B34" s="252"/>
      <c r="C34" s="253"/>
      <c r="D34" s="24"/>
      <c r="E34" s="24"/>
      <c r="F34" s="24">
        <v>5150043</v>
      </c>
      <c r="G34" s="24" t="s">
        <v>10</v>
      </c>
      <c r="H34" s="24">
        <v>1</v>
      </c>
      <c r="I34" s="24">
        <f t="shared" si="2"/>
        <v>1.6E-2</v>
      </c>
      <c r="J34" s="25">
        <f t="shared" si="0"/>
        <v>1.6E-2</v>
      </c>
      <c r="K34" s="240"/>
      <c r="L34" s="23">
        <f t="shared" si="1"/>
        <v>1875</v>
      </c>
      <c r="M34" s="24"/>
      <c r="N34" s="24"/>
      <c r="O34" s="50">
        <v>75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5152049</v>
      </c>
      <c r="G35" s="24" t="s">
        <v>11</v>
      </c>
      <c r="H35" s="24">
        <v>1</v>
      </c>
      <c r="I35" s="24">
        <f t="shared" si="2"/>
        <v>1.6E-2</v>
      </c>
      <c r="J35" s="25">
        <f t="shared" si="0"/>
        <v>1.6E-2</v>
      </c>
      <c r="K35" s="240"/>
      <c r="L35" s="23">
        <f t="shared" si="1"/>
        <v>1875</v>
      </c>
      <c r="M35" s="24"/>
      <c r="N35" s="24"/>
      <c r="O35" s="6">
        <v>30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5152050</v>
      </c>
      <c r="G36" s="24" t="s">
        <v>12</v>
      </c>
      <c r="H36" s="24">
        <v>1</v>
      </c>
      <c r="I36" s="24">
        <f t="shared" si="2"/>
        <v>1.6E-2</v>
      </c>
      <c r="J36" s="25">
        <f t="shared" si="0"/>
        <v>1.6E-2</v>
      </c>
      <c r="K36" s="240"/>
      <c r="L36" s="23">
        <f t="shared" si="1"/>
        <v>1875</v>
      </c>
      <c r="M36" s="24"/>
      <c r="N36" s="24"/>
      <c r="O36" s="6">
        <v>75</v>
      </c>
      <c r="P36" s="50"/>
      <c r="Q36" s="15">
        <v>0.02</v>
      </c>
    </row>
    <row r="37" spans="2:17" x14ac:dyDescent="0.3">
      <c r="B37" s="252"/>
      <c r="C37" s="253"/>
      <c r="D37" s="24"/>
      <c r="E37" s="24"/>
      <c r="F37" s="24">
        <v>5153013</v>
      </c>
      <c r="G37" s="24" t="s">
        <v>23</v>
      </c>
      <c r="H37" s="24">
        <v>1</v>
      </c>
      <c r="I37" s="24">
        <f t="shared" si="2"/>
        <v>6.4000000000000001E-2</v>
      </c>
      <c r="J37" s="25">
        <f t="shared" si="0"/>
        <v>6.4000000000000001E-2</v>
      </c>
      <c r="K37" s="240"/>
      <c r="L37" s="23">
        <f t="shared" si="1"/>
        <v>468.75</v>
      </c>
      <c r="M37" s="24"/>
      <c r="N37" s="24"/>
      <c r="O37" s="50">
        <v>65</v>
      </c>
      <c r="P37" s="50"/>
      <c r="Q37" s="15">
        <v>0.08</v>
      </c>
    </row>
    <row r="38" spans="2:17" x14ac:dyDescent="0.3">
      <c r="B38" s="252"/>
      <c r="C38" s="253"/>
      <c r="D38" s="24"/>
      <c r="E38" s="24"/>
      <c r="F38" s="24">
        <v>5151033</v>
      </c>
      <c r="G38" s="24" t="s">
        <v>41</v>
      </c>
      <c r="H38" s="24">
        <v>1</v>
      </c>
      <c r="I38" s="24">
        <f t="shared" si="2"/>
        <v>6.4000000000000001E-2</v>
      </c>
      <c r="J38" s="25">
        <f t="shared" si="0"/>
        <v>6.4000000000000001E-2</v>
      </c>
      <c r="K38" s="240"/>
      <c r="L38" s="23">
        <f t="shared" si="1"/>
        <v>468.75</v>
      </c>
      <c r="M38" s="24"/>
      <c r="N38" s="24"/>
      <c r="O38" s="50">
        <v>70</v>
      </c>
      <c r="P38" s="50"/>
      <c r="Q38" s="15">
        <v>0.08</v>
      </c>
    </row>
    <row r="39" spans="2:17" x14ac:dyDescent="0.3">
      <c r="B39" s="252"/>
      <c r="C39" s="253"/>
      <c r="D39" s="24"/>
      <c r="E39" s="24"/>
      <c r="F39" s="24">
        <v>5152100</v>
      </c>
      <c r="G39" s="24" t="s">
        <v>13</v>
      </c>
      <c r="H39" s="24">
        <v>1</v>
      </c>
      <c r="I39" s="24">
        <f t="shared" si="2"/>
        <v>1.6E-2</v>
      </c>
      <c r="J39" s="25">
        <f t="shared" si="0"/>
        <v>1.6E-2</v>
      </c>
      <c r="K39" s="240"/>
      <c r="L39" s="23">
        <f t="shared" si="1"/>
        <v>1875</v>
      </c>
      <c r="M39" s="24"/>
      <c r="N39" s="24"/>
      <c r="O39" s="50">
        <v>35</v>
      </c>
      <c r="P39" s="6"/>
      <c r="Q39" s="15">
        <v>0.02</v>
      </c>
    </row>
    <row r="40" spans="2:17" x14ac:dyDescent="0.3">
      <c r="B40" s="252"/>
      <c r="C40" s="253"/>
      <c r="D40" s="24"/>
      <c r="E40" s="24"/>
      <c r="F40" s="24">
        <v>5152101</v>
      </c>
      <c r="G40" s="24" t="s">
        <v>14</v>
      </c>
      <c r="H40" s="24">
        <v>1</v>
      </c>
      <c r="I40" s="24">
        <f t="shared" si="2"/>
        <v>1.6E-2</v>
      </c>
      <c r="J40" s="25">
        <f t="shared" si="0"/>
        <v>1.6E-2</v>
      </c>
      <c r="K40" s="240"/>
      <c r="L40" s="23">
        <f t="shared" si="1"/>
        <v>1875</v>
      </c>
      <c r="M40" s="24"/>
      <c r="N40" s="24"/>
      <c r="O40" s="6">
        <v>35</v>
      </c>
      <c r="P40" s="6"/>
      <c r="Q40" s="15">
        <v>0.02</v>
      </c>
    </row>
    <row r="41" spans="2:17" x14ac:dyDescent="0.3">
      <c r="B41" s="252"/>
      <c r="C41" s="253"/>
      <c r="D41" s="24"/>
      <c r="E41" s="24"/>
      <c r="F41" s="24">
        <v>5152102</v>
      </c>
      <c r="G41" s="24" t="s">
        <v>15</v>
      </c>
      <c r="H41" s="24">
        <v>1</v>
      </c>
      <c r="I41" s="24">
        <f t="shared" si="2"/>
        <v>1.6E-2</v>
      </c>
      <c r="J41" s="25">
        <f t="shared" si="0"/>
        <v>1.6E-2</v>
      </c>
      <c r="K41" s="240"/>
      <c r="L41" s="23">
        <f t="shared" si="1"/>
        <v>1875</v>
      </c>
      <c r="M41" s="24"/>
      <c r="N41" s="24"/>
      <c r="O41" s="6">
        <v>35</v>
      </c>
      <c r="P41" s="6"/>
      <c r="Q41" s="15">
        <v>0.02</v>
      </c>
    </row>
    <row r="42" spans="2:17" x14ac:dyDescent="0.3">
      <c r="B42" s="252"/>
      <c r="C42" s="253"/>
      <c r="D42" s="24"/>
      <c r="E42" s="24"/>
      <c r="F42" s="24">
        <v>5152103</v>
      </c>
      <c r="G42" s="24" t="s">
        <v>16</v>
      </c>
      <c r="H42" s="24">
        <v>1</v>
      </c>
      <c r="I42" s="24">
        <f t="shared" si="2"/>
        <v>1.6E-2</v>
      </c>
      <c r="J42" s="25">
        <f t="shared" si="0"/>
        <v>1.6E-2</v>
      </c>
      <c r="K42" s="240"/>
      <c r="L42" s="23">
        <f t="shared" si="1"/>
        <v>1875</v>
      </c>
      <c r="M42" s="24"/>
      <c r="N42" s="24"/>
      <c r="O42" s="6">
        <v>35</v>
      </c>
      <c r="P42" s="6"/>
      <c r="Q42" s="15">
        <v>0.02</v>
      </c>
    </row>
    <row r="43" spans="2:17" x14ac:dyDescent="0.3">
      <c r="B43" s="252"/>
      <c r="C43" s="253"/>
      <c r="D43" s="24"/>
      <c r="E43" s="24"/>
      <c r="F43" s="24">
        <v>5152104</v>
      </c>
      <c r="G43" s="24" t="s">
        <v>17</v>
      </c>
      <c r="H43" s="24">
        <v>1</v>
      </c>
      <c r="I43" s="24">
        <f t="shared" si="2"/>
        <v>1.6E-2</v>
      </c>
      <c r="J43" s="25">
        <f t="shared" si="0"/>
        <v>1.6E-2</v>
      </c>
      <c r="K43" s="240"/>
      <c r="L43" s="23">
        <f t="shared" si="1"/>
        <v>1875</v>
      </c>
      <c r="M43" s="24"/>
      <c r="N43" s="24"/>
      <c r="O43" s="6">
        <v>35</v>
      </c>
      <c r="P43" s="6"/>
      <c r="Q43" s="15">
        <v>0.02</v>
      </c>
    </row>
    <row r="44" spans="2:17" x14ac:dyDescent="0.3">
      <c r="B44" s="252"/>
      <c r="C44" s="253"/>
      <c r="D44" s="24"/>
      <c r="E44" s="24"/>
      <c r="F44" s="24">
        <v>5152105</v>
      </c>
      <c r="G44" s="24" t="s">
        <v>18</v>
      </c>
      <c r="H44" s="11">
        <v>1</v>
      </c>
      <c r="I44" s="24">
        <f t="shared" si="2"/>
        <v>1.6E-2</v>
      </c>
      <c r="J44" s="25">
        <f t="shared" si="0"/>
        <v>1.6E-2</v>
      </c>
      <c r="K44" s="240"/>
      <c r="L44" s="23">
        <f t="shared" si="1"/>
        <v>1875</v>
      </c>
      <c r="M44" s="24"/>
      <c r="N44" s="24"/>
      <c r="O44" s="6">
        <v>35</v>
      </c>
      <c r="P44" s="6"/>
      <c r="Q44" s="15">
        <v>0.02</v>
      </c>
    </row>
    <row r="45" spans="2:17" x14ac:dyDescent="0.3">
      <c r="B45" s="252"/>
      <c r="C45" s="253"/>
      <c r="D45" s="24"/>
      <c r="E45" s="24"/>
      <c r="F45" s="24">
        <v>5152106</v>
      </c>
      <c r="G45" s="24" t="s">
        <v>19</v>
      </c>
      <c r="H45" s="11">
        <v>1</v>
      </c>
      <c r="I45" s="24">
        <f t="shared" si="2"/>
        <v>1.6E-2</v>
      </c>
      <c r="J45" s="25">
        <f t="shared" si="0"/>
        <v>1.6E-2</v>
      </c>
      <c r="K45" s="240"/>
      <c r="L45" s="23">
        <f t="shared" si="1"/>
        <v>1875</v>
      </c>
      <c r="M45" s="24"/>
      <c r="N45" s="24"/>
      <c r="O45" s="6">
        <v>35</v>
      </c>
      <c r="P45" s="6"/>
      <c r="Q45" s="15">
        <v>0.02</v>
      </c>
    </row>
    <row r="46" spans="2:17" x14ac:dyDescent="0.3">
      <c r="B46" s="252"/>
      <c r="C46" s="253"/>
      <c r="D46" s="24"/>
      <c r="E46" s="24"/>
      <c r="F46" s="24">
        <v>5152107</v>
      </c>
      <c r="G46" s="24" t="s">
        <v>20</v>
      </c>
      <c r="H46" s="11">
        <v>1</v>
      </c>
      <c r="I46" s="24">
        <f t="shared" si="2"/>
        <v>1.6E-2</v>
      </c>
      <c r="J46" s="25">
        <f t="shared" si="0"/>
        <v>1.6E-2</v>
      </c>
      <c r="K46" s="240"/>
      <c r="L46" s="23">
        <f t="shared" si="1"/>
        <v>1875</v>
      </c>
      <c r="M46" s="24"/>
      <c r="N46" s="24"/>
      <c r="O46" s="6">
        <v>35</v>
      </c>
      <c r="P46" s="50"/>
      <c r="Q46" s="15">
        <v>0.02</v>
      </c>
    </row>
    <row r="47" spans="2:17" x14ac:dyDescent="0.3">
      <c r="B47" s="252"/>
      <c r="C47" s="253" t="s">
        <v>8</v>
      </c>
      <c r="D47" s="24"/>
      <c r="E47" s="24"/>
      <c r="F47" s="24">
        <v>5520002</v>
      </c>
      <c r="G47" s="24" t="s">
        <v>24</v>
      </c>
      <c r="H47" s="24">
        <v>1</v>
      </c>
      <c r="I47" s="24">
        <f t="shared" si="2"/>
        <v>6.4000000000000001E-2</v>
      </c>
      <c r="J47" s="25">
        <f t="shared" si="0"/>
        <v>6.4000000000000001E-2</v>
      </c>
      <c r="K47" s="240"/>
      <c r="L47" s="23">
        <f t="shared" si="1"/>
        <v>468.75</v>
      </c>
      <c r="M47" s="24"/>
      <c r="N47" s="24"/>
      <c r="O47" s="50">
        <v>210</v>
      </c>
      <c r="P47" s="50">
        <v>1</v>
      </c>
      <c r="Q47" s="15">
        <v>0.08</v>
      </c>
    </row>
    <row r="48" spans="2:17" x14ac:dyDescent="0.3">
      <c r="B48" s="252"/>
      <c r="C48" s="253"/>
      <c r="D48" s="24"/>
      <c r="E48" s="24"/>
      <c r="F48" s="24">
        <v>5062404</v>
      </c>
      <c r="G48" s="24" t="s">
        <v>5</v>
      </c>
      <c r="H48" s="24">
        <v>1</v>
      </c>
      <c r="I48" s="24">
        <f t="shared" si="2"/>
        <v>0.12</v>
      </c>
      <c r="J48" s="25">
        <f t="shared" si="0"/>
        <v>0.12</v>
      </c>
      <c r="K48" s="240"/>
      <c r="L48" s="23">
        <f t="shared" si="1"/>
        <v>250.00000000000003</v>
      </c>
      <c r="M48" s="24"/>
      <c r="N48" s="24"/>
      <c r="O48" s="50">
        <v>50</v>
      </c>
      <c r="P48" s="50"/>
      <c r="Q48" s="15">
        <v>0.15</v>
      </c>
    </row>
    <row r="49" spans="2:17" x14ac:dyDescent="0.3">
      <c r="B49" s="252"/>
      <c r="C49" s="253"/>
      <c r="D49" s="24"/>
      <c r="E49" s="24"/>
      <c r="F49" s="24">
        <v>5078001</v>
      </c>
      <c r="G49" s="11" t="s">
        <v>21</v>
      </c>
      <c r="H49" s="24">
        <v>1</v>
      </c>
      <c r="I49" s="24">
        <f t="shared" si="2"/>
        <v>0.12</v>
      </c>
      <c r="J49" s="25">
        <f t="shared" si="0"/>
        <v>0.12</v>
      </c>
      <c r="K49" s="240"/>
      <c r="L49" s="23">
        <f t="shared" si="1"/>
        <v>250.00000000000003</v>
      </c>
      <c r="M49" s="24"/>
      <c r="N49" s="24"/>
      <c r="O49" s="50">
        <v>40</v>
      </c>
      <c r="P49" s="50"/>
      <c r="Q49" s="15">
        <v>0.15</v>
      </c>
    </row>
    <row r="50" spans="2:17" x14ac:dyDescent="0.3">
      <c r="B50" s="252"/>
      <c r="C50" s="253"/>
      <c r="D50" s="24"/>
      <c r="E50" s="24"/>
      <c r="F50" s="24">
        <v>5072000</v>
      </c>
      <c r="G50" s="11" t="s">
        <v>22</v>
      </c>
      <c r="H50" s="24">
        <v>3</v>
      </c>
      <c r="I50" s="24">
        <f t="shared" si="2"/>
        <v>6.4000000000000001E-2</v>
      </c>
      <c r="J50" s="25">
        <f t="shared" si="0"/>
        <v>6.4000000000000001E-2</v>
      </c>
      <c r="K50" s="240"/>
      <c r="L50" s="23">
        <f t="shared" si="1"/>
        <v>468.75</v>
      </c>
      <c r="M50" s="24"/>
      <c r="N50" s="24"/>
      <c r="O50" s="50">
        <v>50</v>
      </c>
      <c r="P50" s="50"/>
      <c r="Q50" s="15">
        <v>0.08</v>
      </c>
    </row>
    <row r="51" spans="2:17" x14ac:dyDescent="0.3">
      <c r="B51" s="246"/>
      <c r="C51" s="247"/>
      <c r="D51" s="247"/>
      <c r="E51" s="247"/>
      <c r="F51" s="247"/>
      <c r="G51" s="247"/>
      <c r="H51" s="248"/>
      <c r="I51" s="24">
        <f>SUM(I6:I50)</f>
        <v>1.0000000000000002</v>
      </c>
      <c r="J51" s="25">
        <f>SUM(J6:J50)</f>
        <v>1.0000000000000002</v>
      </c>
      <c r="K51" s="25">
        <v>1</v>
      </c>
      <c r="L51" s="24"/>
      <c r="M51" s="24"/>
      <c r="N51" s="24"/>
      <c r="O51" s="50"/>
      <c r="P51" s="50"/>
    </row>
  </sheetData>
  <mergeCells count="10">
    <mergeCell ref="B51:H51"/>
    <mergeCell ref="B5:C5"/>
    <mergeCell ref="B6:B25"/>
    <mergeCell ref="C6:C25"/>
    <mergeCell ref="K6:K25"/>
    <mergeCell ref="B26:B50"/>
    <mergeCell ref="C26:C32"/>
    <mergeCell ref="K26:K50"/>
    <mergeCell ref="C33:C46"/>
    <mergeCell ref="C47:C50"/>
  </mergeCells>
  <phoneticPr fontId="1" type="noConversion"/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44"/>
  <dimension ref="B2:Q40"/>
  <sheetViews>
    <sheetView workbookViewId="0">
      <selection activeCell="F13" sqref="F13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330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48" t="s">
        <v>6</v>
      </c>
      <c r="C4" s="48">
        <v>30</v>
      </c>
    </row>
    <row r="5" spans="2:17" x14ac:dyDescent="0.3">
      <c r="B5" s="249" t="s">
        <v>0</v>
      </c>
      <c r="C5" s="249"/>
      <c r="D5" s="47" t="s">
        <v>45</v>
      </c>
      <c r="E5" s="47" t="s">
        <v>29</v>
      </c>
      <c r="F5" s="47" t="s">
        <v>1</v>
      </c>
      <c r="G5" s="47" t="s">
        <v>62</v>
      </c>
      <c r="H5" s="13" t="s">
        <v>26</v>
      </c>
      <c r="I5" s="47" t="s">
        <v>27</v>
      </c>
      <c r="J5" s="47" t="s">
        <v>28</v>
      </c>
      <c r="K5" s="47" t="s">
        <v>43</v>
      </c>
      <c r="L5" s="47" t="s">
        <v>2</v>
      </c>
      <c r="M5" s="47" t="s">
        <v>3</v>
      </c>
      <c r="N5" s="47" t="s">
        <v>60</v>
      </c>
      <c r="O5" s="47" t="s">
        <v>44</v>
      </c>
      <c r="P5" s="47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1004503</v>
      </c>
      <c r="G6" s="24" t="s">
        <v>331</v>
      </c>
      <c r="H6" s="24">
        <v>1</v>
      </c>
      <c r="I6" s="24">
        <v>8.0000000000000002E-3</v>
      </c>
      <c r="J6" s="25">
        <f>I6</f>
        <v>8.0000000000000002E-3</v>
      </c>
      <c r="K6" s="239">
        <f>SUM(J6:J14)</f>
        <v>0.11499999999999999</v>
      </c>
      <c r="L6" s="11">
        <f>1/I6*$C$4</f>
        <v>3750</v>
      </c>
      <c r="M6" s="24"/>
      <c r="N6" s="24"/>
      <c r="O6" s="48"/>
      <c r="P6" s="48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1052923</v>
      </c>
      <c r="G7" s="24" t="s">
        <v>332</v>
      </c>
      <c r="H7" s="24">
        <v>1</v>
      </c>
      <c r="I7" s="24">
        <v>0.01</v>
      </c>
      <c r="J7" s="25">
        <f t="shared" ref="J7:J39" si="0">I7</f>
        <v>0.01</v>
      </c>
      <c r="K7" s="240"/>
      <c r="L7" s="11">
        <f t="shared" ref="L7:L39" si="1">1/I7*$C$4</f>
        <v>3000</v>
      </c>
      <c r="M7" s="24"/>
      <c r="N7" s="24"/>
      <c r="O7" s="48"/>
      <c r="P7" s="48">
        <v>1</v>
      </c>
    </row>
    <row r="8" spans="2:17" ht="21.75" customHeight="1" x14ac:dyDescent="0.3">
      <c r="B8" s="256"/>
      <c r="C8" s="253"/>
      <c r="D8" s="24" t="s">
        <v>107</v>
      </c>
      <c r="E8" s="24"/>
      <c r="F8" s="24">
        <v>1073059</v>
      </c>
      <c r="G8" s="24" t="s">
        <v>333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24"/>
      <c r="O8" s="48"/>
      <c r="P8" s="48">
        <v>1</v>
      </c>
    </row>
    <row r="9" spans="2:17" ht="21.75" customHeight="1" x14ac:dyDescent="0.3">
      <c r="B9" s="256"/>
      <c r="C9" s="253"/>
      <c r="D9" s="24" t="s">
        <v>109</v>
      </c>
      <c r="E9" s="24"/>
      <c r="F9" s="24">
        <v>1702588</v>
      </c>
      <c r="G9" s="24" t="s">
        <v>334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24"/>
      <c r="O9" s="48"/>
      <c r="P9" s="48">
        <v>1</v>
      </c>
    </row>
    <row r="10" spans="2:17" ht="21.75" customHeight="1" x14ac:dyDescent="0.3">
      <c r="B10" s="256"/>
      <c r="C10" s="253"/>
      <c r="D10" s="24" t="s">
        <v>46</v>
      </c>
      <c r="E10" s="24"/>
      <c r="F10" s="24">
        <v>1004543</v>
      </c>
      <c r="G10" s="24" t="s">
        <v>335</v>
      </c>
      <c r="H10" s="24">
        <v>1</v>
      </c>
      <c r="I10" s="24">
        <v>0.01</v>
      </c>
      <c r="J10" s="25">
        <f t="shared" si="0"/>
        <v>0.01</v>
      </c>
      <c r="K10" s="240"/>
      <c r="L10" s="11">
        <f t="shared" si="1"/>
        <v>3000</v>
      </c>
      <c r="M10" s="24"/>
      <c r="N10" s="24"/>
      <c r="O10" s="48"/>
      <c r="P10" s="48">
        <v>1</v>
      </c>
    </row>
    <row r="11" spans="2:17" ht="21.75" customHeight="1" x14ac:dyDescent="0.3">
      <c r="B11" s="256"/>
      <c r="C11" s="253"/>
      <c r="D11" s="24" t="s">
        <v>47</v>
      </c>
      <c r="E11" s="24"/>
      <c r="F11" s="24">
        <v>1052951</v>
      </c>
      <c r="G11" s="24" t="s">
        <v>336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24"/>
      <c r="O11" s="48"/>
      <c r="P11" s="48">
        <v>1</v>
      </c>
    </row>
    <row r="12" spans="2:17" ht="21.75" customHeight="1" x14ac:dyDescent="0.3">
      <c r="B12" s="256"/>
      <c r="C12" s="253"/>
      <c r="D12" s="24" t="s">
        <v>251</v>
      </c>
      <c r="E12" s="24"/>
      <c r="F12" s="24">
        <v>1022247</v>
      </c>
      <c r="G12" s="24" t="s">
        <v>337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24"/>
      <c r="O12" s="48"/>
      <c r="P12" s="48">
        <v>1</v>
      </c>
    </row>
    <row r="13" spans="2:17" ht="21.75" customHeight="1" x14ac:dyDescent="0.3">
      <c r="B13" s="256"/>
      <c r="C13" s="253"/>
      <c r="D13" s="24" t="s">
        <v>116</v>
      </c>
      <c r="E13" s="24"/>
      <c r="F13" s="24">
        <v>1112146</v>
      </c>
      <c r="G13" s="24" t="s">
        <v>338</v>
      </c>
      <c r="H13" s="24">
        <v>1</v>
      </c>
      <c r="I13" s="24">
        <v>2.5000000000000001E-2</v>
      </c>
      <c r="J13" s="25">
        <f t="shared" si="0"/>
        <v>2.5000000000000001E-2</v>
      </c>
      <c r="K13" s="240"/>
      <c r="L13" s="11">
        <f t="shared" si="1"/>
        <v>1200</v>
      </c>
      <c r="M13" s="24"/>
      <c r="N13" s="24"/>
      <c r="O13" s="48"/>
      <c r="P13" s="48">
        <v>1</v>
      </c>
    </row>
    <row r="14" spans="2:17" ht="21.75" customHeight="1" x14ac:dyDescent="0.3">
      <c r="B14" s="256"/>
      <c r="C14" s="253"/>
      <c r="D14" s="24" t="s">
        <v>116</v>
      </c>
      <c r="E14" s="24"/>
      <c r="F14" s="24">
        <v>1112258</v>
      </c>
      <c r="G14" s="24" t="s">
        <v>339</v>
      </c>
      <c r="H14" s="24">
        <v>1</v>
      </c>
      <c r="I14" s="24">
        <v>2.5000000000000001E-2</v>
      </c>
      <c r="J14" s="25">
        <f t="shared" si="0"/>
        <v>2.5000000000000001E-2</v>
      </c>
      <c r="K14" s="240"/>
      <c r="L14" s="11">
        <f t="shared" si="1"/>
        <v>1200</v>
      </c>
      <c r="M14" s="24"/>
      <c r="N14" s="24"/>
      <c r="O14" s="48"/>
      <c r="P14" s="48">
        <v>1</v>
      </c>
    </row>
    <row r="15" spans="2:17" x14ac:dyDescent="0.3">
      <c r="B15" s="251" t="s">
        <v>42</v>
      </c>
      <c r="C15" s="243" t="s">
        <v>59</v>
      </c>
      <c r="D15" s="24"/>
      <c r="E15" s="24"/>
      <c r="F15" s="24">
        <v>1002186</v>
      </c>
      <c r="G15" s="24" t="s">
        <v>52</v>
      </c>
      <c r="H15" s="24">
        <v>1</v>
      </c>
      <c r="I15" s="24">
        <f>$K$15*Q15</f>
        <v>1.77E-2</v>
      </c>
      <c r="J15" s="25">
        <f t="shared" si="0"/>
        <v>1.77E-2</v>
      </c>
      <c r="K15" s="239">
        <f>K40-K6</f>
        <v>0.88500000000000001</v>
      </c>
      <c r="L15" s="23">
        <f t="shared" si="1"/>
        <v>1694.9152542372881</v>
      </c>
      <c r="M15" s="24"/>
      <c r="N15" s="24"/>
      <c r="O15" s="48">
        <v>60</v>
      </c>
      <c r="P15" s="48">
        <v>1</v>
      </c>
      <c r="Q15" s="15">
        <v>0.02</v>
      </c>
    </row>
    <row r="16" spans="2:17" x14ac:dyDescent="0.3">
      <c r="B16" s="252"/>
      <c r="C16" s="244"/>
      <c r="D16" s="24"/>
      <c r="E16" s="24"/>
      <c r="F16" s="24">
        <v>1012057</v>
      </c>
      <c r="G16" s="24" t="s">
        <v>53</v>
      </c>
      <c r="H16" s="24">
        <v>1</v>
      </c>
      <c r="I16" s="24">
        <f t="shared" ref="I16:I39" si="2">$K$15*Q16</f>
        <v>1.77E-2</v>
      </c>
      <c r="J16" s="25">
        <f t="shared" si="0"/>
        <v>1.77E-2</v>
      </c>
      <c r="K16" s="240"/>
      <c r="L16" s="23">
        <f t="shared" si="1"/>
        <v>1694.9152542372881</v>
      </c>
      <c r="M16" s="24"/>
      <c r="N16" s="24"/>
      <c r="O16" s="48">
        <v>60</v>
      </c>
      <c r="P16" s="48">
        <v>1</v>
      </c>
      <c r="Q16" s="15">
        <v>0.02</v>
      </c>
    </row>
    <row r="17" spans="2:17" x14ac:dyDescent="0.3">
      <c r="B17" s="252"/>
      <c r="C17" s="244"/>
      <c r="D17" s="24"/>
      <c r="E17" s="24"/>
      <c r="F17" s="24">
        <v>1022048</v>
      </c>
      <c r="G17" s="24" t="s">
        <v>54</v>
      </c>
      <c r="H17" s="24">
        <v>1</v>
      </c>
      <c r="I17" s="24">
        <f t="shared" si="2"/>
        <v>1.77E-2</v>
      </c>
      <c r="J17" s="25">
        <f t="shared" si="0"/>
        <v>1.77E-2</v>
      </c>
      <c r="K17" s="240"/>
      <c r="L17" s="23">
        <f t="shared" si="1"/>
        <v>1694.9152542372881</v>
      </c>
      <c r="M17" s="24"/>
      <c r="N17" s="24"/>
      <c r="O17" s="48">
        <v>60</v>
      </c>
      <c r="P17" s="48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1102039</v>
      </c>
      <c r="G18" s="24" t="s">
        <v>55</v>
      </c>
      <c r="H18" s="24">
        <v>1</v>
      </c>
      <c r="I18" s="24">
        <f t="shared" si="2"/>
        <v>1.77E-2</v>
      </c>
      <c r="J18" s="25">
        <f t="shared" si="0"/>
        <v>1.77E-2</v>
      </c>
      <c r="K18" s="240"/>
      <c r="L18" s="23">
        <f t="shared" si="1"/>
        <v>1694.9152542372881</v>
      </c>
      <c r="M18" s="24"/>
      <c r="N18" s="24"/>
      <c r="O18" s="48">
        <v>60</v>
      </c>
      <c r="P18" s="48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1082102</v>
      </c>
      <c r="G19" s="24" t="s">
        <v>56</v>
      </c>
      <c r="H19" s="24">
        <v>1</v>
      </c>
      <c r="I19" s="24">
        <f t="shared" si="2"/>
        <v>1.77E-2</v>
      </c>
      <c r="J19" s="25">
        <f t="shared" si="0"/>
        <v>1.77E-2</v>
      </c>
      <c r="K19" s="240"/>
      <c r="L19" s="23">
        <f t="shared" si="1"/>
        <v>1694.9152542372881</v>
      </c>
      <c r="M19" s="24"/>
      <c r="N19" s="24"/>
      <c r="O19" s="48">
        <v>30</v>
      </c>
      <c r="P19" s="48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1072153</v>
      </c>
      <c r="G20" s="24" t="s">
        <v>57</v>
      </c>
      <c r="H20" s="24">
        <v>1</v>
      </c>
      <c r="I20" s="24">
        <f t="shared" si="2"/>
        <v>1.77E-2</v>
      </c>
      <c r="J20" s="25">
        <f t="shared" si="0"/>
        <v>1.77E-2</v>
      </c>
      <c r="K20" s="240"/>
      <c r="L20" s="23">
        <f t="shared" si="1"/>
        <v>1694.9152542372881</v>
      </c>
      <c r="M20" s="24"/>
      <c r="N20" s="24"/>
      <c r="O20" s="48">
        <v>30</v>
      </c>
      <c r="P20" s="48">
        <v>1</v>
      </c>
      <c r="Q20" s="15">
        <v>0.02</v>
      </c>
    </row>
    <row r="21" spans="2:17" x14ac:dyDescent="0.3">
      <c r="B21" s="252"/>
      <c r="C21" s="245"/>
      <c r="D21" s="24"/>
      <c r="E21" s="24"/>
      <c r="F21" s="24">
        <v>1032024</v>
      </c>
      <c r="G21" s="24" t="s">
        <v>58</v>
      </c>
      <c r="H21" s="24">
        <v>1</v>
      </c>
      <c r="I21" s="24">
        <f t="shared" si="2"/>
        <v>1.77E-2</v>
      </c>
      <c r="J21" s="25">
        <f t="shared" si="0"/>
        <v>1.77E-2</v>
      </c>
      <c r="K21" s="240"/>
      <c r="L21" s="23">
        <f t="shared" si="1"/>
        <v>1694.9152542372881</v>
      </c>
      <c r="M21" s="24"/>
      <c r="N21" s="24"/>
      <c r="O21" s="48">
        <v>40</v>
      </c>
      <c r="P21" s="48">
        <v>1</v>
      </c>
      <c r="Q21" s="15">
        <v>0.02</v>
      </c>
    </row>
    <row r="22" spans="2:17" x14ac:dyDescent="0.3">
      <c r="B22" s="252"/>
      <c r="C22" s="253" t="s">
        <v>25</v>
      </c>
      <c r="D22" s="24"/>
      <c r="E22" s="24"/>
      <c r="F22" s="24">
        <v>5150042</v>
      </c>
      <c r="G22" s="24" t="s">
        <v>9</v>
      </c>
      <c r="H22" s="24">
        <v>1</v>
      </c>
      <c r="I22" s="24">
        <f t="shared" si="2"/>
        <v>1.77E-2</v>
      </c>
      <c r="J22" s="25">
        <f t="shared" si="0"/>
        <v>1.77E-2</v>
      </c>
      <c r="K22" s="240"/>
      <c r="L22" s="23">
        <f t="shared" si="1"/>
        <v>1694.9152542372881</v>
      </c>
      <c r="M22" s="24"/>
      <c r="N22" s="24"/>
      <c r="O22" s="48">
        <v>30</v>
      </c>
      <c r="P22" s="48"/>
      <c r="Q22" s="15">
        <v>0.02</v>
      </c>
    </row>
    <row r="23" spans="2:17" x14ac:dyDescent="0.3">
      <c r="B23" s="252"/>
      <c r="C23" s="253"/>
      <c r="D23" s="24"/>
      <c r="E23" s="24"/>
      <c r="F23" s="24">
        <v>5150043</v>
      </c>
      <c r="G23" s="24" t="s">
        <v>10</v>
      </c>
      <c r="H23" s="24">
        <v>1</v>
      </c>
      <c r="I23" s="24">
        <f t="shared" si="2"/>
        <v>1.77E-2</v>
      </c>
      <c r="J23" s="25">
        <f t="shared" si="0"/>
        <v>1.77E-2</v>
      </c>
      <c r="K23" s="240"/>
      <c r="L23" s="23">
        <f t="shared" si="1"/>
        <v>1694.9152542372881</v>
      </c>
      <c r="M23" s="24"/>
      <c r="N23" s="24"/>
      <c r="O23" s="48">
        <v>75</v>
      </c>
      <c r="P23" s="6"/>
      <c r="Q23" s="15">
        <v>0.02</v>
      </c>
    </row>
    <row r="24" spans="2:17" x14ac:dyDescent="0.3">
      <c r="B24" s="252"/>
      <c r="C24" s="253"/>
      <c r="D24" s="24"/>
      <c r="E24" s="24"/>
      <c r="F24" s="24">
        <v>5152049</v>
      </c>
      <c r="G24" s="24" t="s">
        <v>11</v>
      </c>
      <c r="H24" s="24">
        <v>1</v>
      </c>
      <c r="I24" s="24">
        <f t="shared" si="2"/>
        <v>1.77E-2</v>
      </c>
      <c r="J24" s="25">
        <f t="shared" si="0"/>
        <v>1.77E-2</v>
      </c>
      <c r="K24" s="240"/>
      <c r="L24" s="23">
        <f t="shared" si="1"/>
        <v>1694.9152542372881</v>
      </c>
      <c r="M24" s="24"/>
      <c r="N24" s="24"/>
      <c r="O24" s="6">
        <v>30</v>
      </c>
      <c r="P24" s="6"/>
      <c r="Q24" s="15">
        <v>0.02</v>
      </c>
    </row>
    <row r="25" spans="2:17" x14ac:dyDescent="0.3">
      <c r="B25" s="252"/>
      <c r="C25" s="253"/>
      <c r="D25" s="24"/>
      <c r="E25" s="24"/>
      <c r="F25" s="24">
        <v>5152050</v>
      </c>
      <c r="G25" s="24" t="s">
        <v>12</v>
      </c>
      <c r="H25" s="24">
        <v>1</v>
      </c>
      <c r="I25" s="24">
        <f t="shared" si="2"/>
        <v>1.77E-2</v>
      </c>
      <c r="J25" s="25">
        <f t="shared" si="0"/>
        <v>1.77E-2</v>
      </c>
      <c r="K25" s="240"/>
      <c r="L25" s="23">
        <f t="shared" si="1"/>
        <v>1694.9152542372881</v>
      </c>
      <c r="M25" s="24"/>
      <c r="N25" s="24"/>
      <c r="O25" s="6">
        <v>75</v>
      </c>
      <c r="P25" s="48"/>
      <c r="Q25" s="15">
        <v>0.02</v>
      </c>
    </row>
    <row r="26" spans="2:17" x14ac:dyDescent="0.3">
      <c r="B26" s="252"/>
      <c r="C26" s="253"/>
      <c r="D26" s="24"/>
      <c r="E26" s="24"/>
      <c r="F26" s="24">
        <v>5153013</v>
      </c>
      <c r="G26" s="24" t="s">
        <v>23</v>
      </c>
      <c r="H26" s="24">
        <v>1</v>
      </c>
      <c r="I26" s="24">
        <f t="shared" si="2"/>
        <v>7.0800000000000002E-2</v>
      </c>
      <c r="J26" s="25">
        <f t="shared" si="0"/>
        <v>7.0800000000000002E-2</v>
      </c>
      <c r="K26" s="240"/>
      <c r="L26" s="23">
        <f t="shared" si="1"/>
        <v>423.72881355932202</v>
      </c>
      <c r="M26" s="24"/>
      <c r="N26" s="24"/>
      <c r="O26" s="48">
        <v>65</v>
      </c>
      <c r="P26" s="48"/>
      <c r="Q26" s="15">
        <v>0.08</v>
      </c>
    </row>
    <row r="27" spans="2:17" x14ac:dyDescent="0.3">
      <c r="B27" s="252"/>
      <c r="C27" s="253"/>
      <c r="D27" s="24"/>
      <c r="E27" s="24"/>
      <c r="F27" s="24">
        <v>5151033</v>
      </c>
      <c r="G27" s="24" t="s">
        <v>41</v>
      </c>
      <c r="H27" s="24">
        <v>1</v>
      </c>
      <c r="I27" s="24">
        <f t="shared" si="2"/>
        <v>7.0800000000000002E-2</v>
      </c>
      <c r="J27" s="25">
        <f t="shared" si="0"/>
        <v>7.0800000000000002E-2</v>
      </c>
      <c r="K27" s="240"/>
      <c r="L27" s="23">
        <f t="shared" si="1"/>
        <v>423.72881355932202</v>
      </c>
      <c r="M27" s="24"/>
      <c r="N27" s="24"/>
      <c r="O27" s="48">
        <v>70</v>
      </c>
      <c r="P27" s="48"/>
      <c r="Q27" s="15">
        <v>0.08</v>
      </c>
    </row>
    <row r="28" spans="2:17" x14ac:dyDescent="0.3">
      <c r="B28" s="252"/>
      <c r="C28" s="253"/>
      <c r="D28" s="24"/>
      <c r="E28" s="24"/>
      <c r="F28" s="24">
        <v>5152100</v>
      </c>
      <c r="G28" s="24" t="s">
        <v>13</v>
      </c>
      <c r="H28" s="24">
        <v>1</v>
      </c>
      <c r="I28" s="24">
        <f t="shared" si="2"/>
        <v>1.77E-2</v>
      </c>
      <c r="J28" s="25">
        <f t="shared" si="0"/>
        <v>1.77E-2</v>
      </c>
      <c r="K28" s="240"/>
      <c r="L28" s="23">
        <f t="shared" si="1"/>
        <v>1694.9152542372881</v>
      </c>
      <c r="M28" s="24"/>
      <c r="N28" s="24"/>
      <c r="O28" s="48">
        <v>35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5152101</v>
      </c>
      <c r="G29" s="24" t="s">
        <v>14</v>
      </c>
      <c r="H29" s="24">
        <v>1</v>
      </c>
      <c r="I29" s="24">
        <f t="shared" si="2"/>
        <v>1.77E-2</v>
      </c>
      <c r="J29" s="25">
        <f t="shared" si="0"/>
        <v>1.77E-2</v>
      </c>
      <c r="K29" s="240"/>
      <c r="L29" s="23">
        <f t="shared" si="1"/>
        <v>1694.9152542372881</v>
      </c>
      <c r="M29" s="24"/>
      <c r="N29" s="24"/>
      <c r="O29" s="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5152102</v>
      </c>
      <c r="G30" s="24" t="s">
        <v>15</v>
      </c>
      <c r="H30" s="24">
        <v>1</v>
      </c>
      <c r="I30" s="24">
        <f t="shared" si="2"/>
        <v>1.77E-2</v>
      </c>
      <c r="J30" s="25">
        <f t="shared" si="0"/>
        <v>1.77E-2</v>
      </c>
      <c r="K30" s="240"/>
      <c r="L30" s="23">
        <f t="shared" si="1"/>
        <v>1694.9152542372881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5152103</v>
      </c>
      <c r="G31" s="24" t="s">
        <v>16</v>
      </c>
      <c r="H31" s="24">
        <v>1</v>
      </c>
      <c r="I31" s="24">
        <f t="shared" si="2"/>
        <v>1.77E-2</v>
      </c>
      <c r="J31" s="25">
        <f t="shared" si="0"/>
        <v>1.77E-2</v>
      </c>
      <c r="K31" s="240"/>
      <c r="L31" s="23">
        <f t="shared" si="1"/>
        <v>1694.9152542372881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5152104</v>
      </c>
      <c r="G32" s="24" t="s">
        <v>17</v>
      </c>
      <c r="H32" s="24">
        <v>1</v>
      </c>
      <c r="I32" s="24">
        <f t="shared" si="2"/>
        <v>1.77E-2</v>
      </c>
      <c r="J32" s="25">
        <f t="shared" si="0"/>
        <v>1.77E-2</v>
      </c>
      <c r="K32" s="240"/>
      <c r="L32" s="23">
        <f t="shared" si="1"/>
        <v>1694.9152542372881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5152105</v>
      </c>
      <c r="G33" s="24" t="s">
        <v>18</v>
      </c>
      <c r="H33" s="11">
        <v>1</v>
      </c>
      <c r="I33" s="24">
        <f t="shared" si="2"/>
        <v>1.77E-2</v>
      </c>
      <c r="J33" s="25">
        <f t="shared" si="0"/>
        <v>1.77E-2</v>
      </c>
      <c r="K33" s="240"/>
      <c r="L33" s="23">
        <f t="shared" si="1"/>
        <v>1694.9152542372881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5152106</v>
      </c>
      <c r="G34" s="24" t="s">
        <v>19</v>
      </c>
      <c r="H34" s="11">
        <v>1</v>
      </c>
      <c r="I34" s="24">
        <f t="shared" si="2"/>
        <v>1.77E-2</v>
      </c>
      <c r="J34" s="25">
        <f t="shared" si="0"/>
        <v>1.77E-2</v>
      </c>
      <c r="K34" s="240"/>
      <c r="L34" s="23">
        <f t="shared" si="1"/>
        <v>1694.9152542372881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5152107</v>
      </c>
      <c r="G35" s="24" t="s">
        <v>20</v>
      </c>
      <c r="H35" s="11">
        <v>1</v>
      </c>
      <c r="I35" s="24">
        <f t="shared" si="2"/>
        <v>1.77E-2</v>
      </c>
      <c r="J35" s="25">
        <f t="shared" si="0"/>
        <v>1.77E-2</v>
      </c>
      <c r="K35" s="240"/>
      <c r="L35" s="23">
        <f t="shared" si="1"/>
        <v>1694.9152542372881</v>
      </c>
      <c r="M35" s="24"/>
      <c r="N35" s="24"/>
      <c r="O35" s="6">
        <v>35</v>
      </c>
      <c r="P35" s="48"/>
      <c r="Q35" s="15">
        <v>0.02</v>
      </c>
    </row>
    <row r="36" spans="2:17" x14ac:dyDescent="0.3">
      <c r="B36" s="252"/>
      <c r="C36" s="253" t="s">
        <v>8</v>
      </c>
      <c r="D36" s="24"/>
      <c r="E36" s="24"/>
      <c r="F36" s="24">
        <v>5520002</v>
      </c>
      <c r="G36" s="24" t="s">
        <v>24</v>
      </c>
      <c r="H36" s="24">
        <v>1</v>
      </c>
      <c r="I36" s="24">
        <f t="shared" si="2"/>
        <v>7.0800000000000002E-2</v>
      </c>
      <c r="J36" s="25">
        <f t="shared" si="0"/>
        <v>7.0800000000000002E-2</v>
      </c>
      <c r="K36" s="240"/>
      <c r="L36" s="23">
        <f t="shared" si="1"/>
        <v>423.72881355932202</v>
      </c>
      <c r="M36" s="24"/>
      <c r="N36" s="24"/>
      <c r="O36" s="48">
        <v>210</v>
      </c>
      <c r="P36" s="48">
        <v>1</v>
      </c>
      <c r="Q36" s="15">
        <v>0.08</v>
      </c>
    </row>
    <row r="37" spans="2:17" x14ac:dyDescent="0.3">
      <c r="B37" s="252"/>
      <c r="C37" s="253"/>
      <c r="D37" s="24"/>
      <c r="E37" s="24"/>
      <c r="F37" s="24">
        <v>5062404</v>
      </c>
      <c r="G37" s="24" t="s">
        <v>5</v>
      </c>
      <c r="H37" s="24">
        <v>1</v>
      </c>
      <c r="I37" s="24">
        <f t="shared" si="2"/>
        <v>0.13275000000000001</v>
      </c>
      <c r="J37" s="25">
        <f t="shared" si="0"/>
        <v>0.13275000000000001</v>
      </c>
      <c r="K37" s="240"/>
      <c r="L37" s="23">
        <f t="shared" si="1"/>
        <v>225.98870056497174</v>
      </c>
      <c r="M37" s="24"/>
      <c r="N37" s="24"/>
      <c r="O37" s="48">
        <v>50</v>
      </c>
      <c r="P37" s="48"/>
      <c r="Q37" s="15">
        <v>0.15</v>
      </c>
    </row>
    <row r="38" spans="2:17" x14ac:dyDescent="0.3">
      <c r="B38" s="252"/>
      <c r="C38" s="253"/>
      <c r="D38" s="24"/>
      <c r="E38" s="24"/>
      <c r="F38" s="24">
        <v>5078001</v>
      </c>
      <c r="G38" s="11" t="s">
        <v>21</v>
      </c>
      <c r="H38" s="24">
        <v>1</v>
      </c>
      <c r="I38" s="24">
        <f t="shared" si="2"/>
        <v>0.13275000000000001</v>
      </c>
      <c r="J38" s="25">
        <f t="shared" si="0"/>
        <v>0.13275000000000001</v>
      </c>
      <c r="K38" s="240"/>
      <c r="L38" s="23">
        <f t="shared" si="1"/>
        <v>225.98870056497174</v>
      </c>
      <c r="M38" s="24"/>
      <c r="N38" s="24"/>
      <c r="O38" s="48">
        <v>40</v>
      </c>
      <c r="P38" s="48"/>
      <c r="Q38" s="15">
        <v>0.15</v>
      </c>
    </row>
    <row r="39" spans="2:17" x14ac:dyDescent="0.3">
      <c r="B39" s="252"/>
      <c r="C39" s="253"/>
      <c r="D39" s="24"/>
      <c r="E39" s="24"/>
      <c r="F39" s="24">
        <v>5072000</v>
      </c>
      <c r="G39" s="11" t="s">
        <v>22</v>
      </c>
      <c r="H39" s="24">
        <v>3</v>
      </c>
      <c r="I39" s="24">
        <f t="shared" si="2"/>
        <v>7.0800000000000002E-2</v>
      </c>
      <c r="J39" s="25">
        <f t="shared" si="0"/>
        <v>7.0800000000000002E-2</v>
      </c>
      <c r="K39" s="240"/>
      <c r="L39" s="23">
        <f t="shared" si="1"/>
        <v>423.72881355932202</v>
      </c>
      <c r="M39" s="24"/>
      <c r="N39" s="24"/>
      <c r="O39" s="48">
        <v>50</v>
      </c>
      <c r="P39" s="48"/>
      <c r="Q39" s="15">
        <v>0.08</v>
      </c>
    </row>
    <row r="40" spans="2:17" x14ac:dyDescent="0.3">
      <c r="B40" s="246"/>
      <c r="C40" s="247"/>
      <c r="D40" s="247"/>
      <c r="E40" s="247"/>
      <c r="F40" s="247"/>
      <c r="G40" s="247"/>
      <c r="H40" s="248"/>
      <c r="I40" s="24">
        <f>SUM(I6:I39)</f>
        <v>1.0000000000000002</v>
      </c>
      <c r="J40" s="25">
        <f>SUM(J6:J39)</f>
        <v>1.0000000000000002</v>
      </c>
      <c r="K40" s="25">
        <v>1</v>
      </c>
      <c r="L40" s="24"/>
      <c r="M40" s="24"/>
      <c r="N40" s="24"/>
      <c r="O40" s="48"/>
      <c r="P40" s="48"/>
    </row>
  </sheetData>
  <mergeCells count="10">
    <mergeCell ref="B40:H40"/>
    <mergeCell ref="B5:C5"/>
    <mergeCell ref="B6:B14"/>
    <mergeCell ref="C6:C14"/>
    <mergeCell ref="K6:K14"/>
    <mergeCell ref="B15:B39"/>
    <mergeCell ref="C15:C21"/>
    <mergeCell ref="K15:K39"/>
    <mergeCell ref="C22:C35"/>
    <mergeCell ref="C36:C3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5"/>
  <dimension ref="B2:Q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319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48" t="s">
        <v>6</v>
      </c>
      <c r="C4" s="48">
        <v>30</v>
      </c>
    </row>
    <row r="5" spans="2:17" x14ac:dyDescent="0.3">
      <c r="B5" s="249" t="s">
        <v>0</v>
      </c>
      <c r="C5" s="249"/>
      <c r="D5" s="47" t="s">
        <v>45</v>
      </c>
      <c r="E5" s="47" t="s">
        <v>29</v>
      </c>
      <c r="F5" s="47" t="s">
        <v>1</v>
      </c>
      <c r="G5" s="47" t="s">
        <v>62</v>
      </c>
      <c r="H5" s="13" t="s">
        <v>26</v>
      </c>
      <c r="I5" s="47" t="s">
        <v>27</v>
      </c>
      <c r="J5" s="47" t="s">
        <v>28</v>
      </c>
      <c r="K5" s="47" t="s">
        <v>43</v>
      </c>
      <c r="L5" s="47" t="s">
        <v>2</v>
      </c>
      <c r="M5" s="47" t="s">
        <v>3</v>
      </c>
      <c r="N5" s="47" t="s">
        <v>60</v>
      </c>
      <c r="O5" s="47" t="s">
        <v>44</v>
      </c>
      <c r="P5" s="47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1004483</v>
      </c>
      <c r="G6" s="24" t="s">
        <v>320</v>
      </c>
      <c r="H6" s="24">
        <v>1</v>
      </c>
      <c r="I6" s="24">
        <v>8.9999999999999993E-3</v>
      </c>
      <c r="J6" s="25">
        <f>I6</f>
        <v>8.9999999999999993E-3</v>
      </c>
      <c r="K6" s="239">
        <f>SUM(J6:J15)</f>
        <v>0.104</v>
      </c>
      <c r="L6" s="11">
        <f>1/I6*$C$4</f>
        <v>3333.3333333333335</v>
      </c>
      <c r="M6" s="24"/>
      <c r="N6" s="24"/>
      <c r="O6" s="48"/>
      <c r="P6" s="48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1052917</v>
      </c>
      <c r="G7" s="24" t="s">
        <v>321</v>
      </c>
      <c r="H7" s="24">
        <v>1</v>
      </c>
      <c r="I7" s="24">
        <v>8.9999999999999993E-3</v>
      </c>
      <c r="J7" s="25">
        <f t="shared" ref="J7:J40" si="0">I7</f>
        <v>8.9999999999999993E-3</v>
      </c>
      <c r="K7" s="240"/>
      <c r="L7" s="11">
        <f t="shared" ref="L7:L40" si="1">1/I7*$C$4</f>
        <v>3333.3333333333335</v>
      </c>
      <c r="M7" s="24"/>
      <c r="N7" s="24"/>
      <c r="O7" s="48"/>
      <c r="P7" s="48">
        <v>1</v>
      </c>
    </row>
    <row r="8" spans="2:17" ht="21.75" customHeight="1" x14ac:dyDescent="0.3">
      <c r="B8" s="256"/>
      <c r="C8" s="253"/>
      <c r="D8" s="24" t="s">
        <v>105</v>
      </c>
      <c r="E8" s="24"/>
      <c r="F8" s="24">
        <v>1102820</v>
      </c>
      <c r="G8" s="24" t="s">
        <v>322</v>
      </c>
      <c r="H8" s="24">
        <v>1</v>
      </c>
      <c r="I8" s="24">
        <v>8.9999999999999993E-3</v>
      </c>
      <c r="J8" s="25">
        <f t="shared" si="0"/>
        <v>8.9999999999999993E-3</v>
      </c>
      <c r="K8" s="240"/>
      <c r="L8" s="11">
        <f t="shared" si="1"/>
        <v>3333.3333333333335</v>
      </c>
      <c r="M8" s="24"/>
      <c r="N8" s="24"/>
      <c r="O8" s="48"/>
      <c r="P8" s="48">
        <v>1</v>
      </c>
    </row>
    <row r="9" spans="2:17" ht="21.75" customHeight="1" x14ac:dyDescent="0.3">
      <c r="B9" s="256"/>
      <c r="C9" s="253"/>
      <c r="D9" s="24" t="s">
        <v>119</v>
      </c>
      <c r="E9" s="24"/>
      <c r="F9" s="24">
        <v>1004482</v>
      </c>
      <c r="G9" s="24" t="s">
        <v>323</v>
      </c>
      <c r="H9" s="24">
        <v>1</v>
      </c>
      <c r="I9" s="24">
        <v>8.9999999999999993E-3</v>
      </c>
      <c r="J9" s="25">
        <f t="shared" si="0"/>
        <v>8.9999999999999993E-3</v>
      </c>
      <c r="K9" s="240"/>
      <c r="L9" s="11">
        <f t="shared" si="1"/>
        <v>3333.3333333333335</v>
      </c>
      <c r="M9" s="24"/>
      <c r="N9" s="24"/>
      <c r="O9" s="48"/>
      <c r="P9" s="48">
        <v>1</v>
      </c>
    </row>
    <row r="10" spans="2:17" ht="21.75" customHeight="1" x14ac:dyDescent="0.3">
      <c r="B10" s="256"/>
      <c r="C10" s="253"/>
      <c r="D10" s="24" t="s">
        <v>100</v>
      </c>
      <c r="E10" s="24"/>
      <c r="F10" s="24">
        <v>1052916</v>
      </c>
      <c r="G10" s="24" t="s">
        <v>329</v>
      </c>
      <c r="H10" s="24">
        <v>1</v>
      </c>
      <c r="I10" s="24">
        <v>8.9999999999999993E-3</v>
      </c>
      <c r="J10" s="25">
        <f t="shared" si="0"/>
        <v>8.9999999999999993E-3</v>
      </c>
      <c r="K10" s="240"/>
      <c r="L10" s="11">
        <f t="shared" si="1"/>
        <v>3333.3333333333335</v>
      </c>
      <c r="M10" s="24"/>
      <c r="N10" s="24"/>
      <c r="O10" s="48"/>
      <c r="P10" s="48">
        <v>1</v>
      </c>
    </row>
    <row r="11" spans="2:17" ht="21.75" customHeight="1" x14ac:dyDescent="0.3">
      <c r="B11" s="256"/>
      <c r="C11" s="253"/>
      <c r="D11" s="24" t="s">
        <v>107</v>
      </c>
      <c r="E11" s="24"/>
      <c r="F11" s="24">
        <v>1073055</v>
      </c>
      <c r="G11" s="24" t="s">
        <v>324</v>
      </c>
      <c r="H11" s="24">
        <v>1</v>
      </c>
      <c r="I11" s="24">
        <v>8.9999999999999993E-3</v>
      </c>
      <c r="J11" s="25">
        <f t="shared" si="0"/>
        <v>8.9999999999999993E-3</v>
      </c>
      <c r="K11" s="240"/>
      <c r="L11" s="11">
        <f t="shared" si="1"/>
        <v>3333.3333333333335</v>
      </c>
      <c r="M11" s="24"/>
      <c r="N11" s="24"/>
      <c r="O11" s="48"/>
      <c r="P11" s="48">
        <v>1</v>
      </c>
    </row>
    <row r="12" spans="2:17" ht="21.75" customHeight="1" x14ac:dyDescent="0.3">
      <c r="B12" s="256"/>
      <c r="C12" s="253"/>
      <c r="D12" s="24" t="s">
        <v>109</v>
      </c>
      <c r="E12" s="24"/>
      <c r="F12" s="24">
        <v>1702577</v>
      </c>
      <c r="G12" s="24" t="s">
        <v>325</v>
      </c>
      <c r="H12" s="24">
        <v>1</v>
      </c>
      <c r="I12" s="24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24"/>
      <c r="O12" s="48"/>
      <c r="P12" s="48">
        <v>1</v>
      </c>
    </row>
    <row r="13" spans="2:17" ht="21.75" customHeight="1" x14ac:dyDescent="0.3">
      <c r="B13" s="256"/>
      <c r="C13" s="253"/>
      <c r="D13" s="24" t="s">
        <v>109</v>
      </c>
      <c r="E13" s="24"/>
      <c r="F13" s="24">
        <v>1702581</v>
      </c>
      <c r="G13" s="24" t="s">
        <v>326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24"/>
      <c r="O13" s="48"/>
      <c r="P13" s="48">
        <v>1</v>
      </c>
    </row>
    <row r="14" spans="2:17" ht="21.75" customHeight="1" x14ac:dyDescent="0.3">
      <c r="B14" s="256"/>
      <c r="C14" s="253"/>
      <c r="D14" s="24" t="s">
        <v>112</v>
      </c>
      <c r="E14" s="24"/>
      <c r="F14" s="24">
        <v>1022241</v>
      </c>
      <c r="G14" s="24" t="s">
        <v>327</v>
      </c>
      <c r="H14" s="24">
        <v>1</v>
      </c>
      <c r="I14" s="24">
        <v>1.4999999999999999E-2</v>
      </c>
      <c r="J14" s="25">
        <f t="shared" si="0"/>
        <v>1.4999999999999999E-2</v>
      </c>
      <c r="K14" s="240"/>
      <c r="L14" s="11">
        <f t="shared" si="1"/>
        <v>2000.0000000000002</v>
      </c>
      <c r="M14" s="24"/>
      <c r="N14" s="24"/>
      <c r="O14" s="48"/>
      <c r="P14" s="48">
        <v>1</v>
      </c>
    </row>
    <row r="15" spans="2:17" ht="21.75" customHeight="1" x14ac:dyDescent="0.3">
      <c r="B15" s="256"/>
      <c r="C15" s="253"/>
      <c r="D15" s="24" t="s">
        <v>112</v>
      </c>
      <c r="E15" s="24"/>
      <c r="F15" s="24">
        <v>1022242</v>
      </c>
      <c r="G15" s="24" t="s">
        <v>328</v>
      </c>
      <c r="H15" s="24">
        <v>1</v>
      </c>
      <c r="I15" s="24">
        <v>1.4999999999999999E-2</v>
      </c>
      <c r="J15" s="25">
        <f t="shared" si="0"/>
        <v>1.4999999999999999E-2</v>
      </c>
      <c r="K15" s="240"/>
      <c r="L15" s="11">
        <f t="shared" si="1"/>
        <v>2000.0000000000002</v>
      </c>
      <c r="M15" s="24"/>
      <c r="N15" s="24"/>
      <c r="O15" s="48"/>
      <c r="P15" s="48">
        <v>1</v>
      </c>
    </row>
    <row r="16" spans="2:17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$K$16*Q16</f>
        <v>1.7920000000000002E-2</v>
      </c>
      <c r="J16" s="25">
        <f t="shared" si="0"/>
        <v>1.7920000000000002E-2</v>
      </c>
      <c r="K16" s="239">
        <f>K41-K6</f>
        <v>0.89600000000000002</v>
      </c>
      <c r="L16" s="23">
        <f t="shared" si="1"/>
        <v>1674.1071428571427</v>
      </c>
      <c r="M16" s="24"/>
      <c r="N16" s="24"/>
      <c r="O16" s="48">
        <v>60</v>
      </c>
      <c r="P16" s="48">
        <v>1</v>
      </c>
      <c r="Q16" s="15">
        <v>0.02</v>
      </c>
    </row>
    <row r="17" spans="2:17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2">$K$16*Q17</f>
        <v>1.7920000000000002E-2</v>
      </c>
      <c r="J17" s="25">
        <f t="shared" si="0"/>
        <v>1.7920000000000002E-2</v>
      </c>
      <c r="K17" s="240"/>
      <c r="L17" s="23">
        <f t="shared" si="1"/>
        <v>1674.1071428571427</v>
      </c>
      <c r="M17" s="24"/>
      <c r="N17" s="24"/>
      <c r="O17" s="48">
        <v>60</v>
      </c>
      <c r="P17" s="48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1.7920000000000002E-2</v>
      </c>
      <c r="J18" s="25">
        <f t="shared" si="0"/>
        <v>1.7920000000000002E-2</v>
      </c>
      <c r="K18" s="240"/>
      <c r="L18" s="23">
        <f t="shared" si="1"/>
        <v>1674.1071428571427</v>
      </c>
      <c r="M18" s="24"/>
      <c r="N18" s="24"/>
      <c r="O18" s="48">
        <v>60</v>
      </c>
      <c r="P18" s="48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1.7920000000000002E-2</v>
      </c>
      <c r="J19" s="25">
        <f t="shared" si="0"/>
        <v>1.7920000000000002E-2</v>
      </c>
      <c r="K19" s="240"/>
      <c r="L19" s="23">
        <f t="shared" si="1"/>
        <v>1674.1071428571427</v>
      </c>
      <c r="M19" s="24"/>
      <c r="N19" s="24"/>
      <c r="O19" s="48">
        <v>60</v>
      </c>
      <c r="P19" s="48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1.7920000000000002E-2</v>
      </c>
      <c r="J20" s="25">
        <f t="shared" si="0"/>
        <v>1.7920000000000002E-2</v>
      </c>
      <c r="K20" s="240"/>
      <c r="L20" s="23">
        <f t="shared" si="1"/>
        <v>1674.1071428571427</v>
      </c>
      <c r="M20" s="24"/>
      <c r="N20" s="24"/>
      <c r="O20" s="48">
        <v>30</v>
      </c>
      <c r="P20" s="48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1.7920000000000002E-2</v>
      </c>
      <c r="J21" s="25">
        <f t="shared" si="0"/>
        <v>1.7920000000000002E-2</v>
      </c>
      <c r="K21" s="240"/>
      <c r="L21" s="23">
        <f t="shared" si="1"/>
        <v>1674.1071428571427</v>
      </c>
      <c r="M21" s="24"/>
      <c r="N21" s="24"/>
      <c r="O21" s="48">
        <v>30</v>
      </c>
      <c r="P21" s="48">
        <v>1</v>
      </c>
      <c r="Q21" s="15">
        <v>0.02</v>
      </c>
    </row>
    <row r="22" spans="2:17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1.7920000000000002E-2</v>
      </c>
      <c r="J22" s="25">
        <f t="shared" si="0"/>
        <v>1.7920000000000002E-2</v>
      </c>
      <c r="K22" s="240"/>
      <c r="L22" s="23">
        <f t="shared" si="1"/>
        <v>1674.1071428571427</v>
      </c>
      <c r="M22" s="24"/>
      <c r="N22" s="24"/>
      <c r="O22" s="48">
        <v>40</v>
      </c>
      <c r="P22" s="48">
        <v>1</v>
      </c>
      <c r="Q22" s="15">
        <v>0.02</v>
      </c>
    </row>
    <row r="23" spans="2:17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1.7920000000000002E-2</v>
      </c>
      <c r="J23" s="25">
        <f t="shared" si="0"/>
        <v>1.7920000000000002E-2</v>
      </c>
      <c r="K23" s="240"/>
      <c r="L23" s="23">
        <f t="shared" si="1"/>
        <v>1674.1071428571427</v>
      </c>
      <c r="M23" s="24"/>
      <c r="N23" s="24"/>
      <c r="O23" s="48">
        <v>30</v>
      </c>
      <c r="P23" s="48"/>
      <c r="Q23" s="15">
        <v>0.02</v>
      </c>
    </row>
    <row r="24" spans="2:17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1.7920000000000002E-2</v>
      </c>
      <c r="J24" s="25">
        <f t="shared" si="0"/>
        <v>1.7920000000000002E-2</v>
      </c>
      <c r="K24" s="240"/>
      <c r="L24" s="23">
        <f t="shared" si="1"/>
        <v>1674.1071428571427</v>
      </c>
      <c r="M24" s="24"/>
      <c r="N24" s="24"/>
      <c r="O24" s="48">
        <v>75</v>
      </c>
      <c r="P24" s="6"/>
      <c r="Q24" s="15">
        <v>0.02</v>
      </c>
    </row>
    <row r="25" spans="2:17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1.7920000000000002E-2</v>
      </c>
      <c r="J25" s="25">
        <f t="shared" si="0"/>
        <v>1.7920000000000002E-2</v>
      </c>
      <c r="K25" s="240"/>
      <c r="L25" s="23">
        <f t="shared" si="1"/>
        <v>1674.1071428571427</v>
      </c>
      <c r="M25" s="24"/>
      <c r="N25" s="24"/>
      <c r="O25" s="6">
        <v>30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1.7920000000000002E-2</v>
      </c>
      <c r="J26" s="25">
        <f t="shared" si="0"/>
        <v>1.7920000000000002E-2</v>
      </c>
      <c r="K26" s="240"/>
      <c r="L26" s="23">
        <f t="shared" si="1"/>
        <v>1674.1071428571427</v>
      </c>
      <c r="M26" s="24"/>
      <c r="N26" s="24"/>
      <c r="O26" s="6">
        <v>75</v>
      </c>
      <c r="P26" s="48"/>
      <c r="Q26" s="15">
        <v>0.02</v>
      </c>
    </row>
    <row r="27" spans="2:17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7.1680000000000008E-2</v>
      </c>
      <c r="J27" s="25">
        <f t="shared" si="0"/>
        <v>7.1680000000000008E-2</v>
      </c>
      <c r="K27" s="240"/>
      <c r="L27" s="23">
        <f t="shared" si="1"/>
        <v>418.52678571428567</v>
      </c>
      <c r="M27" s="24"/>
      <c r="N27" s="24"/>
      <c r="O27" s="48">
        <v>65</v>
      </c>
      <c r="P27" s="48"/>
      <c r="Q27" s="15">
        <v>0.08</v>
      </c>
    </row>
    <row r="28" spans="2:17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7.1680000000000008E-2</v>
      </c>
      <c r="J28" s="25">
        <f t="shared" si="0"/>
        <v>7.1680000000000008E-2</v>
      </c>
      <c r="K28" s="240"/>
      <c r="L28" s="23">
        <f t="shared" si="1"/>
        <v>418.52678571428567</v>
      </c>
      <c r="M28" s="24"/>
      <c r="N28" s="24"/>
      <c r="O28" s="48">
        <v>70</v>
      </c>
      <c r="P28" s="48"/>
      <c r="Q28" s="15">
        <v>0.08</v>
      </c>
    </row>
    <row r="29" spans="2:17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1.7920000000000002E-2</v>
      </c>
      <c r="J29" s="25">
        <f t="shared" si="0"/>
        <v>1.7920000000000002E-2</v>
      </c>
      <c r="K29" s="240"/>
      <c r="L29" s="23">
        <f t="shared" si="1"/>
        <v>1674.1071428571427</v>
      </c>
      <c r="M29" s="24"/>
      <c r="N29" s="24"/>
      <c r="O29" s="48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1.7920000000000002E-2</v>
      </c>
      <c r="J30" s="25">
        <f t="shared" si="0"/>
        <v>1.7920000000000002E-2</v>
      </c>
      <c r="K30" s="240"/>
      <c r="L30" s="23">
        <f t="shared" si="1"/>
        <v>1674.1071428571427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1.7920000000000002E-2</v>
      </c>
      <c r="J31" s="25">
        <f t="shared" si="0"/>
        <v>1.7920000000000002E-2</v>
      </c>
      <c r="K31" s="240"/>
      <c r="L31" s="23">
        <f t="shared" si="1"/>
        <v>1674.1071428571427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1.7920000000000002E-2</v>
      </c>
      <c r="J32" s="25">
        <f t="shared" si="0"/>
        <v>1.7920000000000002E-2</v>
      </c>
      <c r="K32" s="240"/>
      <c r="L32" s="23">
        <f t="shared" si="1"/>
        <v>1674.1071428571427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1.7920000000000002E-2</v>
      </c>
      <c r="J33" s="25">
        <f t="shared" si="0"/>
        <v>1.7920000000000002E-2</v>
      </c>
      <c r="K33" s="240"/>
      <c r="L33" s="23">
        <f t="shared" si="1"/>
        <v>1674.1071428571427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1.7920000000000002E-2</v>
      </c>
      <c r="J34" s="25">
        <f t="shared" si="0"/>
        <v>1.7920000000000002E-2</v>
      </c>
      <c r="K34" s="240"/>
      <c r="L34" s="23">
        <f t="shared" si="1"/>
        <v>1674.1071428571427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5152106</v>
      </c>
      <c r="G35" s="24" t="s">
        <v>19</v>
      </c>
      <c r="H35" s="11">
        <v>1</v>
      </c>
      <c r="I35" s="24">
        <f t="shared" si="2"/>
        <v>1.7920000000000002E-2</v>
      </c>
      <c r="J35" s="25">
        <f t="shared" si="0"/>
        <v>1.7920000000000002E-2</v>
      </c>
      <c r="K35" s="240"/>
      <c r="L35" s="23">
        <f t="shared" si="1"/>
        <v>1674.1071428571427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5152107</v>
      </c>
      <c r="G36" s="24" t="s">
        <v>20</v>
      </c>
      <c r="H36" s="11">
        <v>1</v>
      </c>
      <c r="I36" s="24">
        <f t="shared" si="2"/>
        <v>1.7920000000000002E-2</v>
      </c>
      <c r="J36" s="25">
        <f t="shared" si="0"/>
        <v>1.7920000000000002E-2</v>
      </c>
      <c r="K36" s="240"/>
      <c r="L36" s="23">
        <f t="shared" si="1"/>
        <v>1674.1071428571427</v>
      </c>
      <c r="M36" s="24"/>
      <c r="N36" s="24"/>
      <c r="O36" s="6">
        <v>35</v>
      </c>
      <c r="P36" s="48"/>
      <c r="Q36" s="15">
        <v>0.02</v>
      </c>
    </row>
    <row r="37" spans="2:17" x14ac:dyDescent="0.3">
      <c r="B37" s="252"/>
      <c r="C37" s="253" t="s">
        <v>8</v>
      </c>
      <c r="D37" s="24"/>
      <c r="E37" s="24"/>
      <c r="F37" s="24">
        <v>5520002</v>
      </c>
      <c r="G37" s="24" t="s">
        <v>24</v>
      </c>
      <c r="H37" s="24">
        <v>1</v>
      </c>
      <c r="I37" s="24">
        <f t="shared" si="2"/>
        <v>7.1680000000000008E-2</v>
      </c>
      <c r="J37" s="25">
        <f t="shared" si="0"/>
        <v>7.1680000000000008E-2</v>
      </c>
      <c r="K37" s="240"/>
      <c r="L37" s="23">
        <f t="shared" si="1"/>
        <v>418.52678571428567</v>
      </c>
      <c r="M37" s="24"/>
      <c r="N37" s="24"/>
      <c r="O37" s="48">
        <v>210</v>
      </c>
      <c r="P37" s="48">
        <v>1</v>
      </c>
      <c r="Q37" s="15">
        <v>0.08</v>
      </c>
    </row>
    <row r="38" spans="2:17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2"/>
        <v>0.13439999999999999</v>
      </c>
      <c r="J38" s="25">
        <f t="shared" si="0"/>
        <v>0.13439999999999999</v>
      </c>
      <c r="K38" s="240"/>
      <c r="L38" s="23">
        <f t="shared" si="1"/>
        <v>223.21428571428572</v>
      </c>
      <c r="M38" s="24"/>
      <c r="N38" s="24"/>
      <c r="O38" s="48">
        <v>50</v>
      </c>
      <c r="P38" s="48"/>
      <c r="Q38" s="15">
        <v>0.15</v>
      </c>
    </row>
    <row r="39" spans="2:17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2"/>
        <v>0.13439999999999999</v>
      </c>
      <c r="J39" s="25">
        <f t="shared" si="0"/>
        <v>0.13439999999999999</v>
      </c>
      <c r="K39" s="240"/>
      <c r="L39" s="23">
        <f t="shared" si="1"/>
        <v>223.21428571428572</v>
      </c>
      <c r="M39" s="24"/>
      <c r="N39" s="24"/>
      <c r="O39" s="48">
        <v>40</v>
      </c>
      <c r="P39" s="48"/>
      <c r="Q39" s="15">
        <v>0.15</v>
      </c>
    </row>
    <row r="40" spans="2:17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7.1680000000000008E-2</v>
      </c>
      <c r="J40" s="25">
        <f t="shared" si="0"/>
        <v>7.1680000000000008E-2</v>
      </c>
      <c r="K40" s="240"/>
      <c r="L40" s="23">
        <f t="shared" si="1"/>
        <v>418.52678571428567</v>
      </c>
      <c r="M40" s="24"/>
      <c r="N40" s="24"/>
      <c r="O40" s="48">
        <v>50</v>
      </c>
      <c r="P40" s="48"/>
      <c r="Q40" s="15">
        <v>0.08</v>
      </c>
    </row>
    <row r="41" spans="2:17" x14ac:dyDescent="0.3">
      <c r="B41" s="246"/>
      <c r="C41" s="247"/>
      <c r="D41" s="247"/>
      <c r="E41" s="247"/>
      <c r="F41" s="247"/>
      <c r="G41" s="247"/>
      <c r="H41" s="248"/>
      <c r="I41" s="24">
        <f>SUM(I6:I40)</f>
        <v>1</v>
      </c>
      <c r="J41" s="25">
        <f>SUM(J6:J40)</f>
        <v>1</v>
      </c>
      <c r="K41" s="25">
        <v>1</v>
      </c>
      <c r="L41" s="24"/>
      <c r="M41" s="24"/>
      <c r="N41" s="24"/>
      <c r="O41" s="48"/>
      <c r="P41" s="48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20"/>
  <dimension ref="B2:Q42"/>
  <sheetViews>
    <sheetView workbookViewId="0">
      <selection activeCell="F11" sqref="F11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304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45" t="s">
        <v>6</v>
      </c>
      <c r="C4" s="45">
        <v>30</v>
      </c>
    </row>
    <row r="5" spans="2:16" x14ac:dyDescent="0.3">
      <c r="B5" s="249" t="s">
        <v>0</v>
      </c>
      <c r="C5" s="249"/>
      <c r="D5" s="44" t="s">
        <v>45</v>
      </c>
      <c r="E5" s="44" t="s">
        <v>29</v>
      </c>
      <c r="F5" s="44" t="s">
        <v>1</v>
      </c>
      <c r="G5" s="44" t="s">
        <v>62</v>
      </c>
      <c r="H5" s="13" t="s">
        <v>26</v>
      </c>
      <c r="I5" s="44" t="s">
        <v>27</v>
      </c>
      <c r="J5" s="44" t="s">
        <v>28</v>
      </c>
      <c r="K5" s="44" t="s">
        <v>43</v>
      </c>
      <c r="L5" s="44" t="s">
        <v>2</v>
      </c>
      <c r="M5" s="44" t="s">
        <v>3</v>
      </c>
      <c r="N5" s="44" t="s">
        <v>60</v>
      </c>
      <c r="O5" s="44" t="s">
        <v>44</v>
      </c>
      <c r="P5" s="44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1004570</v>
      </c>
      <c r="G6" s="24" t="s">
        <v>305</v>
      </c>
      <c r="H6" s="24">
        <v>1</v>
      </c>
      <c r="I6" s="24">
        <v>8.0000000000000002E-3</v>
      </c>
      <c r="J6" s="25">
        <f>I6</f>
        <v>8.0000000000000002E-3</v>
      </c>
      <c r="K6" s="239">
        <f>SUM(J6:J16)</f>
        <v>0.17599999999999999</v>
      </c>
      <c r="L6" s="11">
        <f>1/I6*$C$4</f>
        <v>3750</v>
      </c>
      <c r="M6" s="24"/>
      <c r="N6" s="24"/>
      <c r="O6" s="45"/>
      <c r="P6" s="45">
        <v>1</v>
      </c>
    </row>
    <row r="7" spans="2:16" ht="21.75" customHeight="1" x14ac:dyDescent="0.3">
      <c r="B7" s="256"/>
      <c r="C7" s="253"/>
      <c r="D7" s="24" t="s">
        <v>119</v>
      </c>
      <c r="E7" s="24"/>
      <c r="F7" s="24">
        <v>1004571</v>
      </c>
      <c r="G7" s="24" t="s">
        <v>306</v>
      </c>
      <c r="H7" s="24">
        <v>1</v>
      </c>
      <c r="I7" s="24">
        <v>8.0000000000000002E-3</v>
      </c>
      <c r="J7" s="25">
        <f t="shared" ref="J7:J41" si="0">I7</f>
        <v>8.0000000000000002E-3</v>
      </c>
      <c r="K7" s="240"/>
      <c r="L7" s="11">
        <f t="shared" ref="L7:L41" si="1">1/I7*$C$4</f>
        <v>3750</v>
      </c>
      <c r="M7" s="24"/>
      <c r="N7" s="24"/>
      <c r="O7" s="45"/>
      <c r="P7" s="45">
        <v>1</v>
      </c>
    </row>
    <row r="8" spans="2:16" ht="21.75" customHeight="1" x14ac:dyDescent="0.3">
      <c r="B8" s="256"/>
      <c r="C8" s="253"/>
      <c r="D8" s="24" t="s">
        <v>47</v>
      </c>
      <c r="E8" s="24"/>
      <c r="F8" s="24">
        <v>1052964</v>
      </c>
      <c r="G8" s="24" t="s">
        <v>307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/>
      <c r="N8" s="24"/>
      <c r="O8" s="45"/>
      <c r="P8" s="45">
        <v>1</v>
      </c>
    </row>
    <row r="9" spans="2:16" ht="21.75" customHeight="1" x14ac:dyDescent="0.3">
      <c r="B9" s="256"/>
      <c r="C9" s="253"/>
      <c r="D9" s="24" t="s">
        <v>47</v>
      </c>
      <c r="E9" s="24"/>
      <c r="F9" s="24">
        <v>1052965</v>
      </c>
      <c r="G9" s="24" t="s">
        <v>308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/>
      <c r="N9" s="24"/>
      <c r="O9" s="45"/>
      <c r="P9" s="45">
        <v>1</v>
      </c>
    </row>
    <row r="10" spans="2:16" ht="21.75" customHeight="1" x14ac:dyDescent="0.3">
      <c r="B10" s="256"/>
      <c r="C10" s="253"/>
      <c r="D10" s="24" t="s">
        <v>48</v>
      </c>
      <c r="E10" s="24"/>
      <c r="F10" s="24">
        <v>1073080</v>
      </c>
      <c r="G10" s="24" t="s">
        <v>309</v>
      </c>
      <c r="H10" s="24">
        <v>1</v>
      </c>
      <c r="I10" s="24">
        <v>1.4999999999999999E-2</v>
      </c>
      <c r="J10" s="25">
        <f t="shared" si="0"/>
        <v>1.4999999999999999E-2</v>
      </c>
      <c r="K10" s="240"/>
      <c r="L10" s="11">
        <f t="shared" si="1"/>
        <v>2000.0000000000002</v>
      </c>
      <c r="M10" s="24"/>
      <c r="N10" s="24"/>
      <c r="O10" s="45"/>
      <c r="P10" s="45">
        <v>1</v>
      </c>
    </row>
    <row r="11" spans="2:16" ht="21.75" customHeight="1" x14ac:dyDescent="0.3">
      <c r="B11" s="256"/>
      <c r="C11" s="253"/>
      <c r="D11" s="24" t="s">
        <v>314</v>
      </c>
      <c r="E11" s="24"/>
      <c r="F11" s="24">
        <v>1012479</v>
      </c>
      <c r="G11" s="24" t="s">
        <v>198</v>
      </c>
      <c r="H11" s="24">
        <v>1</v>
      </c>
      <c r="I11" s="24">
        <v>0.01</v>
      </c>
      <c r="J11" s="25">
        <f t="shared" si="0"/>
        <v>0.01</v>
      </c>
      <c r="K11" s="240"/>
      <c r="L11" s="11">
        <f t="shared" si="1"/>
        <v>3000</v>
      </c>
      <c r="M11" s="24"/>
      <c r="N11" s="24"/>
      <c r="O11" s="45"/>
      <c r="P11" s="45">
        <v>1</v>
      </c>
    </row>
    <row r="12" spans="2:16" ht="21.75" customHeight="1" x14ac:dyDescent="0.3">
      <c r="B12" s="256"/>
      <c r="C12" s="253"/>
      <c r="D12" s="24" t="s">
        <v>46</v>
      </c>
      <c r="E12" s="24"/>
      <c r="F12" s="24">
        <v>1004299</v>
      </c>
      <c r="G12" s="24" t="s">
        <v>310</v>
      </c>
      <c r="H12" s="24">
        <v>1</v>
      </c>
      <c r="I12" s="24">
        <v>0.03</v>
      </c>
      <c r="J12" s="25">
        <f t="shared" si="0"/>
        <v>0.03</v>
      </c>
      <c r="K12" s="240"/>
      <c r="L12" s="11">
        <f t="shared" si="1"/>
        <v>1000.0000000000001</v>
      </c>
      <c r="M12" s="24"/>
      <c r="N12" s="24"/>
      <c r="O12" s="45"/>
      <c r="P12" s="45">
        <v>1</v>
      </c>
    </row>
    <row r="13" spans="2:16" ht="21.75" customHeight="1" x14ac:dyDescent="0.3">
      <c r="B13" s="256"/>
      <c r="C13" s="253"/>
      <c r="D13" s="24" t="s">
        <v>47</v>
      </c>
      <c r="E13" s="24"/>
      <c r="F13" s="24">
        <v>1052843</v>
      </c>
      <c r="G13" s="24" t="s">
        <v>311</v>
      </c>
      <c r="H13" s="24">
        <v>1</v>
      </c>
      <c r="I13" s="24">
        <v>0.03</v>
      </c>
      <c r="J13" s="25">
        <f t="shared" si="0"/>
        <v>0.03</v>
      </c>
      <c r="K13" s="240"/>
      <c r="L13" s="11">
        <f t="shared" si="1"/>
        <v>1000.0000000000001</v>
      </c>
      <c r="M13" s="24"/>
      <c r="N13" s="24"/>
      <c r="O13" s="45"/>
      <c r="P13" s="45">
        <v>1</v>
      </c>
    </row>
    <row r="14" spans="2:16" ht="21.75" customHeight="1" x14ac:dyDescent="0.3">
      <c r="B14" s="256"/>
      <c r="C14" s="253"/>
      <c r="D14" s="24" t="s">
        <v>78</v>
      </c>
      <c r="E14" s="24"/>
      <c r="F14" s="24">
        <v>1702560</v>
      </c>
      <c r="G14" s="24" t="s">
        <v>294</v>
      </c>
      <c r="H14" s="24">
        <v>1</v>
      </c>
      <c r="I14" s="24">
        <v>1.4999999999999999E-2</v>
      </c>
      <c r="J14" s="25">
        <f t="shared" ref="J14" si="2">I14</f>
        <v>1.4999999999999999E-2</v>
      </c>
      <c r="K14" s="240"/>
      <c r="L14" s="11">
        <f t="shared" ref="L14" si="3">1/I14*$C$4</f>
        <v>2000.0000000000002</v>
      </c>
      <c r="M14" s="24"/>
      <c r="N14" s="24"/>
      <c r="O14" s="45"/>
      <c r="P14" s="45">
        <v>1</v>
      </c>
    </row>
    <row r="15" spans="2:16" ht="21.75" customHeight="1" x14ac:dyDescent="0.3">
      <c r="B15" s="256"/>
      <c r="C15" s="253"/>
      <c r="D15" s="24" t="s">
        <v>302</v>
      </c>
      <c r="E15" s="24"/>
      <c r="F15" s="24">
        <v>1112172</v>
      </c>
      <c r="G15" s="24" t="s">
        <v>312</v>
      </c>
      <c r="H15" s="24">
        <v>1</v>
      </c>
      <c r="I15" s="24">
        <v>0.02</v>
      </c>
      <c r="J15" s="25">
        <f t="shared" si="0"/>
        <v>0.02</v>
      </c>
      <c r="K15" s="240"/>
      <c r="L15" s="11">
        <f t="shared" si="1"/>
        <v>1500</v>
      </c>
      <c r="M15" s="24"/>
      <c r="N15" s="24"/>
      <c r="O15" s="45"/>
      <c r="P15" s="45">
        <v>1</v>
      </c>
    </row>
    <row r="16" spans="2:16" ht="21.75" customHeight="1" x14ac:dyDescent="0.3">
      <c r="B16" s="256"/>
      <c r="C16" s="253"/>
      <c r="D16" s="24" t="s">
        <v>315</v>
      </c>
      <c r="E16" s="24"/>
      <c r="F16" s="24">
        <v>1112284</v>
      </c>
      <c r="G16" s="24" t="s">
        <v>313</v>
      </c>
      <c r="H16" s="24">
        <v>1</v>
      </c>
      <c r="I16" s="24">
        <v>0.02</v>
      </c>
      <c r="J16" s="25">
        <f t="shared" si="0"/>
        <v>0.02</v>
      </c>
      <c r="K16" s="240"/>
      <c r="L16" s="11">
        <f t="shared" si="1"/>
        <v>1500</v>
      </c>
      <c r="M16" s="24"/>
      <c r="N16" s="24"/>
      <c r="O16" s="45"/>
      <c r="P16" s="45">
        <v>1</v>
      </c>
    </row>
    <row r="17" spans="2:17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$K$17*Q17</f>
        <v>1.6480000000000002E-2</v>
      </c>
      <c r="J17" s="25">
        <f t="shared" si="0"/>
        <v>1.6480000000000002E-2</v>
      </c>
      <c r="K17" s="239">
        <f>K42-K6</f>
        <v>0.82400000000000007</v>
      </c>
      <c r="L17" s="23">
        <f t="shared" si="1"/>
        <v>1820.3883495145631</v>
      </c>
      <c r="M17" s="24"/>
      <c r="N17" s="24"/>
      <c r="O17" s="45">
        <v>60</v>
      </c>
      <c r="P17" s="45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4">$K$17*Q18</f>
        <v>1.6480000000000002E-2</v>
      </c>
      <c r="J18" s="25">
        <f t="shared" si="0"/>
        <v>1.6480000000000002E-2</v>
      </c>
      <c r="K18" s="240"/>
      <c r="L18" s="23">
        <f t="shared" si="1"/>
        <v>1820.3883495145631</v>
      </c>
      <c r="M18" s="24"/>
      <c r="N18" s="24"/>
      <c r="O18" s="45">
        <v>60</v>
      </c>
      <c r="P18" s="45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4"/>
        <v>1.6480000000000002E-2</v>
      </c>
      <c r="J19" s="25">
        <f t="shared" si="0"/>
        <v>1.6480000000000002E-2</v>
      </c>
      <c r="K19" s="240"/>
      <c r="L19" s="23">
        <f t="shared" si="1"/>
        <v>1820.3883495145631</v>
      </c>
      <c r="M19" s="24"/>
      <c r="N19" s="24"/>
      <c r="O19" s="45">
        <v>60</v>
      </c>
      <c r="P19" s="45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4"/>
        <v>1.6480000000000002E-2</v>
      </c>
      <c r="J20" s="25">
        <f t="shared" si="0"/>
        <v>1.6480000000000002E-2</v>
      </c>
      <c r="K20" s="240"/>
      <c r="L20" s="23">
        <f t="shared" si="1"/>
        <v>1820.3883495145631</v>
      </c>
      <c r="M20" s="24"/>
      <c r="N20" s="24"/>
      <c r="O20" s="45">
        <v>60</v>
      </c>
      <c r="P20" s="45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4"/>
        <v>1.6480000000000002E-2</v>
      </c>
      <c r="J21" s="25">
        <f t="shared" si="0"/>
        <v>1.6480000000000002E-2</v>
      </c>
      <c r="K21" s="240"/>
      <c r="L21" s="23">
        <f t="shared" si="1"/>
        <v>1820.3883495145631</v>
      </c>
      <c r="M21" s="24"/>
      <c r="N21" s="24"/>
      <c r="O21" s="45">
        <v>30</v>
      </c>
      <c r="P21" s="45">
        <v>1</v>
      </c>
      <c r="Q21" s="15">
        <v>0.02</v>
      </c>
    </row>
    <row r="22" spans="2:17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4"/>
        <v>1.6480000000000002E-2</v>
      </c>
      <c r="J22" s="25">
        <f t="shared" si="0"/>
        <v>1.6480000000000002E-2</v>
      </c>
      <c r="K22" s="240"/>
      <c r="L22" s="23">
        <f t="shared" si="1"/>
        <v>1820.3883495145631</v>
      </c>
      <c r="M22" s="24"/>
      <c r="N22" s="24"/>
      <c r="O22" s="45">
        <v>30</v>
      </c>
      <c r="P22" s="45">
        <v>1</v>
      </c>
      <c r="Q22" s="15">
        <v>0.02</v>
      </c>
    </row>
    <row r="23" spans="2:17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4"/>
        <v>1.6480000000000002E-2</v>
      </c>
      <c r="J23" s="25">
        <f t="shared" si="0"/>
        <v>1.6480000000000002E-2</v>
      </c>
      <c r="K23" s="240"/>
      <c r="L23" s="23">
        <f t="shared" si="1"/>
        <v>1820.3883495145631</v>
      </c>
      <c r="M23" s="24"/>
      <c r="N23" s="24"/>
      <c r="O23" s="45">
        <v>40</v>
      </c>
      <c r="P23" s="45">
        <v>1</v>
      </c>
      <c r="Q23" s="15">
        <v>0.02</v>
      </c>
    </row>
    <row r="24" spans="2:17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4"/>
        <v>1.6480000000000002E-2</v>
      </c>
      <c r="J24" s="25">
        <f t="shared" si="0"/>
        <v>1.6480000000000002E-2</v>
      </c>
      <c r="K24" s="240"/>
      <c r="L24" s="23">
        <f t="shared" si="1"/>
        <v>1820.3883495145631</v>
      </c>
      <c r="M24" s="24"/>
      <c r="N24" s="24"/>
      <c r="O24" s="45">
        <v>30</v>
      </c>
      <c r="P24" s="45"/>
      <c r="Q24" s="15">
        <v>0.02</v>
      </c>
    </row>
    <row r="25" spans="2:17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4"/>
        <v>1.6480000000000002E-2</v>
      </c>
      <c r="J25" s="25">
        <f t="shared" si="0"/>
        <v>1.6480000000000002E-2</v>
      </c>
      <c r="K25" s="240"/>
      <c r="L25" s="23">
        <f t="shared" si="1"/>
        <v>1820.3883495145631</v>
      </c>
      <c r="M25" s="24"/>
      <c r="N25" s="24"/>
      <c r="O25" s="45">
        <v>75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4"/>
        <v>1.6480000000000002E-2</v>
      </c>
      <c r="J26" s="25">
        <f t="shared" si="0"/>
        <v>1.6480000000000002E-2</v>
      </c>
      <c r="K26" s="240"/>
      <c r="L26" s="23">
        <f t="shared" si="1"/>
        <v>1820.3883495145631</v>
      </c>
      <c r="M26" s="24"/>
      <c r="N26" s="24"/>
      <c r="O26" s="6">
        <v>30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4"/>
        <v>1.6480000000000002E-2</v>
      </c>
      <c r="J27" s="25">
        <f t="shared" si="0"/>
        <v>1.6480000000000002E-2</v>
      </c>
      <c r="K27" s="240"/>
      <c r="L27" s="23">
        <f t="shared" si="1"/>
        <v>1820.3883495145631</v>
      </c>
      <c r="M27" s="24"/>
      <c r="N27" s="24"/>
      <c r="O27" s="6">
        <v>75</v>
      </c>
      <c r="P27" s="45"/>
      <c r="Q27" s="15">
        <v>0.02</v>
      </c>
    </row>
    <row r="28" spans="2:17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4"/>
        <v>6.5920000000000006E-2</v>
      </c>
      <c r="J28" s="25">
        <f t="shared" si="0"/>
        <v>6.5920000000000006E-2</v>
      </c>
      <c r="K28" s="240"/>
      <c r="L28" s="23">
        <f t="shared" si="1"/>
        <v>455.09708737864077</v>
      </c>
      <c r="M28" s="24"/>
      <c r="N28" s="24"/>
      <c r="O28" s="45">
        <v>65</v>
      </c>
      <c r="P28" s="45"/>
      <c r="Q28" s="15">
        <v>0.08</v>
      </c>
    </row>
    <row r="29" spans="2:17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4"/>
        <v>6.5920000000000006E-2</v>
      </c>
      <c r="J29" s="25">
        <f t="shared" si="0"/>
        <v>6.5920000000000006E-2</v>
      </c>
      <c r="K29" s="240"/>
      <c r="L29" s="23">
        <f t="shared" si="1"/>
        <v>455.09708737864077</v>
      </c>
      <c r="M29" s="24"/>
      <c r="N29" s="24"/>
      <c r="O29" s="45">
        <v>70</v>
      </c>
      <c r="P29" s="45"/>
      <c r="Q29" s="15">
        <v>0.08</v>
      </c>
    </row>
    <row r="30" spans="2:17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4"/>
        <v>1.6480000000000002E-2</v>
      </c>
      <c r="J30" s="25">
        <f t="shared" si="0"/>
        <v>1.6480000000000002E-2</v>
      </c>
      <c r="K30" s="240"/>
      <c r="L30" s="23">
        <f t="shared" si="1"/>
        <v>1820.3883495145631</v>
      </c>
      <c r="M30" s="24"/>
      <c r="N30" s="24"/>
      <c r="O30" s="45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4"/>
        <v>1.6480000000000002E-2</v>
      </c>
      <c r="J31" s="25">
        <f t="shared" si="0"/>
        <v>1.6480000000000002E-2</v>
      </c>
      <c r="K31" s="240"/>
      <c r="L31" s="23">
        <f t="shared" si="1"/>
        <v>1820.3883495145631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4"/>
        <v>1.6480000000000002E-2</v>
      </c>
      <c r="J32" s="25">
        <f t="shared" si="0"/>
        <v>1.6480000000000002E-2</v>
      </c>
      <c r="K32" s="240"/>
      <c r="L32" s="23">
        <f t="shared" si="1"/>
        <v>1820.3883495145631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4"/>
        <v>1.6480000000000002E-2</v>
      </c>
      <c r="J33" s="25">
        <f t="shared" si="0"/>
        <v>1.6480000000000002E-2</v>
      </c>
      <c r="K33" s="240"/>
      <c r="L33" s="23">
        <f t="shared" si="1"/>
        <v>1820.3883495145631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4"/>
        <v>1.6480000000000002E-2</v>
      </c>
      <c r="J34" s="25">
        <f t="shared" si="0"/>
        <v>1.6480000000000002E-2</v>
      </c>
      <c r="K34" s="240"/>
      <c r="L34" s="23">
        <f t="shared" si="1"/>
        <v>1820.3883495145631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4"/>
        <v>1.6480000000000002E-2</v>
      </c>
      <c r="J35" s="25">
        <f t="shared" si="0"/>
        <v>1.6480000000000002E-2</v>
      </c>
      <c r="K35" s="240"/>
      <c r="L35" s="23">
        <f t="shared" si="1"/>
        <v>1820.3883495145631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5152106</v>
      </c>
      <c r="G36" s="24" t="s">
        <v>19</v>
      </c>
      <c r="H36" s="11">
        <v>1</v>
      </c>
      <c r="I36" s="24">
        <f t="shared" si="4"/>
        <v>1.6480000000000002E-2</v>
      </c>
      <c r="J36" s="25">
        <f t="shared" si="0"/>
        <v>1.6480000000000002E-2</v>
      </c>
      <c r="K36" s="240"/>
      <c r="L36" s="23">
        <f t="shared" si="1"/>
        <v>1820.3883495145631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5152107</v>
      </c>
      <c r="G37" s="24" t="s">
        <v>20</v>
      </c>
      <c r="H37" s="11">
        <v>1</v>
      </c>
      <c r="I37" s="24">
        <f t="shared" si="4"/>
        <v>1.6480000000000002E-2</v>
      </c>
      <c r="J37" s="25">
        <f t="shared" si="0"/>
        <v>1.6480000000000002E-2</v>
      </c>
      <c r="K37" s="240"/>
      <c r="L37" s="23">
        <f t="shared" si="1"/>
        <v>1820.3883495145631</v>
      </c>
      <c r="M37" s="24"/>
      <c r="N37" s="24"/>
      <c r="O37" s="6">
        <v>35</v>
      </c>
      <c r="P37" s="45"/>
      <c r="Q37" s="15">
        <v>0.02</v>
      </c>
    </row>
    <row r="38" spans="2:17" x14ac:dyDescent="0.3">
      <c r="B38" s="252"/>
      <c r="C38" s="253" t="s">
        <v>8</v>
      </c>
      <c r="D38" s="24"/>
      <c r="E38" s="24"/>
      <c r="F38" s="24">
        <v>5520002</v>
      </c>
      <c r="G38" s="24" t="s">
        <v>24</v>
      </c>
      <c r="H38" s="24">
        <v>1</v>
      </c>
      <c r="I38" s="24">
        <f t="shared" si="4"/>
        <v>6.5920000000000006E-2</v>
      </c>
      <c r="J38" s="25">
        <f t="shared" si="0"/>
        <v>6.5920000000000006E-2</v>
      </c>
      <c r="K38" s="240"/>
      <c r="L38" s="23">
        <f t="shared" si="1"/>
        <v>455.09708737864077</v>
      </c>
      <c r="M38" s="24"/>
      <c r="N38" s="24"/>
      <c r="O38" s="45">
        <v>210</v>
      </c>
      <c r="P38" s="45">
        <v>1</v>
      </c>
      <c r="Q38" s="15">
        <v>0.08</v>
      </c>
    </row>
    <row r="39" spans="2:17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4"/>
        <v>0.1236</v>
      </c>
      <c r="J39" s="25">
        <f t="shared" si="0"/>
        <v>0.1236</v>
      </c>
      <c r="K39" s="240"/>
      <c r="L39" s="23">
        <f t="shared" si="1"/>
        <v>242.71844660194174</v>
      </c>
      <c r="M39" s="24"/>
      <c r="N39" s="24"/>
      <c r="O39" s="45">
        <v>50</v>
      </c>
      <c r="P39" s="45"/>
      <c r="Q39" s="15">
        <v>0.15</v>
      </c>
    </row>
    <row r="40" spans="2:17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4"/>
        <v>0.1236</v>
      </c>
      <c r="J40" s="25">
        <f t="shared" si="0"/>
        <v>0.1236</v>
      </c>
      <c r="K40" s="240"/>
      <c r="L40" s="23">
        <f t="shared" si="1"/>
        <v>242.71844660194174</v>
      </c>
      <c r="M40" s="24"/>
      <c r="N40" s="24"/>
      <c r="O40" s="45">
        <v>40</v>
      </c>
      <c r="P40" s="45"/>
      <c r="Q40" s="15">
        <v>0.15</v>
      </c>
    </row>
    <row r="41" spans="2:17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4"/>
        <v>6.5920000000000006E-2</v>
      </c>
      <c r="J41" s="25">
        <f t="shared" si="0"/>
        <v>6.5920000000000006E-2</v>
      </c>
      <c r="K41" s="240"/>
      <c r="L41" s="23">
        <f t="shared" si="1"/>
        <v>455.09708737864077</v>
      </c>
      <c r="M41" s="24"/>
      <c r="N41" s="24"/>
      <c r="O41" s="45">
        <v>50</v>
      </c>
      <c r="P41" s="45"/>
      <c r="Q41" s="15">
        <v>0.08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1.0000000000000004</v>
      </c>
      <c r="J42" s="25">
        <f>SUM(J6:J41)</f>
        <v>1.0000000000000004</v>
      </c>
      <c r="K42" s="25">
        <v>1</v>
      </c>
      <c r="L42" s="24"/>
      <c r="M42" s="24"/>
      <c r="N42" s="24"/>
      <c r="O42" s="45"/>
      <c r="P42" s="45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9"/>
  <dimension ref="B2:Q45"/>
  <sheetViews>
    <sheetView workbookViewId="0">
      <selection activeCell="I13" sqref="I13:I14"/>
    </sheetView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287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45" t="s">
        <v>6</v>
      </c>
      <c r="C4" s="45">
        <v>30</v>
      </c>
    </row>
    <row r="5" spans="2:16" x14ac:dyDescent="0.3">
      <c r="B5" s="249" t="s">
        <v>0</v>
      </c>
      <c r="C5" s="249"/>
      <c r="D5" s="44" t="s">
        <v>45</v>
      </c>
      <c r="E5" s="44" t="s">
        <v>29</v>
      </c>
      <c r="F5" s="44" t="s">
        <v>1</v>
      </c>
      <c r="G5" s="44" t="s">
        <v>62</v>
      </c>
      <c r="H5" s="13" t="s">
        <v>26</v>
      </c>
      <c r="I5" s="44" t="s">
        <v>27</v>
      </c>
      <c r="J5" s="44" t="s">
        <v>28</v>
      </c>
      <c r="K5" s="44" t="s">
        <v>43</v>
      </c>
      <c r="L5" s="44" t="s">
        <v>2</v>
      </c>
      <c r="M5" s="44" t="s">
        <v>3</v>
      </c>
      <c r="N5" s="44" t="s">
        <v>60</v>
      </c>
      <c r="O5" s="44" t="s">
        <v>44</v>
      </c>
      <c r="P5" s="44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1004477</v>
      </c>
      <c r="G6" s="24" t="s">
        <v>299</v>
      </c>
      <c r="H6" s="24">
        <v>1</v>
      </c>
      <c r="I6" s="24">
        <v>0.01</v>
      </c>
      <c r="J6" s="25">
        <f>I6</f>
        <v>0.01</v>
      </c>
      <c r="K6" s="239">
        <f>SUM(J6:J19)</f>
        <v>0.23799999999999993</v>
      </c>
      <c r="L6" s="11">
        <f>1/I6*$C$4</f>
        <v>3000</v>
      </c>
      <c r="M6" s="24"/>
      <c r="N6" s="24"/>
      <c r="O6" s="45"/>
      <c r="P6" s="45">
        <v>1</v>
      </c>
    </row>
    <row r="7" spans="2:16" ht="21.75" customHeight="1" x14ac:dyDescent="0.3">
      <c r="B7" s="256"/>
      <c r="C7" s="253"/>
      <c r="D7" s="24" t="s">
        <v>119</v>
      </c>
      <c r="E7" s="24"/>
      <c r="F7" s="24">
        <v>1004476</v>
      </c>
      <c r="G7" s="24" t="s">
        <v>297</v>
      </c>
      <c r="H7" s="24">
        <v>1</v>
      </c>
      <c r="I7" s="24">
        <v>0.01</v>
      </c>
      <c r="J7" s="25">
        <f t="shared" ref="J7:J44" si="0">I7</f>
        <v>0.01</v>
      </c>
      <c r="K7" s="240"/>
      <c r="L7" s="11">
        <f t="shared" ref="L7:L44" si="1">1/I7*$C$4</f>
        <v>3000</v>
      </c>
      <c r="M7" s="24"/>
      <c r="N7" s="24"/>
      <c r="O7" s="45"/>
      <c r="P7" s="45">
        <v>1</v>
      </c>
    </row>
    <row r="8" spans="2:16" ht="21.75" customHeight="1" x14ac:dyDescent="0.3">
      <c r="B8" s="256"/>
      <c r="C8" s="253"/>
      <c r="D8" s="24" t="s">
        <v>119</v>
      </c>
      <c r="E8" s="24"/>
      <c r="F8" s="24">
        <v>1004435</v>
      </c>
      <c r="G8" s="24" t="s">
        <v>298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/>
      <c r="N8" s="24"/>
      <c r="O8" s="45"/>
      <c r="P8" s="45">
        <v>1</v>
      </c>
    </row>
    <row r="9" spans="2:16" ht="21.75" customHeight="1" x14ac:dyDescent="0.3">
      <c r="B9" s="256"/>
      <c r="C9" s="253"/>
      <c r="D9" s="24" t="s">
        <v>119</v>
      </c>
      <c r="E9" s="24"/>
      <c r="F9" s="24">
        <v>1004437</v>
      </c>
      <c r="G9" s="24" t="s">
        <v>300</v>
      </c>
      <c r="H9" s="24">
        <v>1</v>
      </c>
      <c r="I9" s="24">
        <v>1.4999999999999999E-2</v>
      </c>
      <c r="J9" s="25">
        <f t="shared" si="0"/>
        <v>1.4999999999999999E-2</v>
      </c>
      <c r="K9" s="240"/>
      <c r="L9" s="11">
        <f t="shared" si="1"/>
        <v>2000.0000000000002</v>
      </c>
      <c r="M9" s="24"/>
      <c r="N9" s="24"/>
      <c r="O9" s="45"/>
      <c r="P9" s="45">
        <v>1</v>
      </c>
    </row>
    <row r="10" spans="2:16" ht="21.75" customHeight="1" x14ac:dyDescent="0.3">
      <c r="B10" s="256"/>
      <c r="C10" s="253"/>
      <c r="D10" s="24" t="s">
        <v>119</v>
      </c>
      <c r="E10" s="24"/>
      <c r="F10" s="24">
        <v>1004475</v>
      </c>
      <c r="G10" s="24" t="s">
        <v>288</v>
      </c>
      <c r="H10" s="24">
        <v>1</v>
      </c>
      <c r="I10" s="24">
        <v>1.4999999999999999E-2</v>
      </c>
      <c r="J10" s="25">
        <f t="shared" si="0"/>
        <v>1.4999999999999999E-2</v>
      </c>
      <c r="K10" s="240"/>
      <c r="L10" s="11">
        <f t="shared" si="1"/>
        <v>2000.0000000000002</v>
      </c>
      <c r="M10" s="24"/>
      <c r="N10" s="24"/>
      <c r="O10" s="45"/>
      <c r="P10" s="45">
        <v>1</v>
      </c>
    </row>
    <row r="11" spans="2:16" ht="21.75" customHeight="1" x14ac:dyDescent="0.3">
      <c r="B11" s="256"/>
      <c r="C11" s="253"/>
      <c r="D11" s="24" t="s">
        <v>119</v>
      </c>
      <c r="E11" s="24"/>
      <c r="F11" s="24">
        <v>1004436</v>
      </c>
      <c r="G11" s="24" t="s">
        <v>289</v>
      </c>
      <c r="H11" s="24">
        <v>1</v>
      </c>
      <c r="I11" s="24">
        <v>1.4999999999999999E-2</v>
      </c>
      <c r="J11" s="25">
        <f t="shared" si="0"/>
        <v>1.4999999999999999E-2</v>
      </c>
      <c r="K11" s="240"/>
      <c r="L11" s="11">
        <f t="shared" si="1"/>
        <v>2000.0000000000002</v>
      </c>
      <c r="M11" s="24"/>
      <c r="N11" s="24"/>
      <c r="O11" s="45"/>
      <c r="P11" s="45">
        <v>1</v>
      </c>
    </row>
    <row r="12" spans="2:16" ht="21.75" customHeight="1" x14ac:dyDescent="0.3">
      <c r="B12" s="256"/>
      <c r="C12" s="253"/>
      <c r="D12" s="24" t="s">
        <v>301</v>
      </c>
      <c r="E12" s="24"/>
      <c r="F12" s="24">
        <v>1012527</v>
      </c>
      <c r="G12" s="24" t="s">
        <v>290</v>
      </c>
      <c r="H12" s="24">
        <v>1</v>
      </c>
      <c r="I12" s="24">
        <v>8.0000000000000002E-3</v>
      </c>
      <c r="J12" s="25">
        <f t="shared" si="0"/>
        <v>8.0000000000000002E-3</v>
      </c>
      <c r="K12" s="240"/>
      <c r="L12" s="11">
        <f t="shared" si="1"/>
        <v>3750</v>
      </c>
      <c r="M12" s="24"/>
      <c r="N12" s="24"/>
      <c r="O12" s="45"/>
      <c r="P12" s="45">
        <v>1</v>
      </c>
    </row>
    <row r="13" spans="2:16" ht="21.75" customHeight="1" x14ac:dyDescent="0.3">
      <c r="B13" s="256"/>
      <c r="C13" s="253"/>
      <c r="D13" s="24" t="s">
        <v>251</v>
      </c>
      <c r="E13" s="24"/>
      <c r="F13" s="24">
        <v>1022243</v>
      </c>
      <c r="G13" s="24" t="s">
        <v>291</v>
      </c>
      <c r="H13" s="24">
        <v>1</v>
      </c>
      <c r="I13" s="24">
        <v>0.03</v>
      </c>
      <c r="J13" s="25">
        <f t="shared" si="0"/>
        <v>0.03</v>
      </c>
      <c r="K13" s="240"/>
      <c r="L13" s="11">
        <f t="shared" si="1"/>
        <v>1000.0000000000001</v>
      </c>
      <c r="M13" s="24"/>
      <c r="N13" s="24"/>
      <c r="O13" s="45"/>
      <c r="P13" s="45">
        <v>1</v>
      </c>
    </row>
    <row r="14" spans="2:16" ht="21.75" customHeight="1" x14ac:dyDescent="0.3">
      <c r="B14" s="256"/>
      <c r="C14" s="253"/>
      <c r="D14" s="24" t="s">
        <v>251</v>
      </c>
      <c r="E14" s="24"/>
      <c r="F14" s="24">
        <v>1022249</v>
      </c>
      <c r="G14" s="24" t="s">
        <v>316</v>
      </c>
      <c r="H14" s="24">
        <v>1</v>
      </c>
      <c r="I14" s="24">
        <v>0.03</v>
      </c>
      <c r="J14" s="25">
        <f t="shared" ref="J14" si="2">I14</f>
        <v>0.03</v>
      </c>
      <c r="K14" s="240"/>
      <c r="L14" s="11">
        <f t="shared" si="1"/>
        <v>1000.0000000000001</v>
      </c>
      <c r="M14" s="24"/>
      <c r="N14" s="24"/>
      <c r="O14" s="46"/>
      <c r="P14" s="46">
        <v>1</v>
      </c>
    </row>
    <row r="15" spans="2:16" ht="21.75" customHeight="1" x14ac:dyDescent="0.3">
      <c r="B15" s="256"/>
      <c r="C15" s="253"/>
      <c r="D15" s="24" t="s">
        <v>46</v>
      </c>
      <c r="E15" s="24"/>
      <c r="F15" s="24">
        <v>1004298</v>
      </c>
      <c r="G15" s="24" t="s">
        <v>292</v>
      </c>
      <c r="H15" s="24">
        <v>1</v>
      </c>
      <c r="I15" s="24">
        <v>0.02</v>
      </c>
      <c r="J15" s="25">
        <f t="shared" si="0"/>
        <v>0.02</v>
      </c>
      <c r="K15" s="240"/>
      <c r="L15" s="11">
        <f t="shared" si="1"/>
        <v>1500</v>
      </c>
      <c r="M15" s="24"/>
      <c r="N15" s="24"/>
      <c r="O15" s="45"/>
      <c r="P15" s="45">
        <v>1</v>
      </c>
    </row>
    <row r="16" spans="2:16" ht="21.75" customHeight="1" x14ac:dyDescent="0.3">
      <c r="B16" s="256"/>
      <c r="C16" s="253"/>
      <c r="D16" s="24" t="s">
        <v>47</v>
      </c>
      <c r="E16" s="24"/>
      <c r="F16" s="24">
        <v>1052842</v>
      </c>
      <c r="G16" s="24" t="s">
        <v>293</v>
      </c>
      <c r="H16" s="24">
        <v>1</v>
      </c>
      <c r="I16" s="24">
        <v>0.02</v>
      </c>
      <c r="J16" s="25">
        <f t="shared" ref="J16:J17" si="3">I16</f>
        <v>0.02</v>
      </c>
      <c r="K16" s="240"/>
      <c r="L16" s="11">
        <f t="shared" si="1"/>
        <v>1500</v>
      </c>
      <c r="M16" s="24"/>
      <c r="N16" s="24"/>
      <c r="O16" s="45"/>
      <c r="P16" s="45">
        <v>1</v>
      </c>
    </row>
    <row r="17" spans="2:17" ht="21.75" customHeight="1" x14ac:dyDescent="0.3">
      <c r="B17" s="256"/>
      <c r="C17" s="253"/>
      <c r="D17" s="24" t="s">
        <v>78</v>
      </c>
      <c r="E17" s="24"/>
      <c r="F17" s="24">
        <v>1702559</v>
      </c>
      <c r="G17" s="24" t="s">
        <v>294</v>
      </c>
      <c r="H17" s="24">
        <v>1</v>
      </c>
      <c r="I17" s="24">
        <v>1.4999999999999999E-2</v>
      </c>
      <c r="J17" s="25">
        <f t="shared" si="3"/>
        <v>1.4999999999999999E-2</v>
      </c>
      <c r="K17" s="240"/>
      <c r="L17" s="11">
        <f t="shared" si="1"/>
        <v>2000.0000000000002</v>
      </c>
      <c r="M17" s="24"/>
      <c r="N17" s="24"/>
      <c r="O17" s="45"/>
      <c r="P17" s="45">
        <v>1</v>
      </c>
    </row>
    <row r="18" spans="2:17" ht="21.75" customHeight="1" x14ac:dyDescent="0.3">
      <c r="B18" s="256"/>
      <c r="C18" s="253"/>
      <c r="D18" s="24" t="s">
        <v>302</v>
      </c>
      <c r="E18" s="24"/>
      <c r="F18" s="24">
        <v>1112171</v>
      </c>
      <c r="G18" s="24" t="s">
        <v>295</v>
      </c>
      <c r="H18" s="24">
        <v>1</v>
      </c>
      <c r="I18" s="24">
        <v>0.02</v>
      </c>
      <c r="J18" s="25">
        <f t="shared" si="0"/>
        <v>0.02</v>
      </c>
      <c r="K18" s="240"/>
      <c r="L18" s="11">
        <f t="shared" si="1"/>
        <v>1500</v>
      </c>
      <c r="M18" s="24"/>
      <c r="N18" s="24"/>
      <c r="O18" s="45"/>
      <c r="P18" s="45">
        <v>1</v>
      </c>
    </row>
    <row r="19" spans="2:17" ht="21.75" customHeight="1" x14ac:dyDescent="0.3">
      <c r="B19" s="256"/>
      <c r="C19" s="253"/>
      <c r="D19" s="24" t="s">
        <v>303</v>
      </c>
      <c r="E19" s="24"/>
      <c r="F19" s="24">
        <v>1112283</v>
      </c>
      <c r="G19" s="24" t="s">
        <v>296</v>
      </c>
      <c r="H19" s="24">
        <v>1</v>
      </c>
      <c r="I19" s="24">
        <v>0.02</v>
      </c>
      <c r="J19" s="25">
        <f t="shared" si="0"/>
        <v>0.02</v>
      </c>
      <c r="K19" s="240"/>
      <c r="L19" s="11">
        <f t="shared" si="1"/>
        <v>1500</v>
      </c>
      <c r="M19" s="24"/>
      <c r="N19" s="24"/>
      <c r="O19" s="45"/>
      <c r="P19" s="45">
        <v>1</v>
      </c>
    </row>
    <row r="20" spans="2:17" x14ac:dyDescent="0.3">
      <c r="B20" s="251" t="s">
        <v>42</v>
      </c>
      <c r="C20" s="243" t="s">
        <v>59</v>
      </c>
      <c r="D20" s="24"/>
      <c r="E20" s="24"/>
      <c r="F20" s="24">
        <v>1002186</v>
      </c>
      <c r="G20" s="24" t="s">
        <v>52</v>
      </c>
      <c r="H20" s="24">
        <v>1</v>
      </c>
      <c r="I20" s="24">
        <f>$K$20*Q20</f>
        <v>1.524E-2</v>
      </c>
      <c r="J20" s="25">
        <f t="shared" si="0"/>
        <v>1.524E-2</v>
      </c>
      <c r="K20" s="239">
        <f>K45-K6</f>
        <v>0.76200000000000001</v>
      </c>
      <c r="L20" s="23">
        <f t="shared" si="1"/>
        <v>1968.5039370078741</v>
      </c>
      <c r="M20" s="24"/>
      <c r="N20" s="24"/>
      <c r="O20" s="45">
        <v>60</v>
      </c>
      <c r="P20" s="45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1012057</v>
      </c>
      <c r="G21" s="24" t="s">
        <v>53</v>
      </c>
      <c r="H21" s="24">
        <v>1</v>
      </c>
      <c r="I21" s="24">
        <f t="shared" ref="I21:I44" si="4">$K$20*Q21</f>
        <v>1.524E-2</v>
      </c>
      <c r="J21" s="25">
        <f t="shared" si="0"/>
        <v>1.524E-2</v>
      </c>
      <c r="K21" s="240"/>
      <c r="L21" s="23">
        <f t="shared" si="1"/>
        <v>1968.5039370078741</v>
      </c>
      <c r="M21" s="24"/>
      <c r="N21" s="24"/>
      <c r="O21" s="45">
        <v>60</v>
      </c>
      <c r="P21" s="45">
        <v>1</v>
      </c>
      <c r="Q21" s="15">
        <v>0.02</v>
      </c>
    </row>
    <row r="22" spans="2:17" x14ac:dyDescent="0.3">
      <c r="B22" s="252"/>
      <c r="C22" s="244"/>
      <c r="D22" s="24"/>
      <c r="E22" s="24"/>
      <c r="F22" s="24">
        <v>1022048</v>
      </c>
      <c r="G22" s="24" t="s">
        <v>54</v>
      </c>
      <c r="H22" s="24">
        <v>1</v>
      </c>
      <c r="I22" s="24">
        <f t="shared" si="4"/>
        <v>1.524E-2</v>
      </c>
      <c r="J22" s="25">
        <f t="shared" si="0"/>
        <v>1.524E-2</v>
      </c>
      <c r="K22" s="240"/>
      <c r="L22" s="23">
        <f t="shared" si="1"/>
        <v>1968.5039370078741</v>
      </c>
      <c r="M22" s="24"/>
      <c r="N22" s="24"/>
      <c r="O22" s="45">
        <v>60</v>
      </c>
      <c r="P22" s="45">
        <v>1</v>
      </c>
      <c r="Q22" s="15">
        <v>0.02</v>
      </c>
    </row>
    <row r="23" spans="2:17" x14ac:dyDescent="0.3">
      <c r="B23" s="252"/>
      <c r="C23" s="244"/>
      <c r="D23" s="24"/>
      <c r="E23" s="24"/>
      <c r="F23" s="24">
        <v>1102039</v>
      </c>
      <c r="G23" s="24" t="s">
        <v>55</v>
      </c>
      <c r="H23" s="24">
        <v>1</v>
      </c>
      <c r="I23" s="24">
        <f t="shared" si="4"/>
        <v>1.524E-2</v>
      </c>
      <c r="J23" s="25">
        <f t="shared" si="0"/>
        <v>1.524E-2</v>
      </c>
      <c r="K23" s="240"/>
      <c r="L23" s="23">
        <f t="shared" si="1"/>
        <v>1968.5039370078741</v>
      </c>
      <c r="M23" s="24"/>
      <c r="N23" s="24"/>
      <c r="O23" s="45">
        <v>60</v>
      </c>
      <c r="P23" s="45">
        <v>1</v>
      </c>
      <c r="Q23" s="15">
        <v>0.02</v>
      </c>
    </row>
    <row r="24" spans="2:17" x14ac:dyDescent="0.3">
      <c r="B24" s="252"/>
      <c r="C24" s="244"/>
      <c r="D24" s="24"/>
      <c r="E24" s="24"/>
      <c r="F24" s="24">
        <v>1082102</v>
      </c>
      <c r="G24" s="24" t="s">
        <v>56</v>
      </c>
      <c r="H24" s="24">
        <v>1</v>
      </c>
      <c r="I24" s="24">
        <f t="shared" si="4"/>
        <v>1.524E-2</v>
      </c>
      <c r="J24" s="25">
        <f t="shared" si="0"/>
        <v>1.524E-2</v>
      </c>
      <c r="K24" s="240"/>
      <c r="L24" s="23">
        <f t="shared" si="1"/>
        <v>1968.5039370078741</v>
      </c>
      <c r="M24" s="24"/>
      <c r="N24" s="24"/>
      <c r="O24" s="45">
        <v>30</v>
      </c>
      <c r="P24" s="45">
        <v>1</v>
      </c>
      <c r="Q24" s="15">
        <v>0.02</v>
      </c>
    </row>
    <row r="25" spans="2:17" x14ac:dyDescent="0.3">
      <c r="B25" s="252"/>
      <c r="C25" s="244"/>
      <c r="D25" s="24"/>
      <c r="E25" s="24"/>
      <c r="F25" s="24">
        <v>1072153</v>
      </c>
      <c r="G25" s="24" t="s">
        <v>57</v>
      </c>
      <c r="H25" s="24">
        <v>1</v>
      </c>
      <c r="I25" s="24">
        <f t="shared" si="4"/>
        <v>1.524E-2</v>
      </c>
      <c r="J25" s="25">
        <f t="shared" si="0"/>
        <v>1.524E-2</v>
      </c>
      <c r="K25" s="240"/>
      <c r="L25" s="23">
        <f t="shared" si="1"/>
        <v>1968.5039370078741</v>
      </c>
      <c r="M25" s="24"/>
      <c r="N25" s="24"/>
      <c r="O25" s="45">
        <v>30</v>
      </c>
      <c r="P25" s="45">
        <v>1</v>
      </c>
      <c r="Q25" s="15">
        <v>0.02</v>
      </c>
    </row>
    <row r="26" spans="2:17" x14ac:dyDescent="0.3">
      <c r="B26" s="252"/>
      <c r="C26" s="245"/>
      <c r="D26" s="24"/>
      <c r="E26" s="24"/>
      <c r="F26" s="24">
        <v>1032024</v>
      </c>
      <c r="G26" s="24" t="s">
        <v>58</v>
      </c>
      <c r="H26" s="24">
        <v>1</v>
      </c>
      <c r="I26" s="24">
        <f t="shared" si="4"/>
        <v>1.524E-2</v>
      </c>
      <c r="J26" s="25">
        <f t="shared" si="0"/>
        <v>1.524E-2</v>
      </c>
      <c r="K26" s="240"/>
      <c r="L26" s="23">
        <f t="shared" si="1"/>
        <v>1968.5039370078741</v>
      </c>
      <c r="M26" s="24"/>
      <c r="N26" s="24"/>
      <c r="O26" s="45">
        <v>40</v>
      </c>
      <c r="P26" s="45">
        <v>1</v>
      </c>
      <c r="Q26" s="15">
        <v>0.02</v>
      </c>
    </row>
    <row r="27" spans="2:17" x14ac:dyDescent="0.3">
      <c r="B27" s="252"/>
      <c r="C27" s="253" t="s">
        <v>25</v>
      </c>
      <c r="D27" s="24"/>
      <c r="E27" s="24"/>
      <c r="F27" s="24">
        <v>5150042</v>
      </c>
      <c r="G27" s="24" t="s">
        <v>9</v>
      </c>
      <c r="H27" s="24">
        <v>1</v>
      </c>
      <c r="I27" s="24">
        <f t="shared" si="4"/>
        <v>1.524E-2</v>
      </c>
      <c r="J27" s="25">
        <f t="shared" si="0"/>
        <v>1.524E-2</v>
      </c>
      <c r="K27" s="240"/>
      <c r="L27" s="23">
        <f t="shared" si="1"/>
        <v>1968.5039370078741</v>
      </c>
      <c r="M27" s="24"/>
      <c r="N27" s="24"/>
      <c r="O27" s="45">
        <v>30</v>
      </c>
      <c r="P27" s="45"/>
      <c r="Q27" s="15">
        <v>0.02</v>
      </c>
    </row>
    <row r="28" spans="2:17" x14ac:dyDescent="0.3">
      <c r="B28" s="252"/>
      <c r="C28" s="253"/>
      <c r="D28" s="24"/>
      <c r="E28" s="24"/>
      <c r="F28" s="24">
        <v>5150043</v>
      </c>
      <c r="G28" s="24" t="s">
        <v>10</v>
      </c>
      <c r="H28" s="24">
        <v>1</v>
      </c>
      <c r="I28" s="24">
        <f t="shared" si="4"/>
        <v>1.524E-2</v>
      </c>
      <c r="J28" s="25">
        <f t="shared" si="0"/>
        <v>1.524E-2</v>
      </c>
      <c r="K28" s="240"/>
      <c r="L28" s="23">
        <f t="shared" si="1"/>
        <v>1968.5039370078741</v>
      </c>
      <c r="M28" s="24"/>
      <c r="N28" s="24"/>
      <c r="O28" s="45">
        <v>75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5152049</v>
      </c>
      <c r="G29" s="24" t="s">
        <v>11</v>
      </c>
      <c r="H29" s="24">
        <v>1</v>
      </c>
      <c r="I29" s="24">
        <f t="shared" si="4"/>
        <v>1.524E-2</v>
      </c>
      <c r="J29" s="25">
        <f t="shared" si="0"/>
        <v>1.524E-2</v>
      </c>
      <c r="K29" s="240"/>
      <c r="L29" s="23">
        <f t="shared" si="1"/>
        <v>1968.5039370078741</v>
      </c>
      <c r="M29" s="24"/>
      <c r="N29" s="24"/>
      <c r="O29" s="6">
        <v>30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5152050</v>
      </c>
      <c r="G30" s="24" t="s">
        <v>12</v>
      </c>
      <c r="H30" s="24">
        <v>1</v>
      </c>
      <c r="I30" s="24">
        <f t="shared" si="4"/>
        <v>1.524E-2</v>
      </c>
      <c r="J30" s="25">
        <f t="shared" si="0"/>
        <v>1.524E-2</v>
      </c>
      <c r="K30" s="240"/>
      <c r="L30" s="23">
        <f t="shared" si="1"/>
        <v>1968.5039370078741</v>
      </c>
      <c r="M30" s="24"/>
      <c r="N30" s="24"/>
      <c r="O30" s="6">
        <v>75</v>
      </c>
      <c r="P30" s="45"/>
      <c r="Q30" s="15">
        <v>0.02</v>
      </c>
    </row>
    <row r="31" spans="2:17" x14ac:dyDescent="0.3">
      <c r="B31" s="252"/>
      <c r="C31" s="253"/>
      <c r="D31" s="24"/>
      <c r="E31" s="24"/>
      <c r="F31" s="24">
        <v>5153013</v>
      </c>
      <c r="G31" s="24" t="s">
        <v>23</v>
      </c>
      <c r="H31" s="24">
        <v>1</v>
      </c>
      <c r="I31" s="24">
        <f t="shared" si="4"/>
        <v>6.096E-2</v>
      </c>
      <c r="J31" s="25">
        <f t="shared" si="0"/>
        <v>6.096E-2</v>
      </c>
      <c r="K31" s="240"/>
      <c r="L31" s="23">
        <f t="shared" si="1"/>
        <v>492.12598425196853</v>
      </c>
      <c r="M31" s="24"/>
      <c r="N31" s="24"/>
      <c r="O31" s="45">
        <v>65</v>
      </c>
      <c r="P31" s="45"/>
      <c r="Q31" s="15">
        <v>0.08</v>
      </c>
    </row>
    <row r="32" spans="2:17" x14ac:dyDescent="0.3">
      <c r="B32" s="252"/>
      <c r="C32" s="253"/>
      <c r="D32" s="24"/>
      <c r="E32" s="24"/>
      <c r="F32" s="24">
        <v>5151033</v>
      </c>
      <c r="G32" s="24" t="s">
        <v>41</v>
      </c>
      <c r="H32" s="24">
        <v>1</v>
      </c>
      <c r="I32" s="24">
        <f t="shared" si="4"/>
        <v>6.096E-2</v>
      </c>
      <c r="J32" s="25">
        <f t="shared" si="0"/>
        <v>6.096E-2</v>
      </c>
      <c r="K32" s="240"/>
      <c r="L32" s="23">
        <f t="shared" si="1"/>
        <v>492.12598425196853</v>
      </c>
      <c r="M32" s="24"/>
      <c r="N32" s="24"/>
      <c r="O32" s="45">
        <v>70</v>
      </c>
      <c r="P32" s="45"/>
      <c r="Q32" s="15">
        <v>0.08</v>
      </c>
    </row>
    <row r="33" spans="2:17" x14ac:dyDescent="0.3">
      <c r="B33" s="252"/>
      <c r="C33" s="253"/>
      <c r="D33" s="24"/>
      <c r="E33" s="24"/>
      <c r="F33" s="24">
        <v>5152100</v>
      </c>
      <c r="G33" s="24" t="s">
        <v>13</v>
      </c>
      <c r="H33" s="24">
        <v>1</v>
      </c>
      <c r="I33" s="24">
        <f t="shared" si="4"/>
        <v>1.524E-2</v>
      </c>
      <c r="J33" s="25">
        <f t="shared" si="0"/>
        <v>1.524E-2</v>
      </c>
      <c r="K33" s="240"/>
      <c r="L33" s="23">
        <f t="shared" si="1"/>
        <v>1968.5039370078741</v>
      </c>
      <c r="M33" s="24"/>
      <c r="N33" s="24"/>
      <c r="O33" s="45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5152101</v>
      </c>
      <c r="G34" s="24" t="s">
        <v>14</v>
      </c>
      <c r="H34" s="24">
        <v>1</v>
      </c>
      <c r="I34" s="24">
        <f t="shared" si="4"/>
        <v>1.524E-2</v>
      </c>
      <c r="J34" s="25">
        <f t="shared" si="0"/>
        <v>1.524E-2</v>
      </c>
      <c r="K34" s="240"/>
      <c r="L34" s="23">
        <f t="shared" si="1"/>
        <v>1968.5039370078741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5152102</v>
      </c>
      <c r="G35" s="24" t="s">
        <v>15</v>
      </c>
      <c r="H35" s="24">
        <v>1</v>
      </c>
      <c r="I35" s="24">
        <f t="shared" si="4"/>
        <v>1.524E-2</v>
      </c>
      <c r="J35" s="25">
        <f t="shared" si="0"/>
        <v>1.524E-2</v>
      </c>
      <c r="K35" s="240"/>
      <c r="L35" s="23">
        <f t="shared" si="1"/>
        <v>1968.5039370078741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5152103</v>
      </c>
      <c r="G36" s="24" t="s">
        <v>16</v>
      </c>
      <c r="H36" s="24">
        <v>1</v>
      </c>
      <c r="I36" s="24">
        <f t="shared" si="4"/>
        <v>1.524E-2</v>
      </c>
      <c r="J36" s="25">
        <f t="shared" si="0"/>
        <v>1.524E-2</v>
      </c>
      <c r="K36" s="240"/>
      <c r="L36" s="23">
        <f t="shared" si="1"/>
        <v>1968.5039370078741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5152104</v>
      </c>
      <c r="G37" s="24" t="s">
        <v>17</v>
      </c>
      <c r="H37" s="24">
        <v>1</v>
      </c>
      <c r="I37" s="24">
        <f t="shared" si="4"/>
        <v>1.524E-2</v>
      </c>
      <c r="J37" s="25">
        <f t="shared" si="0"/>
        <v>1.524E-2</v>
      </c>
      <c r="K37" s="240"/>
      <c r="L37" s="23">
        <f t="shared" si="1"/>
        <v>1968.5039370078741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24">
        <v>5152105</v>
      </c>
      <c r="G38" s="24" t="s">
        <v>18</v>
      </c>
      <c r="H38" s="11">
        <v>1</v>
      </c>
      <c r="I38" s="24">
        <f t="shared" si="4"/>
        <v>1.524E-2</v>
      </c>
      <c r="J38" s="25">
        <f t="shared" si="0"/>
        <v>1.524E-2</v>
      </c>
      <c r="K38" s="240"/>
      <c r="L38" s="23">
        <f t="shared" si="1"/>
        <v>1968.5039370078741</v>
      </c>
      <c r="M38" s="24"/>
      <c r="N38" s="24"/>
      <c r="O38" s="6">
        <v>35</v>
      </c>
      <c r="P38" s="6"/>
      <c r="Q38" s="15">
        <v>0.02</v>
      </c>
    </row>
    <row r="39" spans="2:17" x14ac:dyDescent="0.3">
      <c r="B39" s="252"/>
      <c r="C39" s="253"/>
      <c r="D39" s="24"/>
      <c r="E39" s="24"/>
      <c r="F39" s="24">
        <v>5152106</v>
      </c>
      <c r="G39" s="24" t="s">
        <v>19</v>
      </c>
      <c r="H39" s="11">
        <v>1</v>
      </c>
      <c r="I39" s="24">
        <f t="shared" si="4"/>
        <v>1.524E-2</v>
      </c>
      <c r="J39" s="25">
        <f t="shared" si="0"/>
        <v>1.524E-2</v>
      </c>
      <c r="K39" s="240"/>
      <c r="L39" s="23">
        <f t="shared" si="1"/>
        <v>1968.5039370078741</v>
      </c>
      <c r="M39" s="24"/>
      <c r="N39" s="24"/>
      <c r="O39" s="6">
        <v>35</v>
      </c>
      <c r="P39" s="6"/>
      <c r="Q39" s="15">
        <v>0.02</v>
      </c>
    </row>
    <row r="40" spans="2:17" x14ac:dyDescent="0.3">
      <c r="B40" s="252"/>
      <c r="C40" s="253"/>
      <c r="D40" s="24"/>
      <c r="E40" s="24"/>
      <c r="F40" s="24">
        <v>5152107</v>
      </c>
      <c r="G40" s="24" t="s">
        <v>20</v>
      </c>
      <c r="H40" s="11">
        <v>1</v>
      </c>
      <c r="I40" s="24">
        <f t="shared" si="4"/>
        <v>1.524E-2</v>
      </c>
      <c r="J40" s="25">
        <f t="shared" si="0"/>
        <v>1.524E-2</v>
      </c>
      <c r="K40" s="240"/>
      <c r="L40" s="23">
        <f t="shared" si="1"/>
        <v>1968.5039370078741</v>
      </c>
      <c r="M40" s="24"/>
      <c r="N40" s="24"/>
      <c r="O40" s="6">
        <v>35</v>
      </c>
      <c r="P40" s="45"/>
      <c r="Q40" s="15">
        <v>0.02</v>
      </c>
    </row>
    <row r="41" spans="2:17" x14ac:dyDescent="0.3">
      <c r="B41" s="252"/>
      <c r="C41" s="253" t="s">
        <v>8</v>
      </c>
      <c r="D41" s="24"/>
      <c r="E41" s="24"/>
      <c r="F41" s="24">
        <v>5520002</v>
      </c>
      <c r="G41" s="24" t="s">
        <v>24</v>
      </c>
      <c r="H41" s="24">
        <v>1</v>
      </c>
      <c r="I41" s="24">
        <f t="shared" si="4"/>
        <v>6.096E-2</v>
      </c>
      <c r="J41" s="25">
        <f t="shared" si="0"/>
        <v>6.096E-2</v>
      </c>
      <c r="K41" s="240"/>
      <c r="L41" s="23">
        <f t="shared" si="1"/>
        <v>492.12598425196853</v>
      </c>
      <c r="M41" s="24"/>
      <c r="N41" s="24"/>
      <c r="O41" s="45">
        <v>210</v>
      </c>
      <c r="P41" s="45">
        <v>1</v>
      </c>
      <c r="Q41" s="15">
        <v>0.08</v>
      </c>
    </row>
    <row r="42" spans="2:17" x14ac:dyDescent="0.3">
      <c r="B42" s="252"/>
      <c r="C42" s="253"/>
      <c r="D42" s="24"/>
      <c r="E42" s="24"/>
      <c r="F42" s="24">
        <v>5062404</v>
      </c>
      <c r="G42" s="24" t="s">
        <v>5</v>
      </c>
      <c r="H42" s="24">
        <v>1</v>
      </c>
      <c r="I42" s="24">
        <f t="shared" si="4"/>
        <v>0.1143</v>
      </c>
      <c r="J42" s="25">
        <f t="shared" si="0"/>
        <v>0.1143</v>
      </c>
      <c r="K42" s="240"/>
      <c r="L42" s="23">
        <f t="shared" si="1"/>
        <v>262.46719160104988</v>
      </c>
      <c r="M42" s="24"/>
      <c r="N42" s="24"/>
      <c r="O42" s="45">
        <v>50</v>
      </c>
      <c r="P42" s="45"/>
      <c r="Q42" s="15">
        <v>0.15</v>
      </c>
    </row>
    <row r="43" spans="2:17" x14ac:dyDescent="0.3">
      <c r="B43" s="252"/>
      <c r="C43" s="253"/>
      <c r="D43" s="24"/>
      <c r="E43" s="24"/>
      <c r="F43" s="24">
        <v>5078001</v>
      </c>
      <c r="G43" s="11" t="s">
        <v>21</v>
      </c>
      <c r="H43" s="24">
        <v>1</v>
      </c>
      <c r="I43" s="24">
        <f t="shared" si="4"/>
        <v>0.1143</v>
      </c>
      <c r="J43" s="25">
        <f t="shared" si="0"/>
        <v>0.1143</v>
      </c>
      <c r="K43" s="240"/>
      <c r="L43" s="23">
        <f t="shared" si="1"/>
        <v>262.46719160104988</v>
      </c>
      <c r="M43" s="24"/>
      <c r="N43" s="24"/>
      <c r="O43" s="45">
        <v>40</v>
      </c>
      <c r="P43" s="45"/>
      <c r="Q43" s="15">
        <v>0.15</v>
      </c>
    </row>
    <row r="44" spans="2:17" x14ac:dyDescent="0.3">
      <c r="B44" s="252"/>
      <c r="C44" s="253"/>
      <c r="D44" s="24"/>
      <c r="E44" s="24"/>
      <c r="F44" s="24">
        <v>5072000</v>
      </c>
      <c r="G44" s="11" t="s">
        <v>22</v>
      </c>
      <c r="H44" s="24">
        <v>3</v>
      </c>
      <c r="I44" s="24">
        <f t="shared" si="4"/>
        <v>6.096E-2</v>
      </c>
      <c r="J44" s="25">
        <f t="shared" si="0"/>
        <v>6.096E-2</v>
      </c>
      <c r="K44" s="240"/>
      <c r="L44" s="23">
        <f t="shared" si="1"/>
        <v>492.12598425196853</v>
      </c>
      <c r="M44" s="24"/>
      <c r="N44" s="24"/>
      <c r="O44" s="45">
        <v>50</v>
      </c>
      <c r="P44" s="45"/>
      <c r="Q44" s="15">
        <v>0.08</v>
      </c>
    </row>
    <row r="45" spans="2:17" x14ac:dyDescent="0.3">
      <c r="B45" s="246"/>
      <c r="C45" s="247"/>
      <c r="D45" s="247"/>
      <c r="E45" s="247"/>
      <c r="F45" s="247"/>
      <c r="G45" s="247"/>
      <c r="H45" s="248"/>
      <c r="I45" s="24">
        <f>SUM(I6:I44)</f>
        <v>0.99999999999999989</v>
      </c>
      <c r="J45" s="25">
        <f>SUM(J6:J44)</f>
        <v>0.99999999999999989</v>
      </c>
      <c r="K45" s="25">
        <v>1</v>
      </c>
      <c r="L45" s="24"/>
      <c r="M45" s="24"/>
      <c r="N45" s="24"/>
      <c r="O45" s="45"/>
      <c r="P45" s="45"/>
    </row>
  </sheetData>
  <mergeCells count="10">
    <mergeCell ref="B45:H45"/>
    <mergeCell ref="B5:C5"/>
    <mergeCell ref="B6:B19"/>
    <mergeCell ref="C6:C19"/>
    <mergeCell ref="K6:K19"/>
    <mergeCell ref="B20:B44"/>
    <mergeCell ref="C20:C26"/>
    <mergeCell ref="K20:K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2"/>
  <dimension ref="B2:Q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286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42" t="s">
        <v>6</v>
      </c>
      <c r="C4" s="42">
        <v>30</v>
      </c>
    </row>
    <row r="5" spans="2:16" x14ac:dyDescent="0.3">
      <c r="B5" s="249" t="s">
        <v>0</v>
      </c>
      <c r="C5" s="249"/>
      <c r="D5" s="41" t="s">
        <v>45</v>
      </c>
      <c r="E5" s="41" t="s">
        <v>29</v>
      </c>
      <c r="F5" s="41" t="s">
        <v>1</v>
      </c>
      <c r="G5" s="41" t="s">
        <v>62</v>
      </c>
      <c r="H5" s="13" t="s">
        <v>26</v>
      </c>
      <c r="I5" s="41" t="s">
        <v>27</v>
      </c>
      <c r="J5" s="41" t="s">
        <v>28</v>
      </c>
      <c r="K5" s="41" t="s">
        <v>43</v>
      </c>
      <c r="L5" s="41" t="s">
        <v>2</v>
      </c>
      <c r="M5" s="41" t="s">
        <v>3</v>
      </c>
      <c r="N5" s="41" t="s">
        <v>60</v>
      </c>
      <c r="O5" s="41" t="s">
        <v>44</v>
      </c>
      <c r="P5" s="41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1004455</v>
      </c>
      <c r="G6" s="24" t="s">
        <v>275</v>
      </c>
      <c r="H6" s="24">
        <v>1</v>
      </c>
      <c r="I6" s="24">
        <v>7.0000000000000001E-3</v>
      </c>
      <c r="J6" s="25">
        <f>I6</f>
        <v>7.0000000000000001E-3</v>
      </c>
      <c r="K6" s="239">
        <f>SUM(J6:J16)</f>
        <v>0.11999999999999998</v>
      </c>
      <c r="L6" s="11">
        <f>1/I6*$C$4</f>
        <v>4285.7142857142862</v>
      </c>
      <c r="M6" s="24"/>
      <c r="N6" s="24"/>
      <c r="O6" s="42"/>
      <c r="P6" s="42">
        <v>1</v>
      </c>
    </row>
    <row r="7" spans="2:16" ht="21.75" customHeight="1" x14ac:dyDescent="0.3">
      <c r="B7" s="256"/>
      <c r="C7" s="253"/>
      <c r="D7" s="24" t="s">
        <v>100</v>
      </c>
      <c r="E7" s="24"/>
      <c r="F7" s="24">
        <v>1052903</v>
      </c>
      <c r="G7" s="24" t="s">
        <v>276</v>
      </c>
      <c r="H7" s="24">
        <v>1</v>
      </c>
      <c r="I7" s="24">
        <v>8.0000000000000002E-3</v>
      </c>
      <c r="J7" s="25">
        <f t="shared" ref="J7:J41" si="0">I7</f>
        <v>8.0000000000000002E-3</v>
      </c>
      <c r="K7" s="240"/>
      <c r="L7" s="11">
        <f t="shared" ref="L7:L41" si="1">1/I7*$C$4</f>
        <v>3750</v>
      </c>
      <c r="M7" s="24"/>
      <c r="N7" s="24"/>
      <c r="O7" s="42"/>
      <c r="P7" s="42">
        <v>1</v>
      </c>
    </row>
    <row r="8" spans="2:16" ht="21.75" customHeight="1" x14ac:dyDescent="0.3">
      <c r="B8" s="256"/>
      <c r="C8" s="253"/>
      <c r="D8" s="24" t="s">
        <v>105</v>
      </c>
      <c r="E8" s="24"/>
      <c r="F8" s="24">
        <v>1102813</v>
      </c>
      <c r="G8" s="24" t="s">
        <v>277</v>
      </c>
      <c r="H8" s="43">
        <v>1</v>
      </c>
      <c r="I8" s="43">
        <v>0.01</v>
      </c>
      <c r="J8" s="25">
        <f t="shared" si="0"/>
        <v>0.01</v>
      </c>
      <c r="K8" s="240"/>
      <c r="L8" s="11">
        <f t="shared" si="1"/>
        <v>3000</v>
      </c>
      <c r="M8" s="24"/>
      <c r="N8" s="24"/>
      <c r="O8" s="42"/>
      <c r="P8" s="42">
        <v>1</v>
      </c>
    </row>
    <row r="9" spans="2:16" ht="21.75" customHeight="1" x14ac:dyDescent="0.3">
      <c r="B9" s="256"/>
      <c r="C9" s="253"/>
      <c r="D9" s="24" t="s">
        <v>119</v>
      </c>
      <c r="E9" s="24"/>
      <c r="F9" s="24">
        <v>1004456</v>
      </c>
      <c r="G9" s="24" t="s">
        <v>278</v>
      </c>
      <c r="H9" s="43">
        <v>1</v>
      </c>
      <c r="I9" s="43">
        <v>2.5000000000000001E-2</v>
      </c>
      <c r="J9" s="25">
        <f t="shared" si="0"/>
        <v>2.5000000000000001E-2</v>
      </c>
      <c r="K9" s="240"/>
      <c r="L9" s="11">
        <f t="shared" si="1"/>
        <v>1200</v>
      </c>
      <c r="M9" s="24"/>
      <c r="N9" s="24"/>
      <c r="O9" s="42"/>
      <c r="P9" s="42">
        <v>1</v>
      </c>
    </row>
    <row r="10" spans="2:16" ht="21.75" customHeight="1" x14ac:dyDescent="0.3">
      <c r="B10" s="256"/>
      <c r="C10" s="253"/>
      <c r="D10" s="24" t="s">
        <v>100</v>
      </c>
      <c r="E10" s="24"/>
      <c r="F10" s="24">
        <v>1052904</v>
      </c>
      <c r="G10" s="24" t="s">
        <v>279</v>
      </c>
      <c r="H10" s="43">
        <v>1</v>
      </c>
      <c r="I10" s="43">
        <v>0.02</v>
      </c>
      <c r="J10" s="25">
        <f t="shared" si="0"/>
        <v>0.02</v>
      </c>
      <c r="K10" s="240"/>
      <c r="L10" s="11">
        <f t="shared" si="1"/>
        <v>1500</v>
      </c>
      <c r="M10" s="24"/>
      <c r="N10" s="24"/>
      <c r="O10" s="42"/>
      <c r="P10" s="42">
        <v>1</v>
      </c>
    </row>
    <row r="11" spans="2:16" ht="21.75" customHeight="1" x14ac:dyDescent="0.3">
      <c r="B11" s="256"/>
      <c r="C11" s="253"/>
      <c r="D11" s="24" t="s">
        <v>109</v>
      </c>
      <c r="E11" s="24"/>
      <c r="F11" s="24">
        <v>1702572</v>
      </c>
      <c r="G11" s="24" t="s">
        <v>280</v>
      </c>
      <c r="H11" s="43">
        <v>1</v>
      </c>
      <c r="I11" s="43">
        <v>0</v>
      </c>
      <c r="J11" s="25">
        <f t="shared" si="0"/>
        <v>0</v>
      </c>
      <c r="K11" s="240"/>
      <c r="L11" s="11" t="e">
        <f t="shared" si="1"/>
        <v>#DIV/0!</v>
      </c>
      <c r="M11" s="24"/>
      <c r="N11" s="24"/>
      <c r="O11" s="42"/>
      <c r="P11" s="42">
        <v>1</v>
      </c>
    </row>
    <row r="12" spans="2:16" ht="21.75" customHeight="1" x14ac:dyDescent="0.3">
      <c r="B12" s="256"/>
      <c r="C12" s="253"/>
      <c r="D12" s="24" t="s">
        <v>119</v>
      </c>
      <c r="E12" s="24"/>
      <c r="F12" s="24">
        <v>1004548</v>
      </c>
      <c r="G12" s="24" t="s">
        <v>281</v>
      </c>
      <c r="H12" s="43">
        <v>1</v>
      </c>
      <c r="I12" s="43">
        <v>0.01</v>
      </c>
      <c r="J12" s="25">
        <f t="shared" si="0"/>
        <v>0.01</v>
      </c>
      <c r="K12" s="240"/>
      <c r="L12" s="11">
        <f t="shared" si="1"/>
        <v>3000</v>
      </c>
      <c r="M12" s="24"/>
      <c r="N12" s="24"/>
      <c r="O12" s="42"/>
      <c r="P12" s="42">
        <v>1</v>
      </c>
    </row>
    <row r="13" spans="2:16" ht="21.75" customHeight="1" x14ac:dyDescent="0.3">
      <c r="B13" s="256"/>
      <c r="C13" s="253"/>
      <c r="D13" s="24" t="s">
        <v>119</v>
      </c>
      <c r="E13" s="24"/>
      <c r="F13" s="24">
        <v>1004547</v>
      </c>
      <c r="G13" s="24" t="s">
        <v>282</v>
      </c>
      <c r="H13" s="24">
        <v>1</v>
      </c>
      <c r="I13" s="24">
        <v>0.01</v>
      </c>
      <c r="J13" s="25">
        <f t="shared" si="0"/>
        <v>0.01</v>
      </c>
      <c r="K13" s="240"/>
      <c r="L13" s="11">
        <f t="shared" si="1"/>
        <v>3000</v>
      </c>
      <c r="M13" s="24"/>
      <c r="N13" s="24"/>
      <c r="O13" s="42"/>
      <c r="P13" s="42">
        <v>1</v>
      </c>
    </row>
    <row r="14" spans="2:16" ht="21.75" customHeight="1" x14ac:dyDescent="0.3">
      <c r="B14" s="256"/>
      <c r="C14" s="253"/>
      <c r="D14" s="24" t="s">
        <v>119</v>
      </c>
      <c r="E14" s="24"/>
      <c r="F14" s="24">
        <v>1004546</v>
      </c>
      <c r="G14" s="24" t="s">
        <v>283</v>
      </c>
      <c r="H14" s="24">
        <v>1</v>
      </c>
      <c r="I14" s="24">
        <v>0.01</v>
      </c>
      <c r="J14" s="25">
        <f t="shared" si="0"/>
        <v>0.01</v>
      </c>
      <c r="K14" s="240"/>
      <c r="L14" s="11">
        <f t="shared" si="1"/>
        <v>3000</v>
      </c>
      <c r="M14" s="24"/>
      <c r="N14" s="24"/>
      <c r="O14" s="42"/>
      <c r="P14" s="42">
        <v>1</v>
      </c>
    </row>
    <row r="15" spans="2:16" ht="21.75" customHeight="1" x14ac:dyDescent="0.3">
      <c r="B15" s="256"/>
      <c r="C15" s="253"/>
      <c r="D15" s="24" t="s">
        <v>119</v>
      </c>
      <c r="E15" s="24"/>
      <c r="F15" s="24">
        <v>1004545</v>
      </c>
      <c r="G15" s="24" t="s">
        <v>284</v>
      </c>
      <c r="H15" s="24">
        <v>1</v>
      </c>
      <c r="I15" s="24">
        <v>0.01</v>
      </c>
      <c r="J15" s="25">
        <f t="shared" si="0"/>
        <v>0.01</v>
      </c>
      <c r="K15" s="240"/>
      <c r="L15" s="11">
        <f t="shared" si="1"/>
        <v>3000</v>
      </c>
      <c r="M15" s="24"/>
      <c r="N15" s="24"/>
      <c r="O15" s="42"/>
      <c r="P15" s="42">
        <v>1</v>
      </c>
    </row>
    <row r="16" spans="2:16" ht="21.75" customHeight="1" x14ac:dyDescent="0.3">
      <c r="B16" s="256"/>
      <c r="C16" s="253"/>
      <c r="D16" s="24" t="s">
        <v>119</v>
      </c>
      <c r="E16" s="24"/>
      <c r="F16" s="24">
        <v>1004544</v>
      </c>
      <c r="G16" s="24" t="s">
        <v>285</v>
      </c>
      <c r="H16" s="24">
        <v>1</v>
      </c>
      <c r="I16" s="24">
        <v>0.01</v>
      </c>
      <c r="J16" s="25">
        <f t="shared" si="0"/>
        <v>0.01</v>
      </c>
      <c r="K16" s="240"/>
      <c r="L16" s="11">
        <f t="shared" si="1"/>
        <v>3000</v>
      </c>
      <c r="M16" s="24"/>
      <c r="N16" s="24"/>
      <c r="O16" s="42"/>
      <c r="P16" s="42">
        <v>1</v>
      </c>
    </row>
    <row r="17" spans="2:17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$K$17*Q17</f>
        <v>1.7600000000000001E-2</v>
      </c>
      <c r="J17" s="25">
        <f t="shared" si="0"/>
        <v>1.7600000000000001E-2</v>
      </c>
      <c r="K17" s="239">
        <f>K42-K6</f>
        <v>0.88</v>
      </c>
      <c r="L17" s="23">
        <f t="shared" si="1"/>
        <v>1704.5454545454545</v>
      </c>
      <c r="M17" s="24"/>
      <c r="N17" s="24"/>
      <c r="O17" s="42">
        <v>60</v>
      </c>
      <c r="P17" s="42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2">$K$17*Q18</f>
        <v>1.7600000000000001E-2</v>
      </c>
      <c r="J18" s="25">
        <f t="shared" si="0"/>
        <v>1.7600000000000001E-2</v>
      </c>
      <c r="K18" s="240"/>
      <c r="L18" s="23">
        <f t="shared" si="1"/>
        <v>1704.5454545454545</v>
      </c>
      <c r="M18" s="24"/>
      <c r="N18" s="24"/>
      <c r="O18" s="42">
        <v>60</v>
      </c>
      <c r="P18" s="42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2"/>
        <v>1.7600000000000001E-2</v>
      </c>
      <c r="J19" s="25">
        <f t="shared" si="0"/>
        <v>1.7600000000000001E-2</v>
      </c>
      <c r="K19" s="240"/>
      <c r="L19" s="23">
        <f t="shared" si="1"/>
        <v>1704.5454545454545</v>
      </c>
      <c r="M19" s="24"/>
      <c r="N19" s="24"/>
      <c r="O19" s="42">
        <v>60</v>
      </c>
      <c r="P19" s="42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2"/>
        <v>1.7600000000000001E-2</v>
      </c>
      <c r="J20" s="25">
        <f t="shared" si="0"/>
        <v>1.7600000000000001E-2</v>
      </c>
      <c r="K20" s="240"/>
      <c r="L20" s="23">
        <f t="shared" si="1"/>
        <v>1704.5454545454545</v>
      </c>
      <c r="M20" s="24"/>
      <c r="N20" s="24"/>
      <c r="O20" s="42">
        <v>60</v>
      </c>
      <c r="P20" s="42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2"/>
        <v>1.7600000000000001E-2</v>
      </c>
      <c r="J21" s="25">
        <f t="shared" si="0"/>
        <v>1.7600000000000001E-2</v>
      </c>
      <c r="K21" s="240"/>
      <c r="L21" s="23">
        <f t="shared" si="1"/>
        <v>1704.5454545454545</v>
      </c>
      <c r="M21" s="24"/>
      <c r="N21" s="24"/>
      <c r="O21" s="42">
        <v>30</v>
      </c>
      <c r="P21" s="42">
        <v>1</v>
      </c>
      <c r="Q21" s="15">
        <v>0.02</v>
      </c>
    </row>
    <row r="22" spans="2:17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2"/>
        <v>1.7600000000000001E-2</v>
      </c>
      <c r="J22" s="25">
        <f t="shared" si="0"/>
        <v>1.7600000000000001E-2</v>
      </c>
      <c r="K22" s="240"/>
      <c r="L22" s="23">
        <f t="shared" si="1"/>
        <v>1704.5454545454545</v>
      </c>
      <c r="M22" s="24"/>
      <c r="N22" s="24"/>
      <c r="O22" s="42">
        <v>30</v>
      </c>
      <c r="P22" s="42">
        <v>1</v>
      </c>
      <c r="Q22" s="15">
        <v>0.02</v>
      </c>
    </row>
    <row r="23" spans="2:17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2"/>
        <v>1.7600000000000001E-2</v>
      </c>
      <c r="J23" s="25">
        <f t="shared" si="0"/>
        <v>1.7600000000000001E-2</v>
      </c>
      <c r="K23" s="240"/>
      <c r="L23" s="23">
        <f t="shared" si="1"/>
        <v>1704.5454545454545</v>
      </c>
      <c r="M23" s="24"/>
      <c r="N23" s="24"/>
      <c r="O23" s="42">
        <v>40</v>
      </c>
      <c r="P23" s="42">
        <v>1</v>
      </c>
      <c r="Q23" s="15">
        <v>0.02</v>
      </c>
    </row>
    <row r="24" spans="2:17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2"/>
        <v>1.7600000000000001E-2</v>
      </c>
      <c r="J24" s="25">
        <f t="shared" si="0"/>
        <v>1.7600000000000001E-2</v>
      </c>
      <c r="K24" s="240"/>
      <c r="L24" s="23">
        <f t="shared" si="1"/>
        <v>1704.5454545454545</v>
      </c>
      <c r="M24" s="24"/>
      <c r="N24" s="24"/>
      <c r="O24" s="42">
        <v>30</v>
      </c>
      <c r="P24" s="42"/>
      <c r="Q24" s="15">
        <v>0.02</v>
      </c>
    </row>
    <row r="25" spans="2:17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2"/>
        <v>1.7600000000000001E-2</v>
      </c>
      <c r="J25" s="25">
        <f t="shared" si="0"/>
        <v>1.7600000000000001E-2</v>
      </c>
      <c r="K25" s="240"/>
      <c r="L25" s="23">
        <f t="shared" si="1"/>
        <v>1704.5454545454545</v>
      </c>
      <c r="M25" s="24"/>
      <c r="N25" s="24"/>
      <c r="O25" s="42">
        <v>75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2"/>
        <v>1.7600000000000001E-2</v>
      </c>
      <c r="J26" s="25">
        <f t="shared" si="0"/>
        <v>1.7600000000000001E-2</v>
      </c>
      <c r="K26" s="240"/>
      <c r="L26" s="23">
        <f t="shared" si="1"/>
        <v>1704.5454545454545</v>
      </c>
      <c r="M26" s="24"/>
      <c r="N26" s="24"/>
      <c r="O26" s="6">
        <v>30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2"/>
        <v>1.7600000000000001E-2</v>
      </c>
      <c r="J27" s="25">
        <f t="shared" si="0"/>
        <v>1.7600000000000001E-2</v>
      </c>
      <c r="K27" s="240"/>
      <c r="L27" s="23">
        <f t="shared" si="1"/>
        <v>1704.5454545454545</v>
      </c>
      <c r="M27" s="24"/>
      <c r="N27" s="24"/>
      <c r="O27" s="6">
        <v>75</v>
      </c>
      <c r="P27" s="42"/>
      <c r="Q27" s="15">
        <v>0.02</v>
      </c>
    </row>
    <row r="28" spans="2:17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2"/>
        <v>7.0400000000000004E-2</v>
      </c>
      <c r="J28" s="25">
        <f t="shared" si="0"/>
        <v>7.0400000000000004E-2</v>
      </c>
      <c r="K28" s="240"/>
      <c r="L28" s="23">
        <f t="shared" si="1"/>
        <v>426.13636363636363</v>
      </c>
      <c r="M28" s="24"/>
      <c r="N28" s="24"/>
      <c r="O28" s="42">
        <v>65</v>
      </c>
      <c r="P28" s="42"/>
      <c r="Q28" s="15">
        <v>0.08</v>
      </c>
    </row>
    <row r="29" spans="2:17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2"/>
        <v>7.0400000000000004E-2</v>
      </c>
      <c r="J29" s="25">
        <f t="shared" si="0"/>
        <v>7.0400000000000004E-2</v>
      </c>
      <c r="K29" s="240"/>
      <c r="L29" s="23">
        <f t="shared" si="1"/>
        <v>426.13636363636363</v>
      </c>
      <c r="M29" s="24"/>
      <c r="N29" s="24"/>
      <c r="O29" s="42">
        <v>70</v>
      </c>
      <c r="P29" s="42"/>
      <c r="Q29" s="15">
        <v>0.08</v>
      </c>
    </row>
    <row r="30" spans="2:17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2"/>
        <v>1.7600000000000001E-2</v>
      </c>
      <c r="J30" s="25">
        <f t="shared" si="0"/>
        <v>1.7600000000000001E-2</v>
      </c>
      <c r="K30" s="240"/>
      <c r="L30" s="23">
        <f t="shared" si="1"/>
        <v>1704.5454545454545</v>
      </c>
      <c r="M30" s="24"/>
      <c r="N30" s="24"/>
      <c r="O30" s="42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2"/>
        <v>1.7600000000000001E-2</v>
      </c>
      <c r="J31" s="25">
        <f t="shared" si="0"/>
        <v>1.7600000000000001E-2</v>
      </c>
      <c r="K31" s="240"/>
      <c r="L31" s="23">
        <f t="shared" si="1"/>
        <v>1704.5454545454545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2"/>
        <v>1.7600000000000001E-2</v>
      </c>
      <c r="J32" s="25">
        <f t="shared" si="0"/>
        <v>1.7600000000000001E-2</v>
      </c>
      <c r="K32" s="240"/>
      <c r="L32" s="23">
        <f t="shared" si="1"/>
        <v>1704.5454545454545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2"/>
        <v>1.7600000000000001E-2</v>
      </c>
      <c r="J33" s="25">
        <f t="shared" si="0"/>
        <v>1.7600000000000001E-2</v>
      </c>
      <c r="K33" s="240"/>
      <c r="L33" s="23">
        <f t="shared" si="1"/>
        <v>1704.5454545454545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2"/>
        <v>1.7600000000000001E-2</v>
      </c>
      <c r="J34" s="25">
        <f t="shared" si="0"/>
        <v>1.7600000000000001E-2</v>
      </c>
      <c r="K34" s="240"/>
      <c r="L34" s="23">
        <f t="shared" si="1"/>
        <v>1704.5454545454545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2"/>
        <v>1.7600000000000001E-2</v>
      </c>
      <c r="J35" s="25">
        <f t="shared" si="0"/>
        <v>1.7600000000000001E-2</v>
      </c>
      <c r="K35" s="240"/>
      <c r="L35" s="23">
        <f t="shared" si="1"/>
        <v>1704.5454545454545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5152106</v>
      </c>
      <c r="G36" s="24" t="s">
        <v>19</v>
      </c>
      <c r="H36" s="11">
        <v>1</v>
      </c>
      <c r="I36" s="24">
        <f t="shared" si="2"/>
        <v>1.7600000000000001E-2</v>
      </c>
      <c r="J36" s="25">
        <f t="shared" si="0"/>
        <v>1.7600000000000001E-2</v>
      </c>
      <c r="K36" s="240"/>
      <c r="L36" s="23">
        <f t="shared" si="1"/>
        <v>1704.5454545454545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5152107</v>
      </c>
      <c r="G37" s="24" t="s">
        <v>20</v>
      </c>
      <c r="H37" s="11">
        <v>1</v>
      </c>
      <c r="I37" s="24">
        <f t="shared" si="2"/>
        <v>1.7600000000000001E-2</v>
      </c>
      <c r="J37" s="25">
        <f t="shared" si="0"/>
        <v>1.7600000000000001E-2</v>
      </c>
      <c r="K37" s="240"/>
      <c r="L37" s="23">
        <f t="shared" si="1"/>
        <v>1704.5454545454545</v>
      </c>
      <c r="M37" s="24"/>
      <c r="N37" s="24"/>
      <c r="O37" s="6">
        <v>35</v>
      </c>
      <c r="P37" s="42"/>
      <c r="Q37" s="15">
        <v>0.02</v>
      </c>
    </row>
    <row r="38" spans="2:17" x14ac:dyDescent="0.3">
      <c r="B38" s="252"/>
      <c r="C38" s="253" t="s">
        <v>8</v>
      </c>
      <c r="D38" s="24"/>
      <c r="E38" s="24"/>
      <c r="F38" s="24">
        <v>5520002</v>
      </c>
      <c r="G38" s="24" t="s">
        <v>24</v>
      </c>
      <c r="H38" s="24">
        <v>1</v>
      </c>
      <c r="I38" s="24">
        <f t="shared" si="2"/>
        <v>7.0400000000000004E-2</v>
      </c>
      <c r="J38" s="25">
        <f t="shared" si="0"/>
        <v>7.0400000000000004E-2</v>
      </c>
      <c r="K38" s="240"/>
      <c r="L38" s="23">
        <f t="shared" si="1"/>
        <v>426.13636363636363</v>
      </c>
      <c r="M38" s="24"/>
      <c r="N38" s="24"/>
      <c r="O38" s="42">
        <v>210</v>
      </c>
      <c r="P38" s="42">
        <v>1</v>
      </c>
      <c r="Q38" s="15">
        <v>0.08</v>
      </c>
    </row>
    <row r="39" spans="2:17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2"/>
        <v>0.13200000000000001</v>
      </c>
      <c r="J39" s="25">
        <f t="shared" si="0"/>
        <v>0.13200000000000001</v>
      </c>
      <c r="K39" s="240"/>
      <c r="L39" s="23">
        <f t="shared" si="1"/>
        <v>227.27272727272725</v>
      </c>
      <c r="M39" s="24"/>
      <c r="N39" s="24"/>
      <c r="O39" s="42">
        <v>50</v>
      </c>
      <c r="P39" s="42"/>
      <c r="Q39" s="15">
        <v>0.15</v>
      </c>
    </row>
    <row r="40" spans="2:17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2"/>
        <v>0.13200000000000001</v>
      </c>
      <c r="J40" s="25">
        <f t="shared" si="0"/>
        <v>0.13200000000000001</v>
      </c>
      <c r="K40" s="240"/>
      <c r="L40" s="23">
        <f t="shared" si="1"/>
        <v>227.27272727272725</v>
      </c>
      <c r="M40" s="24"/>
      <c r="N40" s="24"/>
      <c r="O40" s="42">
        <v>40</v>
      </c>
      <c r="P40" s="42"/>
      <c r="Q40" s="15">
        <v>0.15</v>
      </c>
    </row>
    <row r="41" spans="2:17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2"/>
        <v>7.0400000000000004E-2</v>
      </c>
      <c r="J41" s="25">
        <f t="shared" si="0"/>
        <v>7.0400000000000004E-2</v>
      </c>
      <c r="K41" s="240"/>
      <c r="L41" s="23">
        <f t="shared" si="1"/>
        <v>426.13636363636363</v>
      </c>
      <c r="M41" s="24"/>
      <c r="N41" s="24"/>
      <c r="O41" s="42">
        <v>50</v>
      </c>
      <c r="P41" s="42"/>
      <c r="Q41" s="15">
        <v>0.08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0.99999999999999978</v>
      </c>
      <c r="J42" s="25">
        <f>SUM(J6:J41)</f>
        <v>0.99999999999999978</v>
      </c>
      <c r="K42" s="25">
        <v>1</v>
      </c>
      <c r="L42" s="24"/>
      <c r="M42" s="24"/>
      <c r="N42" s="24"/>
      <c r="O42" s="42"/>
      <c r="P42" s="42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"/>
  <dimension ref="B2:Q45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274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42" t="s">
        <v>6</v>
      </c>
      <c r="C4" s="42">
        <v>30</v>
      </c>
    </row>
    <row r="5" spans="2:17" x14ac:dyDescent="0.3">
      <c r="B5" s="249" t="s">
        <v>0</v>
      </c>
      <c r="C5" s="249"/>
      <c r="D5" s="41" t="s">
        <v>45</v>
      </c>
      <c r="E5" s="41" t="s">
        <v>29</v>
      </c>
      <c r="F5" s="41" t="s">
        <v>1</v>
      </c>
      <c r="G5" s="41" t="s">
        <v>62</v>
      </c>
      <c r="H5" s="13" t="s">
        <v>26</v>
      </c>
      <c r="I5" s="41" t="s">
        <v>27</v>
      </c>
      <c r="J5" s="41" t="s">
        <v>28</v>
      </c>
      <c r="K5" s="41" t="s">
        <v>43</v>
      </c>
      <c r="L5" s="41" t="s">
        <v>2</v>
      </c>
      <c r="M5" s="41" t="s">
        <v>3</v>
      </c>
      <c r="N5" s="41" t="s">
        <v>60</v>
      </c>
      <c r="O5" s="41" t="s">
        <v>44</v>
      </c>
      <c r="P5" s="41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100</v>
      </c>
      <c r="E6" s="24"/>
      <c r="F6" s="24">
        <v>1052833</v>
      </c>
      <c r="G6" s="24" t="s">
        <v>252</v>
      </c>
      <c r="H6" s="24">
        <v>1</v>
      </c>
      <c r="I6" s="24">
        <v>0.01</v>
      </c>
      <c r="J6" s="25">
        <f>I6</f>
        <v>0.01</v>
      </c>
      <c r="K6" s="239">
        <f>SUM(J6:J19)</f>
        <v>0.15</v>
      </c>
      <c r="L6" s="11">
        <f>1/I6*$C$4</f>
        <v>3000</v>
      </c>
      <c r="M6" s="24" t="s">
        <v>268</v>
      </c>
      <c r="N6" s="24"/>
      <c r="O6" s="42"/>
      <c r="P6" s="42">
        <v>1</v>
      </c>
      <c r="Q6" s="2" t="s">
        <v>269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1052834</v>
      </c>
      <c r="G7" s="24" t="s">
        <v>253</v>
      </c>
      <c r="H7" s="24">
        <v>1</v>
      </c>
      <c r="I7" s="24">
        <v>0.01</v>
      </c>
      <c r="J7" s="25">
        <f t="shared" ref="J7:J44" si="0">I7</f>
        <v>0.01</v>
      </c>
      <c r="K7" s="240"/>
      <c r="L7" s="11">
        <f t="shared" ref="L7:L44" si="1">1/I7*$C$4</f>
        <v>3000</v>
      </c>
      <c r="M7" s="24" t="s">
        <v>268</v>
      </c>
      <c r="N7" s="24"/>
      <c r="O7" s="42"/>
      <c r="P7" s="42">
        <v>1</v>
      </c>
      <c r="Q7" s="2" t="s">
        <v>270</v>
      </c>
    </row>
    <row r="8" spans="2:17" ht="21.75" customHeight="1" x14ac:dyDescent="0.3">
      <c r="B8" s="256"/>
      <c r="C8" s="253"/>
      <c r="D8" s="24" t="s">
        <v>100</v>
      </c>
      <c r="E8" s="24"/>
      <c r="F8" s="24">
        <v>1052831</v>
      </c>
      <c r="G8" s="24" t="s">
        <v>254</v>
      </c>
      <c r="H8" s="24">
        <v>1</v>
      </c>
      <c r="I8" s="24">
        <v>0.01</v>
      </c>
      <c r="J8" s="25">
        <f t="shared" si="0"/>
        <v>0.01</v>
      </c>
      <c r="K8" s="240"/>
      <c r="L8" s="11">
        <f t="shared" si="1"/>
        <v>3000</v>
      </c>
      <c r="M8" s="24" t="s">
        <v>268</v>
      </c>
      <c r="N8" s="24"/>
      <c r="O8" s="42"/>
      <c r="P8" s="42">
        <v>1</v>
      </c>
      <c r="Q8" s="2" t="s">
        <v>271</v>
      </c>
    </row>
    <row r="9" spans="2:17" ht="21.75" customHeight="1" x14ac:dyDescent="0.3">
      <c r="B9" s="256"/>
      <c r="C9" s="253"/>
      <c r="D9" s="24" t="s">
        <v>100</v>
      </c>
      <c r="E9" s="24"/>
      <c r="F9" s="24">
        <v>1052832</v>
      </c>
      <c r="G9" s="24" t="s">
        <v>255</v>
      </c>
      <c r="H9" s="24">
        <v>1</v>
      </c>
      <c r="I9" s="24">
        <v>0.01</v>
      </c>
      <c r="J9" s="25">
        <f t="shared" si="0"/>
        <v>0.01</v>
      </c>
      <c r="K9" s="240"/>
      <c r="L9" s="11">
        <f t="shared" si="1"/>
        <v>3000</v>
      </c>
      <c r="M9" s="24" t="s">
        <v>268</v>
      </c>
      <c r="N9" s="24"/>
      <c r="O9" s="42"/>
      <c r="P9" s="42">
        <v>1</v>
      </c>
      <c r="Q9" s="2" t="s">
        <v>272</v>
      </c>
    </row>
    <row r="10" spans="2:17" ht="21.75" customHeight="1" x14ac:dyDescent="0.3">
      <c r="B10" s="256"/>
      <c r="C10" s="253"/>
      <c r="D10" s="24" t="s">
        <v>109</v>
      </c>
      <c r="E10" s="24"/>
      <c r="F10" s="24">
        <v>1702544</v>
      </c>
      <c r="G10" s="24" t="s">
        <v>256</v>
      </c>
      <c r="H10" s="24">
        <v>1</v>
      </c>
      <c r="I10" s="24">
        <v>1.0999999999999999E-2</v>
      </c>
      <c r="J10" s="25">
        <f t="shared" si="0"/>
        <v>1.0999999999999999E-2</v>
      </c>
      <c r="K10" s="240"/>
      <c r="L10" s="11">
        <f t="shared" si="1"/>
        <v>2727.2727272727275</v>
      </c>
      <c r="M10" s="24" t="s">
        <v>268</v>
      </c>
      <c r="N10" s="24"/>
      <c r="O10" s="42"/>
      <c r="P10" s="42">
        <v>1</v>
      </c>
      <c r="Q10" s="2" t="s">
        <v>273</v>
      </c>
    </row>
    <row r="11" spans="2:17" ht="21.75" customHeight="1" x14ac:dyDescent="0.3">
      <c r="B11" s="256"/>
      <c r="C11" s="253"/>
      <c r="D11" s="24" t="s">
        <v>107</v>
      </c>
      <c r="E11" s="24"/>
      <c r="F11" s="24">
        <v>1073000</v>
      </c>
      <c r="G11" s="24" t="s">
        <v>257</v>
      </c>
      <c r="H11" s="24">
        <v>1</v>
      </c>
      <c r="I11" s="24">
        <v>1.0999999999999999E-2</v>
      </c>
      <c r="J11" s="25">
        <f t="shared" si="0"/>
        <v>1.0999999999999999E-2</v>
      </c>
      <c r="K11" s="240"/>
      <c r="L11" s="11">
        <f t="shared" si="1"/>
        <v>2727.2727272727275</v>
      </c>
      <c r="M11" s="24"/>
      <c r="N11" s="24"/>
      <c r="O11" s="42"/>
      <c r="P11" s="42">
        <v>1</v>
      </c>
    </row>
    <row r="12" spans="2:17" ht="21.75" customHeight="1" x14ac:dyDescent="0.3">
      <c r="B12" s="256"/>
      <c r="C12" s="253"/>
      <c r="D12" s="24" t="s">
        <v>107</v>
      </c>
      <c r="E12" s="24"/>
      <c r="F12" s="24">
        <v>1073001</v>
      </c>
      <c r="G12" s="24" t="s">
        <v>258</v>
      </c>
      <c r="H12" s="24">
        <v>1</v>
      </c>
      <c r="I12" s="24">
        <v>1.0999999999999999E-2</v>
      </c>
      <c r="J12" s="25">
        <f t="shared" si="0"/>
        <v>1.0999999999999999E-2</v>
      </c>
      <c r="K12" s="240"/>
      <c r="L12" s="11">
        <f t="shared" si="1"/>
        <v>2727.2727272727275</v>
      </c>
      <c r="M12" s="24"/>
      <c r="N12" s="24"/>
      <c r="O12" s="42"/>
      <c r="P12" s="42">
        <v>1</v>
      </c>
    </row>
    <row r="13" spans="2:17" ht="21.75" customHeight="1" x14ac:dyDescent="0.3">
      <c r="B13" s="256"/>
      <c r="C13" s="253"/>
      <c r="D13" s="24" t="s">
        <v>107</v>
      </c>
      <c r="E13" s="24"/>
      <c r="F13" s="24">
        <v>1073002</v>
      </c>
      <c r="G13" s="24" t="s">
        <v>259</v>
      </c>
      <c r="H13" s="24">
        <v>1</v>
      </c>
      <c r="I13" s="24">
        <v>1.0999999999999999E-2</v>
      </c>
      <c r="J13" s="25">
        <f t="shared" ref="J13" si="2">I13</f>
        <v>1.0999999999999999E-2</v>
      </c>
      <c r="K13" s="240"/>
      <c r="L13" s="11">
        <f t="shared" ref="L13" si="3">1/I13*$C$4</f>
        <v>2727.2727272727275</v>
      </c>
      <c r="M13" s="24"/>
      <c r="N13" s="24"/>
      <c r="O13" s="42"/>
      <c r="P13" s="42">
        <v>1</v>
      </c>
    </row>
    <row r="14" spans="2:17" ht="21.75" customHeight="1" x14ac:dyDescent="0.3">
      <c r="B14" s="256"/>
      <c r="C14" s="253"/>
      <c r="D14" s="24" t="s">
        <v>260</v>
      </c>
      <c r="E14" s="24"/>
      <c r="F14" s="24">
        <v>1112279</v>
      </c>
      <c r="G14" s="24" t="s">
        <v>261</v>
      </c>
      <c r="H14" s="24">
        <v>1</v>
      </c>
      <c r="I14" s="24">
        <v>1.0999999999999999E-2</v>
      </c>
      <c r="J14" s="25">
        <f t="shared" ref="J14" si="4">I14</f>
        <v>1.0999999999999999E-2</v>
      </c>
      <c r="K14" s="240"/>
      <c r="L14" s="11">
        <f t="shared" ref="L14" si="5">1/I14*$C$4</f>
        <v>2727.2727272727275</v>
      </c>
      <c r="M14" s="24"/>
      <c r="N14" s="24"/>
      <c r="O14" s="42"/>
      <c r="P14" s="42">
        <v>1</v>
      </c>
    </row>
    <row r="15" spans="2:17" ht="21.75" customHeight="1" x14ac:dyDescent="0.3">
      <c r="B15" s="256"/>
      <c r="C15" s="253"/>
      <c r="D15" s="24" t="s">
        <v>260</v>
      </c>
      <c r="E15" s="24"/>
      <c r="F15" s="24">
        <v>1112280</v>
      </c>
      <c r="G15" s="24" t="s">
        <v>262</v>
      </c>
      <c r="H15" s="24">
        <v>1</v>
      </c>
      <c r="I15" s="24">
        <v>1.0999999999999999E-2</v>
      </c>
      <c r="J15" s="25">
        <f t="shared" si="0"/>
        <v>1.0999999999999999E-2</v>
      </c>
      <c r="K15" s="240"/>
      <c r="L15" s="11">
        <f t="shared" si="1"/>
        <v>2727.2727272727275</v>
      </c>
      <c r="M15" s="24"/>
      <c r="N15" s="24"/>
      <c r="O15" s="42"/>
      <c r="P15" s="42">
        <v>1</v>
      </c>
    </row>
    <row r="16" spans="2:17" ht="21.75" customHeight="1" x14ac:dyDescent="0.3">
      <c r="B16" s="256"/>
      <c r="C16" s="253"/>
      <c r="D16" s="24" t="s">
        <v>260</v>
      </c>
      <c r="E16" s="24"/>
      <c r="F16" s="24">
        <v>1112281</v>
      </c>
      <c r="G16" s="24" t="s">
        <v>263</v>
      </c>
      <c r="H16" s="24">
        <v>1</v>
      </c>
      <c r="I16" s="24">
        <v>1.0999999999999999E-2</v>
      </c>
      <c r="J16" s="25">
        <f t="shared" si="0"/>
        <v>1.0999999999999999E-2</v>
      </c>
      <c r="K16" s="240"/>
      <c r="L16" s="11">
        <f t="shared" si="1"/>
        <v>2727.2727272727275</v>
      </c>
      <c r="M16" s="24"/>
      <c r="N16" s="24"/>
      <c r="O16" s="42"/>
      <c r="P16" s="42">
        <v>1</v>
      </c>
    </row>
    <row r="17" spans="2:17" ht="21.75" customHeight="1" x14ac:dyDescent="0.3">
      <c r="B17" s="256"/>
      <c r="C17" s="253"/>
      <c r="D17" s="24" t="s">
        <v>264</v>
      </c>
      <c r="E17" s="24"/>
      <c r="F17" s="24">
        <v>1112167</v>
      </c>
      <c r="G17" s="24" t="s">
        <v>265</v>
      </c>
      <c r="H17" s="24">
        <v>1</v>
      </c>
      <c r="I17" s="24">
        <v>1.0999999999999999E-2</v>
      </c>
      <c r="J17" s="25">
        <f t="shared" ref="J17" si="6">I17</f>
        <v>1.0999999999999999E-2</v>
      </c>
      <c r="K17" s="240"/>
      <c r="L17" s="11">
        <f t="shared" ref="L17" si="7">1/I17*$C$4</f>
        <v>2727.2727272727275</v>
      </c>
      <c r="M17" s="24"/>
      <c r="N17" s="24"/>
      <c r="O17" s="42"/>
      <c r="P17" s="42">
        <v>1</v>
      </c>
    </row>
    <row r="18" spans="2:17" ht="21.75" customHeight="1" x14ac:dyDescent="0.3">
      <c r="B18" s="256"/>
      <c r="C18" s="253"/>
      <c r="D18" s="24" t="s">
        <v>264</v>
      </c>
      <c r="E18" s="24"/>
      <c r="F18" s="24">
        <v>1112169</v>
      </c>
      <c r="G18" s="24" t="s">
        <v>266</v>
      </c>
      <c r="H18" s="24">
        <v>1</v>
      </c>
      <c r="I18" s="24">
        <v>1.0999999999999999E-2</v>
      </c>
      <c r="J18" s="25">
        <f t="shared" si="0"/>
        <v>1.0999999999999999E-2</v>
      </c>
      <c r="K18" s="240"/>
      <c r="L18" s="11">
        <f t="shared" si="1"/>
        <v>2727.2727272727275</v>
      </c>
      <c r="M18" s="24"/>
      <c r="N18" s="24"/>
      <c r="O18" s="42"/>
      <c r="P18" s="42">
        <v>1</v>
      </c>
    </row>
    <row r="19" spans="2:17" ht="21.75" customHeight="1" x14ac:dyDescent="0.3">
      <c r="B19" s="256"/>
      <c r="C19" s="253"/>
      <c r="D19" s="24" t="s">
        <v>264</v>
      </c>
      <c r="E19" s="24"/>
      <c r="F19" s="24">
        <v>1112168</v>
      </c>
      <c r="G19" s="24" t="s">
        <v>267</v>
      </c>
      <c r="H19" s="24">
        <v>1</v>
      </c>
      <c r="I19" s="24">
        <v>1.0999999999999999E-2</v>
      </c>
      <c r="J19" s="25">
        <f t="shared" si="0"/>
        <v>1.0999999999999999E-2</v>
      </c>
      <c r="K19" s="241"/>
      <c r="L19" s="11">
        <f t="shared" si="1"/>
        <v>2727.2727272727275</v>
      </c>
      <c r="M19" s="24"/>
      <c r="N19" s="24"/>
      <c r="O19" s="42"/>
      <c r="P19" s="42">
        <v>1</v>
      </c>
    </row>
    <row r="20" spans="2:17" x14ac:dyDescent="0.3">
      <c r="B20" s="251" t="s">
        <v>42</v>
      </c>
      <c r="C20" s="243" t="s">
        <v>59</v>
      </c>
      <c r="D20" s="24"/>
      <c r="E20" s="24"/>
      <c r="F20" s="24">
        <v>1002186</v>
      </c>
      <c r="G20" s="24" t="s">
        <v>52</v>
      </c>
      <c r="H20" s="24">
        <v>1</v>
      </c>
      <c r="I20" s="24">
        <f>$K$20*Q20</f>
        <v>1.7000000000000001E-2</v>
      </c>
      <c r="J20" s="25">
        <f t="shared" si="0"/>
        <v>1.7000000000000001E-2</v>
      </c>
      <c r="K20" s="239">
        <f>K45-K6</f>
        <v>0.85</v>
      </c>
      <c r="L20" s="23">
        <f t="shared" si="1"/>
        <v>1764.705882352941</v>
      </c>
      <c r="M20" s="24"/>
      <c r="N20" s="24"/>
      <c r="O20" s="42">
        <v>60</v>
      </c>
      <c r="P20" s="42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1012057</v>
      </c>
      <c r="G21" s="24" t="s">
        <v>53</v>
      </c>
      <c r="H21" s="24">
        <v>1</v>
      </c>
      <c r="I21" s="24">
        <f t="shared" ref="I21:I44" si="8">$K$20*Q21</f>
        <v>1.7000000000000001E-2</v>
      </c>
      <c r="J21" s="25">
        <f t="shared" si="0"/>
        <v>1.7000000000000001E-2</v>
      </c>
      <c r="K21" s="240"/>
      <c r="L21" s="23">
        <f t="shared" si="1"/>
        <v>1764.705882352941</v>
      </c>
      <c r="M21" s="24"/>
      <c r="N21" s="24"/>
      <c r="O21" s="42">
        <v>60</v>
      </c>
      <c r="P21" s="42">
        <v>1</v>
      </c>
      <c r="Q21" s="15">
        <v>0.02</v>
      </c>
    </row>
    <row r="22" spans="2:17" x14ac:dyDescent="0.3">
      <c r="B22" s="252"/>
      <c r="C22" s="244"/>
      <c r="D22" s="24"/>
      <c r="E22" s="24"/>
      <c r="F22" s="24">
        <v>1022048</v>
      </c>
      <c r="G22" s="24" t="s">
        <v>54</v>
      </c>
      <c r="H22" s="24">
        <v>1</v>
      </c>
      <c r="I22" s="24">
        <f t="shared" si="8"/>
        <v>1.7000000000000001E-2</v>
      </c>
      <c r="J22" s="25">
        <f t="shared" si="0"/>
        <v>1.7000000000000001E-2</v>
      </c>
      <c r="K22" s="240"/>
      <c r="L22" s="23">
        <f t="shared" si="1"/>
        <v>1764.705882352941</v>
      </c>
      <c r="M22" s="24"/>
      <c r="N22" s="24"/>
      <c r="O22" s="42">
        <v>60</v>
      </c>
      <c r="P22" s="42">
        <v>1</v>
      </c>
      <c r="Q22" s="15">
        <v>0.02</v>
      </c>
    </row>
    <row r="23" spans="2:17" x14ac:dyDescent="0.3">
      <c r="B23" s="252"/>
      <c r="C23" s="244"/>
      <c r="D23" s="24"/>
      <c r="E23" s="24"/>
      <c r="F23" s="24">
        <v>1102039</v>
      </c>
      <c r="G23" s="24" t="s">
        <v>55</v>
      </c>
      <c r="H23" s="24">
        <v>1</v>
      </c>
      <c r="I23" s="24">
        <f t="shared" si="8"/>
        <v>1.7000000000000001E-2</v>
      </c>
      <c r="J23" s="25">
        <f t="shared" si="0"/>
        <v>1.7000000000000001E-2</v>
      </c>
      <c r="K23" s="240"/>
      <c r="L23" s="23">
        <f t="shared" si="1"/>
        <v>1764.705882352941</v>
      </c>
      <c r="M23" s="24"/>
      <c r="N23" s="24"/>
      <c r="O23" s="42">
        <v>60</v>
      </c>
      <c r="P23" s="42">
        <v>1</v>
      </c>
      <c r="Q23" s="15">
        <v>0.02</v>
      </c>
    </row>
    <row r="24" spans="2:17" x14ac:dyDescent="0.3">
      <c r="B24" s="252"/>
      <c r="C24" s="244"/>
      <c r="D24" s="24"/>
      <c r="E24" s="24"/>
      <c r="F24" s="24">
        <v>1082102</v>
      </c>
      <c r="G24" s="24" t="s">
        <v>56</v>
      </c>
      <c r="H24" s="24">
        <v>1</v>
      </c>
      <c r="I24" s="24">
        <f t="shared" si="8"/>
        <v>1.7000000000000001E-2</v>
      </c>
      <c r="J24" s="25">
        <f t="shared" si="0"/>
        <v>1.7000000000000001E-2</v>
      </c>
      <c r="K24" s="240"/>
      <c r="L24" s="23">
        <f t="shared" si="1"/>
        <v>1764.705882352941</v>
      </c>
      <c r="M24" s="24"/>
      <c r="N24" s="24"/>
      <c r="O24" s="42">
        <v>30</v>
      </c>
      <c r="P24" s="42">
        <v>1</v>
      </c>
      <c r="Q24" s="15">
        <v>0.02</v>
      </c>
    </row>
    <row r="25" spans="2:17" x14ac:dyDescent="0.3">
      <c r="B25" s="252"/>
      <c r="C25" s="244"/>
      <c r="D25" s="24"/>
      <c r="E25" s="24"/>
      <c r="F25" s="24">
        <v>1072153</v>
      </c>
      <c r="G25" s="24" t="s">
        <v>57</v>
      </c>
      <c r="H25" s="24">
        <v>1</v>
      </c>
      <c r="I25" s="24">
        <f t="shared" si="8"/>
        <v>1.7000000000000001E-2</v>
      </c>
      <c r="J25" s="25">
        <f t="shared" si="0"/>
        <v>1.7000000000000001E-2</v>
      </c>
      <c r="K25" s="240"/>
      <c r="L25" s="23">
        <f t="shared" si="1"/>
        <v>1764.705882352941</v>
      </c>
      <c r="M25" s="24"/>
      <c r="N25" s="24"/>
      <c r="O25" s="42">
        <v>30</v>
      </c>
      <c r="P25" s="42">
        <v>1</v>
      </c>
      <c r="Q25" s="15">
        <v>0.02</v>
      </c>
    </row>
    <row r="26" spans="2:17" x14ac:dyDescent="0.3">
      <c r="B26" s="252"/>
      <c r="C26" s="245"/>
      <c r="D26" s="24"/>
      <c r="E26" s="24"/>
      <c r="F26" s="24">
        <v>1032024</v>
      </c>
      <c r="G26" s="24" t="s">
        <v>58</v>
      </c>
      <c r="H26" s="24">
        <v>1</v>
      </c>
      <c r="I26" s="24">
        <f t="shared" si="8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24"/>
      <c r="O26" s="42">
        <v>40</v>
      </c>
      <c r="P26" s="42">
        <v>1</v>
      </c>
      <c r="Q26" s="15">
        <v>0.02</v>
      </c>
    </row>
    <row r="27" spans="2:17" x14ac:dyDescent="0.3">
      <c r="B27" s="252"/>
      <c r="C27" s="253" t="s">
        <v>25</v>
      </c>
      <c r="D27" s="24"/>
      <c r="E27" s="24"/>
      <c r="F27" s="24">
        <v>5150042</v>
      </c>
      <c r="G27" s="24" t="s">
        <v>9</v>
      </c>
      <c r="H27" s="24">
        <v>1</v>
      </c>
      <c r="I27" s="24">
        <f t="shared" si="8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24"/>
      <c r="O27" s="42">
        <v>30</v>
      </c>
      <c r="P27" s="42"/>
      <c r="Q27" s="15">
        <v>0.02</v>
      </c>
    </row>
    <row r="28" spans="2:17" x14ac:dyDescent="0.3">
      <c r="B28" s="252"/>
      <c r="C28" s="253"/>
      <c r="D28" s="24"/>
      <c r="E28" s="24"/>
      <c r="F28" s="24">
        <v>5150043</v>
      </c>
      <c r="G28" s="24" t="s">
        <v>10</v>
      </c>
      <c r="H28" s="24">
        <v>1</v>
      </c>
      <c r="I28" s="24">
        <f t="shared" si="8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24"/>
      <c r="O28" s="42">
        <v>75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5152049</v>
      </c>
      <c r="G29" s="24" t="s">
        <v>11</v>
      </c>
      <c r="H29" s="24">
        <v>1</v>
      </c>
      <c r="I29" s="24">
        <f t="shared" si="8"/>
        <v>1.7000000000000001E-2</v>
      </c>
      <c r="J29" s="25">
        <f t="shared" si="0"/>
        <v>1.7000000000000001E-2</v>
      </c>
      <c r="K29" s="240"/>
      <c r="L29" s="23">
        <f t="shared" si="1"/>
        <v>1764.705882352941</v>
      </c>
      <c r="M29" s="24"/>
      <c r="N29" s="24"/>
      <c r="O29" s="6">
        <v>30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5152050</v>
      </c>
      <c r="G30" s="24" t="s">
        <v>12</v>
      </c>
      <c r="H30" s="24">
        <v>1</v>
      </c>
      <c r="I30" s="24">
        <f t="shared" si="8"/>
        <v>1.7000000000000001E-2</v>
      </c>
      <c r="J30" s="25">
        <f t="shared" si="0"/>
        <v>1.7000000000000001E-2</v>
      </c>
      <c r="K30" s="240"/>
      <c r="L30" s="23">
        <f t="shared" si="1"/>
        <v>1764.705882352941</v>
      </c>
      <c r="M30" s="24"/>
      <c r="N30" s="24"/>
      <c r="O30" s="6">
        <v>75</v>
      </c>
      <c r="P30" s="42"/>
      <c r="Q30" s="15">
        <v>0.02</v>
      </c>
    </row>
    <row r="31" spans="2:17" x14ac:dyDescent="0.3">
      <c r="B31" s="252"/>
      <c r="C31" s="253"/>
      <c r="D31" s="24"/>
      <c r="E31" s="24"/>
      <c r="F31" s="24">
        <v>5153013</v>
      </c>
      <c r="G31" s="24" t="s">
        <v>23</v>
      </c>
      <c r="H31" s="24">
        <v>1</v>
      </c>
      <c r="I31" s="24">
        <f t="shared" si="8"/>
        <v>6.8000000000000005E-2</v>
      </c>
      <c r="J31" s="25">
        <f t="shared" si="0"/>
        <v>6.8000000000000005E-2</v>
      </c>
      <c r="K31" s="240"/>
      <c r="L31" s="23">
        <f t="shared" si="1"/>
        <v>441.17647058823525</v>
      </c>
      <c r="M31" s="24"/>
      <c r="N31" s="24"/>
      <c r="O31" s="42">
        <v>65</v>
      </c>
      <c r="P31" s="42"/>
      <c r="Q31" s="15">
        <v>0.08</v>
      </c>
    </row>
    <row r="32" spans="2:17" x14ac:dyDescent="0.3">
      <c r="B32" s="252"/>
      <c r="C32" s="253"/>
      <c r="D32" s="24"/>
      <c r="E32" s="24"/>
      <c r="F32" s="24">
        <v>5151033</v>
      </c>
      <c r="G32" s="24" t="s">
        <v>41</v>
      </c>
      <c r="H32" s="24">
        <v>1</v>
      </c>
      <c r="I32" s="24">
        <f t="shared" si="8"/>
        <v>6.8000000000000005E-2</v>
      </c>
      <c r="J32" s="25">
        <f t="shared" si="0"/>
        <v>6.8000000000000005E-2</v>
      </c>
      <c r="K32" s="240"/>
      <c r="L32" s="23">
        <f t="shared" si="1"/>
        <v>441.17647058823525</v>
      </c>
      <c r="M32" s="24"/>
      <c r="N32" s="24"/>
      <c r="O32" s="42">
        <v>70</v>
      </c>
      <c r="P32" s="42"/>
      <c r="Q32" s="15">
        <v>0.08</v>
      </c>
    </row>
    <row r="33" spans="2:17" x14ac:dyDescent="0.3">
      <c r="B33" s="252"/>
      <c r="C33" s="253"/>
      <c r="D33" s="24"/>
      <c r="E33" s="24"/>
      <c r="F33" s="24">
        <v>5152100</v>
      </c>
      <c r="G33" s="24" t="s">
        <v>13</v>
      </c>
      <c r="H33" s="24">
        <v>1</v>
      </c>
      <c r="I33" s="24">
        <f t="shared" si="8"/>
        <v>1.7000000000000001E-2</v>
      </c>
      <c r="J33" s="25">
        <f t="shared" si="0"/>
        <v>1.7000000000000001E-2</v>
      </c>
      <c r="K33" s="240"/>
      <c r="L33" s="23">
        <f t="shared" si="1"/>
        <v>1764.705882352941</v>
      </c>
      <c r="M33" s="24"/>
      <c r="N33" s="24"/>
      <c r="O33" s="42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5152101</v>
      </c>
      <c r="G34" s="24" t="s">
        <v>14</v>
      </c>
      <c r="H34" s="24">
        <v>1</v>
      </c>
      <c r="I34" s="24">
        <f t="shared" si="8"/>
        <v>1.7000000000000001E-2</v>
      </c>
      <c r="J34" s="25">
        <f t="shared" si="0"/>
        <v>1.7000000000000001E-2</v>
      </c>
      <c r="K34" s="240"/>
      <c r="L34" s="23">
        <f t="shared" si="1"/>
        <v>1764.705882352941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5152102</v>
      </c>
      <c r="G35" s="24" t="s">
        <v>15</v>
      </c>
      <c r="H35" s="24">
        <v>1</v>
      </c>
      <c r="I35" s="24">
        <f t="shared" si="8"/>
        <v>1.7000000000000001E-2</v>
      </c>
      <c r="J35" s="25">
        <f t="shared" si="0"/>
        <v>1.7000000000000001E-2</v>
      </c>
      <c r="K35" s="240"/>
      <c r="L35" s="23">
        <f t="shared" si="1"/>
        <v>1764.705882352941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5152103</v>
      </c>
      <c r="G36" s="24" t="s">
        <v>16</v>
      </c>
      <c r="H36" s="24">
        <v>1</v>
      </c>
      <c r="I36" s="24">
        <f t="shared" si="8"/>
        <v>1.7000000000000001E-2</v>
      </c>
      <c r="J36" s="25">
        <f t="shared" si="0"/>
        <v>1.7000000000000001E-2</v>
      </c>
      <c r="K36" s="240"/>
      <c r="L36" s="23">
        <f t="shared" si="1"/>
        <v>1764.705882352941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5152104</v>
      </c>
      <c r="G37" s="24" t="s">
        <v>17</v>
      </c>
      <c r="H37" s="24">
        <v>1</v>
      </c>
      <c r="I37" s="24">
        <f t="shared" si="8"/>
        <v>1.7000000000000001E-2</v>
      </c>
      <c r="J37" s="25">
        <f t="shared" si="0"/>
        <v>1.7000000000000001E-2</v>
      </c>
      <c r="K37" s="240"/>
      <c r="L37" s="23">
        <f t="shared" si="1"/>
        <v>1764.705882352941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24">
        <v>5152105</v>
      </c>
      <c r="G38" s="24" t="s">
        <v>18</v>
      </c>
      <c r="H38" s="11">
        <v>1</v>
      </c>
      <c r="I38" s="24">
        <f t="shared" si="8"/>
        <v>1.7000000000000001E-2</v>
      </c>
      <c r="J38" s="25">
        <f t="shared" si="0"/>
        <v>1.7000000000000001E-2</v>
      </c>
      <c r="K38" s="240"/>
      <c r="L38" s="23">
        <f t="shared" si="1"/>
        <v>1764.705882352941</v>
      </c>
      <c r="M38" s="24"/>
      <c r="N38" s="24"/>
      <c r="O38" s="6">
        <v>35</v>
      </c>
      <c r="P38" s="6"/>
      <c r="Q38" s="15">
        <v>0.02</v>
      </c>
    </row>
    <row r="39" spans="2:17" x14ac:dyDescent="0.3">
      <c r="B39" s="252"/>
      <c r="C39" s="253"/>
      <c r="D39" s="24"/>
      <c r="E39" s="24"/>
      <c r="F39" s="24">
        <v>5152106</v>
      </c>
      <c r="G39" s="24" t="s">
        <v>19</v>
      </c>
      <c r="H39" s="11">
        <v>1</v>
      </c>
      <c r="I39" s="24">
        <f t="shared" si="8"/>
        <v>1.7000000000000001E-2</v>
      </c>
      <c r="J39" s="25">
        <f t="shared" si="0"/>
        <v>1.7000000000000001E-2</v>
      </c>
      <c r="K39" s="240"/>
      <c r="L39" s="23">
        <f t="shared" si="1"/>
        <v>1764.705882352941</v>
      </c>
      <c r="M39" s="24"/>
      <c r="N39" s="24"/>
      <c r="O39" s="6">
        <v>35</v>
      </c>
      <c r="P39" s="6"/>
      <c r="Q39" s="15">
        <v>0.02</v>
      </c>
    </row>
    <row r="40" spans="2:17" x14ac:dyDescent="0.3">
      <c r="B40" s="252"/>
      <c r="C40" s="253"/>
      <c r="D40" s="24"/>
      <c r="E40" s="24"/>
      <c r="F40" s="24">
        <v>5152107</v>
      </c>
      <c r="G40" s="24" t="s">
        <v>20</v>
      </c>
      <c r="H40" s="11">
        <v>1</v>
      </c>
      <c r="I40" s="24">
        <f t="shared" si="8"/>
        <v>1.7000000000000001E-2</v>
      </c>
      <c r="J40" s="25">
        <f t="shared" si="0"/>
        <v>1.7000000000000001E-2</v>
      </c>
      <c r="K40" s="240"/>
      <c r="L40" s="23">
        <f t="shared" si="1"/>
        <v>1764.705882352941</v>
      </c>
      <c r="M40" s="24"/>
      <c r="N40" s="24"/>
      <c r="O40" s="6">
        <v>35</v>
      </c>
      <c r="P40" s="42"/>
      <c r="Q40" s="15">
        <v>0.02</v>
      </c>
    </row>
    <row r="41" spans="2:17" x14ac:dyDescent="0.3">
      <c r="B41" s="252"/>
      <c r="C41" s="253" t="s">
        <v>8</v>
      </c>
      <c r="D41" s="24"/>
      <c r="E41" s="24"/>
      <c r="F41" s="24">
        <v>5520002</v>
      </c>
      <c r="G41" s="24" t="s">
        <v>24</v>
      </c>
      <c r="H41" s="24">
        <v>1</v>
      </c>
      <c r="I41" s="24">
        <f t="shared" si="8"/>
        <v>6.8000000000000005E-2</v>
      </c>
      <c r="J41" s="25">
        <f t="shared" si="0"/>
        <v>6.8000000000000005E-2</v>
      </c>
      <c r="K41" s="240"/>
      <c r="L41" s="23">
        <f t="shared" si="1"/>
        <v>441.17647058823525</v>
      </c>
      <c r="M41" s="24"/>
      <c r="N41" s="24"/>
      <c r="O41" s="42">
        <v>210</v>
      </c>
      <c r="P41" s="42">
        <v>1</v>
      </c>
      <c r="Q41" s="15">
        <v>0.08</v>
      </c>
    </row>
    <row r="42" spans="2:17" x14ac:dyDescent="0.3">
      <c r="B42" s="252"/>
      <c r="C42" s="253"/>
      <c r="D42" s="24"/>
      <c r="E42" s="24"/>
      <c r="F42" s="24">
        <v>5062404</v>
      </c>
      <c r="G42" s="24" t="s">
        <v>5</v>
      </c>
      <c r="H42" s="24">
        <v>1</v>
      </c>
      <c r="I42" s="24">
        <f t="shared" si="8"/>
        <v>0.1275</v>
      </c>
      <c r="J42" s="25">
        <f t="shared" si="0"/>
        <v>0.1275</v>
      </c>
      <c r="K42" s="240"/>
      <c r="L42" s="23">
        <f t="shared" si="1"/>
        <v>235.29411764705881</v>
      </c>
      <c r="M42" s="24"/>
      <c r="N42" s="24"/>
      <c r="O42" s="42">
        <v>50</v>
      </c>
      <c r="P42" s="42"/>
      <c r="Q42" s="15">
        <v>0.15</v>
      </c>
    </row>
    <row r="43" spans="2:17" x14ac:dyDescent="0.3">
      <c r="B43" s="252"/>
      <c r="C43" s="253"/>
      <c r="D43" s="24"/>
      <c r="E43" s="24"/>
      <c r="F43" s="24">
        <v>5078001</v>
      </c>
      <c r="G43" s="11" t="s">
        <v>21</v>
      </c>
      <c r="H43" s="24">
        <v>1</v>
      </c>
      <c r="I43" s="24">
        <f t="shared" si="8"/>
        <v>0.1275</v>
      </c>
      <c r="J43" s="25">
        <f t="shared" si="0"/>
        <v>0.1275</v>
      </c>
      <c r="K43" s="240"/>
      <c r="L43" s="23">
        <f t="shared" si="1"/>
        <v>235.29411764705881</v>
      </c>
      <c r="M43" s="24"/>
      <c r="N43" s="24"/>
      <c r="O43" s="42">
        <v>40</v>
      </c>
      <c r="P43" s="42"/>
      <c r="Q43" s="15">
        <v>0.15</v>
      </c>
    </row>
    <row r="44" spans="2:17" x14ac:dyDescent="0.3">
      <c r="B44" s="252"/>
      <c r="C44" s="253"/>
      <c r="D44" s="24"/>
      <c r="E44" s="24"/>
      <c r="F44" s="24">
        <v>5072000</v>
      </c>
      <c r="G44" s="11" t="s">
        <v>22</v>
      </c>
      <c r="H44" s="24">
        <v>3</v>
      </c>
      <c r="I44" s="24">
        <f t="shared" si="8"/>
        <v>6.8000000000000005E-2</v>
      </c>
      <c r="J44" s="25">
        <f t="shared" si="0"/>
        <v>6.8000000000000005E-2</v>
      </c>
      <c r="K44" s="240"/>
      <c r="L44" s="23">
        <f t="shared" si="1"/>
        <v>441.17647058823525</v>
      </c>
      <c r="M44" s="24"/>
      <c r="N44" s="24"/>
      <c r="O44" s="42">
        <v>50</v>
      </c>
      <c r="P44" s="42"/>
      <c r="Q44" s="15">
        <v>0.08</v>
      </c>
    </row>
    <row r="45" spans="2:17" x14ac:dyDescent="0.3">
      <c r="B45" s="246"/>
      <c r="C45" s="247"/>
      <c r="D45" s="247"/>
      <c r="E45" s="247"/>
      <c r="F45" s="247"/>
      <c r="G45" s="247"/>
      <c r="H45" s="248"/>
      <c r="I45" s="24">
        <f>SUM(I6:I44)</f>
        <v>1.0000000000000002</v>
      </c>
      <c r="J45" s="25">
        <f>SUM(J6:J44)</f>
        <v>1.0000000000000002</v>
      </c>
      <c r="K45" s="25">
        <v>1</v>
      </c>
      <c r="L45" s="24"/>
      <c r="M45" s="24"/>
      <c r="N45" s="24"/>
      <c r="O45" s="42"/>
      <c r="P45" s="42"/>
    </row>
  </sheetData>
  <mergeCells count="10">
    <mergeCell ref="B45:H45"/>
    <mergeCell ref="B5:C5"/>
    <mergeCell ref="B6:B19"/>
    <mergeCell ref="C6:C19"/>
    <mergeCell ref="K6:K19"/>
    <mergeCell ref="B20:B44"/>
    <mergeCell ref="C20:C26"/>
    <mergeCell ref="K20:K44"/>
    <mergeCell ref="C27:C40"/>
    <mergeCell ref="C41:C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4"/>
  <dimension ref="B2:Q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227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40" t="s">
        <v>6</v>
      </c>
      <c r="C4" s="40">
        <v>30</v>
      </c>
    </row>
    <row r="5" spans="2:16" x14ac:dyDescent="0.3">
      <c r="B5" s="249" t="s">
        <v>0</v>
      </c>
      <c r="C5" s="249"/>
      <c r="D5" s="39" t="s">
        <v>45</v>
      </c>
      <c r="E5" s="39" t="s">
        <v>29</v>
      </c>
      <c r="F5" s="39" t="s">
        <v>1</v>
      </c>
      <c r="G5" s="39" t="s">
        <v>62</v>
      </c>
      <c r="H5" s="13" t="s">
        <v>26</v>
      </c>
      <c r="I5" s="39" t="s">
        <v>27</v>
      </c>
      <c r="J5" s="39" t="s">
        <v>28</v>
      </c>
      <c r="K5" s="39" t="s">
        <v>43</v>
      </c>
      <c r="L5" s="39" t="s">
        <v>2</v>
      </c>
      <c r="M5" s="39" t="s">
        <v>3</v>
      </c>
      <c r="N5" s="39" t="s">
        <v>60</v>
      </c>
      <c r="O5" s="39" t="s">
        <v>44</v>
      </c>
      <c r="P5" s="39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1004506</v>
      </c>
      <c r="G6" s="24" t="s">
        <v>239</v>
      </c>
      <c r="H6" s="24">
        <v>1</v>
      </c>
      <c r="I6" s="24">
        <v>0.01</v>
      </c>
      <c r="J6" s="25">
        <f>I6</f>
        <v>0.01</v>
      </c>
      <c r="K6" s="242">
        <f>SUM(J6:J16)</f>
        <v>0.16499999999999998</v>
      </c>
      <c r="L6" s="11">
        <f>1/I6*$C$4</f>
        <v>3000</v>
      </c>
      <c r="M6" s="24"/>
      <c r="N6" s="24"/>
      <c r="O6" s="40"/>
      <c r="P6" s="40">
        <v>1</v>
      </c>
    </row>
    <row r="7" spans="2:16" ht="21.75" customHeight="1" x14ac:dyDescent="0.3">
      <c r="B7" s="256"/>
      <c r="C7" s="253"/>
      <c r="D7" s="24" t="s">
        <v>100</v>
      </c>
      <c r="E7" s="24"/>
      <c r="F7" s="24">
        <v>1052926</v>
      </c>
      <c r="G7" s="24" t="s">
        <v>240</v>
      </c>
      <c r="H7" s="24">
        <v>1</v>
      </c>
      <c r="I7" s="24">
        <v>5.0000000000000001E-3</v>
      </c>
      <c r="J7" s="25">
        <f t="shared" ref="J7:J41" si="0">I7</f>
        <v>5.0000000000000001E-3</v>
      </c>
      <c r="K7" s="242"/>
      <c r="L7" s="11">
        <f t="shared" ref="L7:L41" si="1">1/I7*$C$4</f>
        <v>6000</v>
      </c>
      <c r="M7" s="24"/>
      <c r="N7" s="24"/>
      <c r="O7" s="40"/>
      <c r="P7" s="40">
        <v>1</v>
      </c>
    </row>
    <row r="8" spans="2:16" ht="21.75" customHeight="1" x14ac:dyDescent="0.3">
      <c r="B8" s="256"/>
      <c r="C8" s="253"/>
      <c r="D8" s="24" t="s">
        <v>107</v>
      </c>
      <c r="E8" s="24"/>
      <c r="F8" s="24">
        <v>1073062</v>
      </c>
      <c r="G8" s="24" t="s">
        <v>241</v>
      </c>
      <c r="H8" s="24">
        <v>1</v>
      </c>
      <c r="I8" s="24">
        <v>1.4999999999999999E-2</v>
      </c>
      <c r="J8" s="25">
        <f t="shared" si="0"/>
        <v>1.4999999999999999E-2</v>
      </c>
      <c r="K8" s="242"/>
      <c r="L8" s="11">
        <f t="shared" si="1"/>
        <v>2000.0000000000002</v>
      </c>
      <c r="M8" s="24"/>
      <c r="N8" s="24"/>
      <c r="O8" s="40"/>
      <c r="P8" s="40">
        <v>1</v>
      </c>
    </row>
    <row r="9" spans="2:16" ht="21.75" customHeight="1" x14ac:dyDescent="0.3">
      <c r="B9" s="256"/>
      <c r="C9" s="253"/>
      <c r="D9" s="24" t="s">
        <v>119</v>
      </c>
      <c r="E9" s="24"/>
      <c r="F9" s="24">
        <v>1004535</v>
      </c>
      <c r="G9" s="24" t="s">
        <v>242</v>
      </c>
      <c r="H9" s="24">
        <v>1</v>
      </c>
      <c r="I9" s="24">
        <v>1.4999999999999999E-2</v>
      </c>
      <c r="J9" s="25">
        <f t="shared" si="0"/>
        <v>1.4999999999999999E-2</v>
      </c>
      <c r="K9" s="242"/>
      <c r="L9" s="11">
        <f t="shared" si="1"/>
        <v>2000.0000000000002</v>
      </c>
      <c r="M9" s="24"/>
      <c r="N9" s="24"/>
      <c r="O9" s="40"/>
      <c r="P9" s="40">
        <v>1</v>
      </c>
    </row>
    <row r="10" spans="2:16" ht="21.75" customHeight="1" x14ac:dyDescent="0.3">
      <c r="B10" s="256"/>
      <c r="C10" s="253"/>
      <c r="D10" s="24" t="s">
        <v>100</v>
      </c>
      <c r="E10" s="24"/>
      <c r="F10" s="24">
        <v>1052946</v>
      </c>
      <c r="G10" s="24" t="s">
        <v>243</v>
      </c>
      <c r="H10" s="24">
        <v>1</v>
      </c>
      <c r="I10" s="24">
        <v>0.01</v>
      </c>
      <c r="J10" s="25">
        <f t="shared" si="0"/>
        <v>0.01</v>
      </c>
      <c r="K10" s="242"/>
      <c r="L10" s="11">
        <f t="shared" si="1"/>
        <v>3000</v>
      </c>
      <c r="M10" s="24"/>
      <c r="N10" s="24"/>
      <c r="O10" s="40"/>
      <c r="P10" s="40">
        <v>1</v>
      </c>
    </row>
    <row r="11" spans="2:16" ht="21.75" customHeight="1" x14ac:dyDescent="0.3">
      <c r="B11" s="256"/>
      <c r="C11" s="253"/>
      <c r="D11" s="24" t="s">
        <v>107</v>
      </c>
      <c r="E11" s="24"/>
      <c r="F11" s="24">
        <v>1073074</v>
      </c>
      <c r="G11" s="24" t="s">
        <v>244</v>
      </c>
      <c r="H11" s="24">
        <v>1</v>
      </c>
      <c r="I11" s="24">
        <v>0.02</v>
      </c>
      <c r="J11" s="25">
        <f t="shared" si="0"/>
        <v>0.02</v>
      </c>
      <c r="K11" s="242"/>
      <c r="L11" s="11">
        <f t="shared" si="1"/>
        <v>1500</v>
      </c>
      <c r="M11" s="24"/>
      <c r="N11" s="24"/>
      <c r="O11" s="40"/>
      <c r="P11" s="40">
        <v>1</v>
      </c>
    </row>
    <row r="12" spans="2:16" ht="21.75" customHeight="1" x14ac:dyDescent="0.3">
      <c r="B12" s="256"/>
      <c r="C12" s="253"/>
      <c r="D12" s="24" t="s">
        <v>105</v>
      </c>
      <c r="E12" s="24"/>
      <c r="F12" s="24">
        <v>1102835</v>
      </c>
      <c r="G12" s="24" t="s">
        <v>249</v>
      </c>
      <c r="H12" s="24">
        <v>1</v>
      </c>
      <c r="I12" s="24">
        <v>0.01</v>
      </c>
      <c r="J12" s="25">
        <f t="shared" si="0"/>
        <v>0.01</v>
      </c>
      <c r="K12" s="242"/>
      <c r="L12" s="11">
        <f t="shared" si="1"/>
        <v>3000</v>
      </c>
      <c r="M12" s="24"/>
      <c r="N12" s="24"/>
      <c r="O12" s="40"/>
      <c r="P12" s="40">
        <v>1</v>
      </c>
    </row>
    <row r="13" spans="2:16" ht="21.75" customHeight="1" x14ac:dyDescent="0.3">
      <c r="B13" s="256"/>
      <c r="C13" s="253"/>
      <c r="D13" s="24" t="s">
        <v>116</v>
      </c>
      <c r="E13" s="24"/>
      <c r="F13" s="24">
        <v>1112157</v>
      </c>
      <c r="G13" s="24" t="s">
        <v>245</v>
      </c>
      <c r="H13" s="24">
        <v>1</v>
      </c>
      <c r="I13" s="24">
        <v>0.02</v>
      </c>
      <c r="J13" s="25">
        <f t="shared" si="0"/>
        <v>0.02</v>
      </c>
      <c r="K13" s="242"/>
      <c r="L13" s="11">
        <f t="shared" si="1"/>
        <v>1500</v>
      </c>
      <c r="M13" s="24"/>
      <c r="N13" s="24"/>
      <c r="O13" s="40"/>
      <c r="P13" s="40">
        <v>1</v>
      </c>
    </row>
    <row r="14" spans="2:16" ht="21.75" customHeight="1" x14ac:dyDescent="0.3">
      <c r="B14" s="256"/>
      <c r="C14" s="253"/>
      <c r="D14" s="24" t="s">
        <v>116</v>
      </c>
      <c r="E14" s="24"/>
      <c r="F14" s="24">
        <v>1112269</v>
      </c>
      <c r="G14" s="24" t="s">
        <v>246</v>
      </c>
      <c r="H14" s="24">
        <v>1</v>
      </c>
      <c r="I14" s="24">
        <v>0.02</v>
      </c>
      <c r="J14" s="25">
        <f t="shared" si="0"/>
        <v>0.02</v>
      </c>
      <c r="K14" s="242"/>
      <c r="L14" s="11">
        <f t="shared" si="1"/>
        <v>1500</v>
      </c>
      <c r="M14" s="24"/>
      <c r="N14" s="24"/>
      <c r="O14" s="40"/>
      <c r="P14" s="40">
        <v>1</v>
      </c>
    </row>
    <row r="15" spans="2:16" ht="21.75" customHeight="1" x14ac:dyDescent="0.3">
      <c r="B15" s="256"/>
      <c r="C15" s="253"/>
      <c r="D15" s="24" t="s">
        <v>116</v>
      </c>
      <c r="E15" s="24"/>
      <c r="F15" s="24">
        <v>1112158</v>
      </c>
      <c r="G15" s="24" t="s">
        <v>247</v>
      </c>
      <c r="H15" s="24">
        <v>1</v>
      </c>
      <c r="I15" s="24">
        <v>0.02</v>
      </c>
      <c r="J15" s="25">
        <f t="shared" si="0"/>
        <v>0.02</v>
      </c>
      <c r="K15" s="242"/>
      <c r="L15" s="11">
        <f t="shared" si="1"/>
        <v>1500</v>
      </c>
      <c r="M15" s="24"/>
      <c r="N15" s="24"/>
      <c r="O15" s="40"/>
      <c r="P15" s="40">
        <v>1</v>
      </c>
    </row>
    <row r="16" spans="2:16" ht="21.75" customHeight="1" x14ac:dyDescent="0.3">
      <c r="B16" s="256"/>
      <c r="C16" s="253"/>
      <c r="D16" s="24" t="s">
        <v>116</v>
      </c>
      <c r="E16" s="24"/>
      <c r="F16" s="24">
        <v>1112270</v>
      </c>
      <c r="G16" s="24" t="s">
        <v>248</v>
      </c>
      <c r="H16" s="24">
        <v>1</v>
      </c>
      <c r="I16" s="24">
        <v>0.02</v>
      </c>
      <c r="J16" s="25">
        <f t="shared" si="0"/>
        <v>0.02</v>
      </c>
      <c r="K16" s="242"/>
      <c r="L16" s="11">
        <f t="shared" si="1"/>
        <v>1500</v>
      </c>
      <c r="M16" s="24"/>
      <c r="N16" s="24"/>
      <c r="O16" s="40"/>
      <c r="P16" s="40">
        <v>1</v>
      </c>
    </row>
    <row r="17" spans="2:17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$K$17*Q17</f>
        <v>1.67E-2</v>
      </c>
      <c r="J17" s="25">
        <f t="shared" si="0"/>
        <v>1.67E-2</v>
      </c>
      <c r="K17" s="239">
        <f>K42-K6</f>
        <v>0.83499999999999996</v>
      </c>
      <c r="L17" s="23">
        <f t="shared" si="1"/>
        <v>1796.4071856287426</v>
      </c>
      <c r="M17" s="24"/>
      <c r="N17" s="24"/>
      <c r="O17" s="40">
        <v>60</v>
      </c>
      <c r="P17" s="40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2">$K$17*Q18</f>
        <v>1.67E-2</v>
      </c>
      <c r="J18" s="25">
        <f t="shared" si="0"/>
        <v>1.67E-2</v>
      </c>
      <c r="K18" s="240"/>
      <c r="L18" s="23">
        <f t="shared" si="1"/>
        <v>1796.4071856287426</v>
      </c>
      <c r="M18" s="24"/>
      <c r="N18" s="24"/>
      <c r="O18" s="40">
        <v>60</v>
      </c>
      <c r="P18" s="40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2"/>
        <v>1.67E-2</v>
      </c>
      <c r="J19" s="25">
        <f t="shared" si="0"/>
        <v>1.67E-2</v>
      </c>
      <c r="K19" s="240"/>
      <c r="L19" s="23">
        <f t="shared" si="1"/>
        <v>1796.4071856287426</v>
      </c>
      <c r="M19" s="24"/>
      <c r="N19" s="24"/>
      <c r="O19" s="40">
        <v>60</v>
      </c>
      <c r="P19" s="40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2"/>
        <v>1.67E-2</v>
      </c>
      <c r="J20" s="25">
        <f t="shared" si="0"/>
        <v>1.67E-2</v>
      </c>
      <c r="K20" s="240"/>
      <c r="L20" s="23">
        <f t="shared" si="1"/>
        <v>1796.4071856287426</v>
      </c>
      <c r="M20" s="24"/>
      <c r="N20" s="24"/>
      <c r="O20" s="40">
        <v>60</v>
      </c>
      <c r="P20" s="40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2"/>
        <v>1.67E-2</v>
      </c>
      <c r="J21" s="25">
        <f t="shared" si="0"/>
        <v>1.67E-2</v>
      </c>
      <c r="K21" s="240"/>
      <c r="L21" s="23">
        <f t="shared" si="1"/>
        <v>1796.4071856287426</v>
      </c>
      <c r="M21" s="24"/>
      <c r="N21" s="24"/>
      <c r="O21" s="40">
        <v>30</v>
      </c>
      <c r="P21" s="40">
        <v>1</v>
      </c>
      <c r="Q21" s="15">
        <v>0.02</v>
      </c>
    </row>
    <row r="22" spans="2:17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2"/>
        <v>1.67E-2</v>
      </c>
      <c r="J22" s="25">
        <f t="shared" si="0"/>
        <v>1.67E-2</v>
      </c>
      <c r="K22" s="240"/>
      <c r="L22" s="23">
        <f t="shared" si="1"/>
        <v>1796.4071856287426</v>
      </c>
      <c r="M22" s="24"/>
      <c r="N22" s="24"/>
      <c r="O22" s="40">
        <v>30</v>
      </c>
      <c r="P22" s="40">
        <v>1</v>
      </c>
      <c r="Q22" s="15">
        <v>0.02</v>
      </c>
    </row>
    <row r="23" spans="2:17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2"/>
        <v>1.67E-2</v>
      </c>
      <c r="J23" s="25">
        <f t="shared" si="0"/>
        <v>1.67E-2</v>
      </c>
      <c r="K23" s="240"/>
      <c r="L23" s="23">
        <f t="shared" si="1"/>
        <v>1796.4071856287426</v>
      </c>
      <c r="M23" s="24"/>
      <c r="N23" s="24"/>
      <c r="O23" s="40">
        <v>40</v>
      </c>
      <c r="P23" s="40">
        <v>1</v>
      </c>
      <c r="Q23" s="15">
        <v>0.02</v>
      </c>
    </row>
    <row r="24" spans="2:17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2"/>
        <v>1.67E-2</v>
      </c>
      <c r="J24" s="25">
        <f t="shared" si="0"/>
        <v>1.67E-2</v>
      </c>
      <c r="K24" s="240"/>
      <c r="L24" s="23">
        <f t="shared" si="1"/>
        <v>1796.4071856287426</v>
      </c>
      <c r="M24" s="24"/>
      <c r="N24" s="24"/>
      <c r="O24" s="40">
        <v>30</v>
      </c>
      <c r="P24" s="40"/>
      <c r="Q24" s="15">
        <v>0.02</v>
      </c>
    </row>
    <row r="25" spans="2:17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2"/>
        <v>1.67E-2</v>
      </c>
      <c r="J25" s="25">
        <f t="shared" si="0"/>
        <v>1.67E-2</v>
      </c>
      <c r="K25" s="240"/>
      <c r="L25" s="23">
        <f t="shared" si="1"/>
        <v>1796.4071856287426</v>
      </c>
      <c r="M25" s="24"/>
      <c r="N25" s="24"/>
      <c r="O25" s="40">
        <v>75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2"/>
        <v>1.67E-2</v>
      </c>
      <c r="J26" s="25">
        <f t="shared" si="0"/>
        <v>1.67E-2</v>
      </c>
      <c r="K26" s="240"/>
      <c r="L26" s="23">
        <f t="shared" si="1"/>
        <v>1796.4071856287426</v>
      </c>
      <c r="M26" s="24"/>
      <c r="N26" s="24"/>
      <c r="O26" s="6">
        <v>30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2"/>
        <v>1.67E-2</v>
      </c>
      <c r="J27" s="25">
        <f t="shared" si="0"/>
        <v>1.67E-2</v>
      </c>
      <c r="K27" s="240"/>
      <c r="L27" s="23">
        <f t="shared" si="1"/>
        <v>1796.4071856287426</v>
      </c>
      <c r="M27" s="24"/>
      <c r="N27" s="24"/>
      <c r="O27" s="6">
        <v>75</v>
      </c>
      <c r="P27" s="40"/>
      <c r="Q27" s="15">
        <v>0.02</v>
      </c>
    </row>
    <row r="28" spans="2:17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2"/>
        <v>6.6799999999999998E-2</v>
      </c>
      <c r="J28" s="25">
        <f t="shared" si="0"/>
        <v>6.6799999999999998E-2</v>
      </c>
      <c r="K28" s="240"/>
      <c r="L28" s="23">
        <f t="shared" si="1"/>
        <v>449.10179640718565</v>
      </c>
      <c r="M28" s="24"/>
      <c r="N28" s="24"/>
      <c r="O28" s="40">
        <v>65</v>
      </c>
      <c r="P28" s="40"/>
      <c r="Q28" s="15">
        <v>0.08</v>
      </c>
    </row>
    <row r="29" spans="2:17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2"/>
        <v>6.6799999999999998E-2</v>
      </c>
      <c r="J29" s="25">
        <f t="shared" si="0"/>
        <v>6.6799999999999998E-2</v>
      </c>
      <c r="K29" s="240"/>
      <c r="L29" s="23">
        <f t="shared" si="1"/>
        <v>449.10179640718565</v>
      </c>
      <c r="M29" s="24"/>
      <c r="N29" s="24"/>
      <c r="O29" s="40">
        <v>70</v>
      </c>
      <c r="P29" s="40"/>
      <c r="Q29" s="15">
        <v>0.08</v>
      </c>
    </row>
    <row r="30" spans="2:17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2"/>
        <v>1.67E-2</v>
      </c>
      <c r="J30" s="25">
        <f t="shared" si="0"/>
        <v>1.67E-2</v>
      </c>
      <c r="K30" s="240"/>
      <c r="L30" s="23">
        <f t="shared" si="1"/>
        <v>1796.4071856287426</v>
      </c>
      <c r="M30" s="24"/>
      <c r="N30" s="24"/>
      <c r="O30" s="40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2"/>
        <v>1.67E-2</v>
      </c>
      <c r="J31" s="25">
        <f t="shared" si="0"/>
        <v>1.67E-2</v>
      </c>
      <c r="K31" s="240"/>
      <c r="L31" s="23">
        <f t="shared" si="1"/>
        <v>1796.4071856287426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2"/>
        <v>1.67E-2</v>
      </c>
      <c r="J32" s="25">
        <f t="shared" si="0"/>
        <v>1.67E-2</v>
      </c>
      <c r="K32" s="240"/>
      <c r="L32" s="23">
        <f t="shared" si="1"/>
        <v>1796.4071856287426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2"/>
        <v>1.67E-2</v>
      </c>
      <c r="J33" s="25">
        <f t="shared" si="0"/>
        <v>1.67E-2</v>
      </c>
      <c r="K33" s="240"/>
      <c r="L33" s="23">
        <f t="shared" si="1"/>
        <v>1796.4071856287426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2"/>
        <v>1.67E-2</v>
      </c>
      <c r="J34" s="25">
        <f t="shared" si="0"/>
        <v>1.67E-2</v>
      </c>
      <c r="K34" s="240"/>
      <c r="L34" s="23">
        <f t="shared" si="1"/>
        <v>1796.4071856287426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2"/>
        <v>1.67E-2</v>
      </c>
      <c r="J35" s="25">
        <f t="shared" si="0"/>
        <v>1.67E-2</v>
      </c>
      <c r="K35" s="240"/>
      <c r="L35" s="23">
        <f t="shared" si="1"/>
        <v>1796.4071856287426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5152106</v>
      </c>
      <c r="G36" s="24" t="s">
        <v>19</v>
      </c>
      <c r="H36" s="11">
        <v>1</v>
      </c>
      <c r="I36" s="24">
        <f t="shared" si="2"/>
        <v>1.67E-2</v>
      </c>
      <c r="J36" s="25">
        <f t="shared" si="0"/>
        <v>1.67E-2</v>
      </c>
      <c r="K36" s="240"/>
      <c r="L36" s="23">
        <f t="shared" si="1"/>
        <v>1796.4071856287426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5152107</v>
      </c>
      <c r="G37" s="24" t="s">
        <v>20</v>
      </c>
      <c r="H37" s="11">
        <v>1</v>
      </c>
      <c r="I37" s="24">
        <f t="shared" si="2"/>
        <v>1.67E-2</v>
      </c>
      <c r="J37" s="25">
        <f t="shared" si="0"/>
        <v>1.67E-2</v>
      </c>
      <c r="K37" s="240"/>
      <c r="L37" s="23">
        <f t="shared" si="1"/>
        <v>1796.4071856287426</v>
      </c>
      <c r="M37" s="24"/>
      <c r="N37" s="24"/>
      <c r="O37" s="6">
        <v>35</v>
      </c>
      <c r="P37" s="40"/>
      <c r="Q37" s="15">
        <v>0.02</v>
      </c>
    </row>
    <row r="38" spans="2:17" x14ac:dyDescent="0.3">
      <c r="B38" s="252"/>
      <c r="C38" s="253" t="s">
        <v>8</v>
      </c>
      <c r="D38" s="24"/>
      <c r="E38" s="24"/>
      <c r="F38" s="24">
        <v>5520002</v>
      </c>
      <c r="G38" s="24" t="s">
        <v>24</v>
      </c>
      <c r="H38" s="24">
        <v>1</v>
      </c>
      <c r="I38" s="24">
        <f t="shared" si="2"/>
        <v>6.6799999999999998E-2</v>
      </c>
      <c r="J38" s="25">
        <f t="shared" si="0"/>
        <v>6.6799999999999998E-2</v>
      </c>
      <c r="K38" s="240"/>
      <c r="L38" s="23">
        <f t="shared" si="1"/>
        <v>449.10179640718565</v>
      </c>
      <c r="M38" s="24"/>
      <c r="N38" s="24"/>
      <c r="O38" s="40">
        <v>210</v>
      </c>
      <c r="P38" s="40">
        <v>1</v>
      </c>
      <c r="Q38" s="15">
        <v>0.08</v>
      </c>
    </row>
    <row r="39" spans="2:17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2"/>
        <v>0.12525</v>
      </c>
      <c r="J39" s="25">
        <f t="shared" si="0"/>
        <v>0.12525</v>
      </c>
      <c r="K39" s="240"/>
      <c r="L39" s="23">
        <f t="shared" si="1"/>
        <v>239.52095808383231</v>
      </c>
      <c r="M39" s="24"/>
      <c r="N39" s="24"/>
      <c r="O39" s="40">
        <v>50</v>
      </c>
      <c r="P39" s="40"/>
      <c r="Q39" s="15">
        <v>0.15</v>
      </c>
    </row>
    <row r="40" spans="2:17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2"/>
        <v>0.12525</v>
      </c>
      <c r="J40" s="25">
        <f t="shared" si="0"/>
        <v>0.12525</v>
      </c>
      <c r="K40" s="240"/>
      <c r="L40" s="23">
        <f t="shared" si="1"/>
        <v>239.52095808383231</v>
      </c>
      <c r="M40" s="24"/>
      <c r="N40" s="24"/>
      <c r="O40" s="40">
        <v>40</v>
      </c>
      <c r="P40" s="40"/>
      <c r="Q40" s="15">
        <v>0.15</v>
      </c>
    </row>
    <row r="41" spans="2:17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2"/>
        <v>6.6799999999999998E-2</v>
      </c>
      <c r="J41" s="25">
        <f t="shared" si="0"/>
        <v>6.6799999999999998E-2</v>
      </c>
      <c r="K41" s="240"/>
      <c r="L41" s="23">
        <f t="shared" si="1"/>
        <v>449.10179640718565</v>
      </c>
      <c r="M41" s="24"/>
      <c r="N41" s="24"/>
      <c r="O41" s="40">
        <v>50</v>
      </c>
      <c r="P41" s="40"/>
      <c r="Q41" s="15">
        <v>0.08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</v>
      </c>
      <c r="J42" s="25">
        <f>SUM(J6:J41)</f>
        <v>1</v>
      </c>
      <c r="K42" s="25">
        <v>1</v>
      </c>
      <c r="L42" s="24"/>
      <c r="M42" s="24"/>
      <c r="N42" s="24"/>
      <c r="O42" s="40"/>
      <c r="P42" s="40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5"/>
  <dimension ref="B2:Q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226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40" t="s">
        <v>6</v>
      </c>
      <c r="C4" s="40">
        <v>30</v>
      </c>
    </row>
    <row r="5" spans="2:16" x14ac:dyDescent="0.3">
      <c r="B5" s="249" t="s">
        <v>0</v>
      </c>
      <c r="C5" s="249"/>
      <c r="D5" s="39" t="s">
        <v>45</v>
      </c>
      <c r="E5" s="39" t="s">
        <v>29</v>
      </c>
      <c r="F5" s="39" t="s">
        <v>1</v>
      </c>
      <c r="G5" s="39" t="s">
        <v>62</v>
      </c>
      <c r="H5" s="13" t="s">
        <v>26</v>
      </c>
      <c r="I5" s="39" t="s">
        <v>27</v>
      </c>
      <c r="J5" s="39" t="s">
        <v>28</v>
      </c>
      <c r="K5" s="39" t="s">
        <v>43</v>
      </c>
      <c r="L5" s="39" t="s">
        <v>2</v>
      </c>
      <c r="M5" s="39" t="s">
        <v>3</v>
      </c>
      <c r="N5" s="39" t="s">
        <v>60</v>
      </c>
      <c r="O5" s="39" t="s">
        <v>44</v>
      </c>
      <c r="P5" s="39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1004471</v>
      </c>
      <c r="G6" s="24" t="s">
        <v>228</v>
      </c>
      <c r="H6" s="24">
        <v>1</v>
      </c>
      <c r="I6" s="24">
        <v>0.01</v>
      </c>
      <c r="J6" s="25">
        <f>I6</f>
        <v>0.01</v>
      </c>
      <c r="K6" s="242">
        <f>SUM(J6:J17)</f>
        <v>0.22999999999999998</v>
      </c>
      <c r="L6" s="11">
        <f>1/I6*$C$4</f>
        <v>3000</v>
      </c>
      <c r="M6" s="24"/>
      <c r="N6" s="24"/>
      <c r="O6" s="40"/>
      <c r="P6" s="40">
        <v>1</v>
      </c>
    </row>
    <row r="7" spans="2:16" ht="21.75" customHeight="1" x14ac:dyDescent="0.3">
      <c r="B7" s="256"/>
      <c r="C7" s="253"/>
      <c r="D7" s="24" t="s">
        <v>100</v>
      </c>
      <c r="E7" s="24"/>
      <c r="F7" s="24">
        <v>1052910</v>
      </c>
      <c r="G7" s="24" t="s">
        <v>229</v>
      </c>
      <c r="H7" s="24">
        <v>1</v>
      </c>
      <c r="I7" s="24">
        <v>0.01</v>
      </c>
      <c r="J7" s="25">
        <f t="shared" ref="J7:J42" si="0">I7</f>
        <v>0.01</v>
      </c>
      <c r="K7" s="242"/>
      <c r="L7" s="11">
        <f t="shared" ref="L7:L42" si="1">1/I7*$C$4</f>
        <v>3000</v>
      </c>
      <c r="M7" s="24"/>
      <c r="N7" s="24"/>
      <c r="O7" s="40"/>
      <c r="P7" s="40">
        <v>1</v>
      </c>
    </row>
    <row r="8" spans="2:16" ht="21.75" customHeight="1" x14ac:dyDescent="0.3">
      <c r="B8" s="256"/>
      <c r="C8" s="253"/>
      <c r="D8" s="24" t="s">
        <v>105</v>
      </c>
      <c r="E8" s="24"/>
      <c r="F8" s="24">
        <v>1102818</v>
      </c>
      <c r="G8" s="24" t="s">
        <v>230</v>
      </c>
      <c r="H8" s="24">
        <v>1</v>
      </c>
      <c r="I8" s="24">
        <v>5.0000000000000001E-3</v>
      </c>
      <c r="J8" s="25">
        <f t="shared" si="0"/>
        <v>5.0000000000000001E-3</v>
      </c>
      <c r="K8" s="242"/>
      <c r="L8" s="11">
        <f t="shared" si="1"/>
        <v>6000</v>
      </c>
      <c r="M8" s="24"/>
      <c r="N8" s="24"/>
      <c r="O8" s="40"/>
      <c r="P8" s="40">
        <v>1</v>
      </c>
    </row>
    <row r="9" spans="2:16" ht="21.75" customHeight="1" x14ac:dyDescent="0.3">
      <c r="B9" s="256"/>
      <c r="C9" s="253"/>
      <c r="D9" s="24" t="s">
        <v>109</v>
      </c>
      <c r="E9" s="24"/>
      <c r="F9" s="24">
        <v>1702579</v>
      </c>
      <c r="G9" s="24" t="s">
        <v>231</v>
      </c>
      <c r="H9" s="24">
        <v>1</v>
      </c>
      <c r="I9" s="24">
        <v>5.0000000000000001E-3</v>
      </c>
      <c r="J9" s="25">
        <f t="shared" si="0"/>
        <v>5.0000000000000001E-3</v>
      </c>
      <c r="K9" s="242"/>
      <c r="L9" s="11">
        <f t="shared" si="1"/>
        <v>6000</v>
      </c>
      <c r="M9" s="24"/>
      <c r="N9" s="24"/>
      <c r="O9" s="40"/>
      <c r="P9" s="40">
        <v>1</v>
      </c>
    </row>
    <row r="10" spans="2:16" ht="21.75" customHeight="1" x14ac:dyDescent="0.3">
      <c r="B10" s="256"/>
      <c r="C10" s="253"/>
      <c r="D10" s="24" t="s">
        <v>119</v>
      </c>
      <c r="E10" s="24"/>
      <c r="F10" s="24">
        <v>1004480</v>
      </c>
      <c r="G10" s="24" t="s">
        <v>232</v>
      </c>
      <c r="H10" s="24">
        <v>1</v>
      </c>
      <c r="I10" s="24">
        <v>0.01</v>
      </c>
      <c r="J10" s="25">
        <f t="shared" si="0"/>
        <v>0.01</v>
      </c>
      <c r="K10" s="242"/>
      <c r="L10" s="11">
        <f t="shared" si="1"/>
        <v>3000</v>
      </c>
      <c r="M10" s="24"/>
      <c r="N10" s="24"/>
      <c r="O10" s="40"/>
      <c r="P10" s="40">
        <v>1</v>
      </c>
    </row>
    <row r="11" spans="2:16" ht="21.75" customHeight="1" x14ac:dyDescent="0.3">
      <c r="B11" s="256"/>
      <c r="C11" s="253"/>
      <c r="D11" s="24" t="s">
        <v>120</v>
      </c>
      <c r="E11" s="24"/>
      <c r="F11" s="24">
        <v>1042347</v>
      </c>
      <c r="G11" s="24" t="s">
        <v>233</v>
      </c>
      <c r="H11" s="24">
        <v>1</v>
      </c>
      <c r="I11" s="24">
        <v>0.02</v>
      </c>
      <c r="J11" s="25">
        <f t="shared" si="0"/>
        <v>0.02</v>
      </c>
      <c r="K11" s="242"/>
      <c r="L11" s="11">
        <f t="shared" si="1"/>
        <v>1500</v>
      </c>
      <c r="M11" s="24"/>
      <c r="N11" s="24"/>
      <c r="O11" s="40"/>
      <c r="P11" s="40">
        <v>1</v>
      </c>
    </row>
    <row r="12" spans="2:16" ht="21.75" customHeight="1" x14ac:dyDescent="0.3">
      <c r="B12" s="256"/>
      <c r="C12" s="253"/>
      <c r="D12" s="24" t="s">
        <v>122</v>
      </c>
      <c r="E12" s="24"/>
      <c r="F12" s="24">
        <v>1062229</v>
      </c>
      <c r="G12" s="24" t="s">
        <v>234</v>
      </c>
      <c r="H12" s="24">
        <v>1</v>
      </c>
      <c r="I12" s="24">
        <v>0.03</v>
      </c>
      <c r="J12" s="25">
        <f t="shared" si="0"/>
        <v>0.03</v>
      </c>
      <c r="K12" s="242"/>
      <c r="L12" s="11">
        <f t="shared" si="1"/>
        <v>1000.0000000000001</v>
      </c>
      <c r="M12" s="24"/>
      <c r="N12" s="24"/>
      <c r="O12" s="40"/>
      <c r="P12" s="40">
        <v>1</v>
      </c>
    </row>
    <row r="13" spans="2:16" ht="21.75" customHeight="1" x14ac:dyDescent="0.3">
      <c r="B13" s="256"/>
      <c r="C13" s="253"/>
      <c r="D13" s="24" t="s">
        <v>105</v>
      </c>
      <c r="E13" s="24"/>
      <c r="F13" s="24">
        <v>1102819</v>
      </c>
      <c r="G13" s="24" t="s">
        <v>235</v>
      </c>
      <c r="H13" s="24">
        <v>1</v>
      </c>
      <c r="I13" s="24">
        <v>0.02</v>
      </c>
      <c r="J13" s="25">
        <f t="shared" si="0"/>
        <v>0.02</v>
      </c>
      <c r="K13" s="242"/>
      <c r="L13" s="11">
        <f t="shared" si="1"/>
        <v>1500</v>
      </c>
      <c r="M13" s="24"/>
      <c r="N13" s="24"/>
      <c r="O13" s="40"/>
      <c r="P13" s="40">
        <v>1</v>
      </c>
    </row>
    <row r="14" spans="2:16" ht="21.75" customHeight="1" x14ac:dyDescent="0.3">
      <c r="B14" s="256"/>
      <c r="C14" s="253"/>
      <c r="D14" s="24" t="s">
        <v>107</v>
      </c>
      <c r="E14" s="24"/>
      <c r="F14" s="24">
        <v>1073058</v>
      </c>
      <c r="G14" s="24" t="s">
        <v>236</v>
      </c>
      <c r="H14" s="24">
        <v>1</v>
      </c>
      <c r="I14" s="24">
        <v>0.05</v>
      </c>
      <c r="J14" s="25">
        <f t="shared" si="0"/>
        <v>0.05</v>
      </c>
      <c r="K14" s="242"/>
      <c r="L14" s="11">
        <f t="shared" si="1"/>
        <v>600</v>
      </c>
      <c r="M14" s="24"/>
      <c r="N14" s="24"/>
      <c r="O14" s="40"/>
      <c r="P14" s="40">
        <v>1</v>
      </c>
    </row>
    <row r="15" spans="2:16" ht="21.75" customHeight="1" x14ac:dyDescent="0.3">
      <c r="B15" s="256"/>
      <c r="C15" s="253"/>
      <c r="D15" s="24" t="s">
        <v>251</v>
      </c>
      <c r="E15" s="24"/>
      <c r="F15" s="24">
        <v>1022249</v>
      </c>
      <c r="G15" s="24" t="s">
        <v>317</v>
      </c>
      <c r="H15" s="24">
        <v>1</v>
      </c>
      <c r="I15" s="24">
        <v>0.03</v>
      </c>
      <c r="J15" s="25">
        <f t="shared" si="0"/>
        <v>0.03</v>
      </c>
      <c r="K15" s="242"/>
      <c r="L15" s="11">
        <f t="shared" si="1"/>
        <v>1000.0000000000001</v>
      </c>
      <c r="M15" s="24"/>
      <c r="N15" s="24"/>
      <c r="O15" s="40"/>
      <c r="P15" s="40">
        <v>1</v>
      </c>
    </row>
    <row r="16" spans="2:16" ht="21.75" customHeight="1" x14ac:dyDescent="0.3">
      <c r="B16" s="256"/>
      <c r="C16" s="253"/>
      <c r="D16" s="24" t="s">
        <v>116</v>
      </c>
      <c r="E16" s="24"/>
      <c r="F16" s="24">
        <v>1112176</v>
      </c>
      <c r="G16" s="24" t="s">
        <v>237</v>
      </c>
      <c r="H16" s="24">
        <v>1</v>
      </c>
      <c r="I16" s="24">
        <v>0.02</v>
      </c>
      <c r="J16" s="25">
        <f t="shared" si="0"/>
        <v>0.02</v>
      </c>
      <c r="K16" s="242"/>
      <c r="L16" s="11">
        <f t="shared" si="1"/>
        <v>1500</v>
      </c>
      <c r="M16" s="24"/>
      <c r="N16" s="24"/>
      <c r="O16" s="40"/>
      <c r="P16" s="40">
        <v>1</v>
      </c>
    </row>
    <row r="17" spans="2:17" ht="21.75" customHeight="1" x14ac:dyDescent="0.3">
      <c r="B17" s="256"/>
      <c r="C17" s="253"/>
      <c r="D17" s="24" t="s">
        <v>116</v>
      </c>
      <c r="E17" s="24"/>
      <c r="F17" s="24">
        <v>1112288</v>
      </c>
      <c r="G17" s="24" t="s">
        <v>238</v>
      </c>
      <c r="H17" s="24">
        <v>1</v>
      </c>
      <c r="I17" s="24">
        <v>0.02</v>
      </c>
      <c r="J17" s="25">
        <f t="shared" si="0"/>
        <v>0.02</v>
      </c>
      <c r="K17" s="242"/>
      <c r="L17" s="11">
        <f t="shared" si="1"/>
        <v>1500</v>
      </c>
      <c r="M17" s="24"/>
      <c r="N17" s="24"/>
      <c r="O17" s="40"/>
      <c r="P17" s="40">
        <v>1</v>
      </c>
    </row>
    <row r="18" spans="2:17" x14ac:dyDescent="0.3">
      <c r="B18" s="251" t="s">
        <v>42</v>
      </c>
      <c r="C18" s="243" t="s">
        <v>59</v>
      </c>
      <c r="D18" s="24"/>
      <c r="E18" s="24"/>
      <c r="F18" s="24">
        <v>1002186</v>
      </c>
      <c r="G18" s="24" t="s">
        <v>52</v>
      </c>
      <c r="H18" s="24">
        <v>1</v>
      </c>
      <c r="I18" s="24">
        <f>$K$18*Q18</f>
        <v>1.54E-2</v>
      </c>
      <c r="J18" s="25">
        <f t="shared" si="0"/>
        <v>1.54E-2</v>
      </c>
      <c r="K18" s="239">
        <f>K43-K6</f>
        <v>0.77</v>
      </c>
      <c r="L18" s="23">
        <f t="shared" si="1"/>
        <v>1948.0519480519479</v>
      </c>
      <c r="M18" s="24"/>
      <c r="N18" s="24"/>
      <c r="O18" s="40">
        <v>60</v>
      </c>
      <c r="P18" s="40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1012057</v>
      </c>
      <c r="G19" s="24" t="s">
        <v>53</v>
      </c>
      <c r="H19" s="24">
        <v>1</v>
      </c>
      <c r="I19" s="24">
        <f t="shared" ref="I19:I42" si="2">$K$18*Q19</f>
        <v>1.54E-2</v>
      </c>
      <c r="J19" s="25">
        <f t="shared" si="0"/>
        <v>1.54E-2</v>
      </c>
      <c r="K19" s="240"/>
      <c r="L19" s="23">
        <f t="shared" si="1"/>
        <v>1948.0519480519479</v>
      </c>
      <c r="M19" s="24"/>
      <c r="N19" s="24"/>
      <c r="O19" s="40">
        <v>60</v>
      </c>
      <c r="P19" s="40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1022048</v>
      </c>
      <c r="G20" s="24" t="s">
        <v>54</v>
      </c>
      <c r="H20" s="24">
        <v>1</v>
      </c>
      <c r="I20" s="24">
        <f t="shared" si="2"/>
        <v>1.54E-2</v>
      </c>
      <c r="J20" s="25">
        <f t="shared" si="0"/>
        <v>1.54E-2</v>
      </c>
      <c r="K20" s="240"/>
      <c r="L20" s="23">
        <f t="shared" si="1"/>
        <v>1948.0519480519479</v>
      </c>
      <c r="M20" s="24"/>
      <c r="N20" s="24"/>
      <c r="O20" s="40">
        <v>60</v>
      </c>
      <c r="P20" s="40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1102039</v>
      </c>
      <c r="G21" s="24" t="s">
        <v>55</v>
      </c>
      <c r="H21" s="24">
        <v>1</v>
      </c>
      <c r="I21" s="24">
        <f t="shared" si="2"/>
        <v>1.54E-2</v>
      </c>
      <c r="J21" s="25">
        <f t="shared" si="0"/>
        <v>1.54E-2</v>
      </c>
      <c r="K21" s="240"/>
      <c r="L21" s="23">
        <f t="shared" si="1"/>
        <v>1948.0519480519479</v>
      </c>
      <c r="M21" s="24"/>
      <c r="N21" s="24"/>
      <c r="O21" s="40">
        <v>60</v>
      </c>
      <c r="P21" s="40">
        <v>1</v>
      </c>
      <c r="Q21" s="15">
        <v>0.02</v>
      </c>
    </row>
    <row r="22" spans="2:17" x14ac:dyDescent="0.3">
      <c r="B22" s="252"/>
      <c r="C22" s="244"/>
      <c r="D22" s="24"/>
      <c r="E22" s="24"/>
      <c r="F22" s="24">
        <v>1082102</v>
      </c>
      <c r="G22" s="24" t="s">
        <v>56</v>
      </c>
      <c r="H22" s="24">
        <v>1</v>
      </c>
      <c r="I22" s="24">
        <f t="shared" si="2"/>
        <v>1.54E-2</v>
      </c>
      <c r="J22" s="25">
        <f t="shared" si="0"/>
        <v>1.54E-2</v>
      </c>
      <c r="K22" s="240"/>
      <c r="L22" s="23">
        <f t="shared" si="1"/>
        <v>1948.0519480519479</v>
      </c>
      <c r="M22" s="24"/>
      <c r="N22" s="24"/>
      <c r="O22" s="40">
        <v>30</v>
      </c>
      <c r="P22" s="40">
        <v>1</v>
      </c>
      <c r="Q22" s="15">
        <v>0.02</v>
      </c>
    </row>
    <row r="23" spans="2:17" x14ac:dyDescent="0.3">
      <c r="B23" s="252"/>
      <c r="C23" s="244"/>
      <c r="D23" s="24"/>
      <c r="E23" s="24"/>
      <c r="F23" s="24">
        <v>1072153</v>
      </c>
      <c r="G23" s="24" t="s">
        <v>57</v>
      </c>
      <c r="H23" s="24">
        <v>1</v>
      </c>
      <c r="I23" s="24">
        <f t="shared" si="2"/>
        <v>1.54E-2</v>
      </c>
      <c r="J23" s="25">
        <f t="shared" si="0"/>
        <v>1.54E-2</v>
      </c>
      <c r="K23" s="240"/>
      <c r="L23" s="23">
        <f t="shared" si="1"/>
        <v>1948.0519480519479</v>
      </c>
      <c r="M23" s="24"/>
      <c r="N23" s="24"/>
      <c r="O23" s="40">
        <v>30</v>
      </c>
      <c r="P23" s="40">
        <v>1</v>
      </c>
      <c r="Q23" s="15">
        <v>0.02</v>
      </c>
    </row>
    <row r="24" spans="2:17" x14ac:dyDescent="0.3">
      <c r="B24" s="252"/>
      <c r="C24" s="245"/>
      <c r="D24" s="24"/>
      <c r="E24" s="24"/>
      <c r="F24" s="24">
        <v>1032024</v>
      </c>
      <c r="G24" s="24" t="s">
        <v>58</v>
      </c>
      <c r="H24" s="24">
        <v>1</v>
      </c>
      <c r="I24" s="24">
        <f t="shared" si="2"/>
        <v>1.54E-2</v>
      </c>
      <c r="J24" s="25">
        <f t="shared" si="0"/>
        <v>1.54E-2</v>
      </c>
      <c r="K24" s="240"/>
      <c r="L24" s="23">
        <f t="shared" si="1"/>
        <v>1948.0519480519479</v>
      </c>
      <c r="M24" s="24"/>
      <c r="N24" s="24"/>
      <c r="O24" s="40">
        <v>40</v>
      </c>
      <c r="P24" s="40">
        <v>1</v>
      </c>
      <c r="Q24" s="15">
        <v>0.02</v>
      </c>
    </row>
    <row r="25" spans="2:17" x14ac:dyDescent="0.3">
      <c r="B25" s="252"/>
      <c r="C25" s="253" t="s">
        <v>25</v>
      </c>
      <c r="D25" s="24"/>
      <c r="E25" s="24"/>
      <c r="F25" s="24">
        <v>5150042</v>
      </c>
      <c r="G25" s="24" t="s">
        <v>9</v>
      </c>
      <c r="H25" s="24">
        <v>1</v>
      </c>
      <c r="I25" s="24">
        <f t="shared" si="2"/>
        <v>1.54E-2</v>
      </c>
      <c r="J25" s="25">
        <f t="shared" si="0"/>
        <v>1.54E-2</v>
      </c>
      <c r="K25" s="240"/>
      <c r="L25" s="23">
        <f t="shared" si="1"/>
        <v>1948.0519480519479</v>
      </c>
      <c r="M25" s="24"/>
      <c r="N25" s="24"/>
      <c r="O25" s="40">
        <v>30</v>
      </c>
      <c r="P25" s="40"/>
      <c r="Q25" s="15">
        <v>0.02</v>
      </c>
    </row>
    <row r="26" spans="2:17" x14ac:dyDescent="0.3">
      <c r="B26" s="252"/>
      <c r="C26" s="253"/>
      <c r="D26" s="24"/>
      <c r="E26" s="24"/>
      <c r="F26" s="24">
        <v>5150043</v>
      </c>
      <c r="G26" s="24" t="s">
        <v>10</v>
      </c>
      <c r="H26" s="24">
        <v>1</v>
      </c>
      <c r="I26" s="24">
        <f t="shared" si="2"/>
        <v>1.54E-2</v>
      </c>
      <c r="J26" s="25">
        <f t="shared" si="0"/>
        <v>1.54E-2</v>
      </c>
      <c r="K26" s="240"/>
      <c r="L26" s="23">
        <f t="shared" si="1"/>
        <v>1948.0519480519479</v>
      </c>
      <c r="M26" s="24"/>
      <c r="N26" s="24"/>
      <c r="O26" s="40">
        <v>75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5152049</v>
      </c>
      <c r="G27" s="24" t="s">
        <v>11</v>
      </c>
      <c r="H27" s="24">
        <v>1</v>
      </c>
      <c r="I27" s="24">
        <f t="shared" si="2"/>
        <v>1.54E-2</v>
      </c>
      <c r="J27" s="25">
        <f t="shared" si="0"/>
        <v>1.54E-2</v>
      </c>
      <c r="K27" s="240"/>
      <c r="L27" s="23">
        <f t="shared" si="1"/>
        <v>1948.0519480519479</v>
      </c>
      <c r="M27" s="24"/>
      <c r="N27" s="24"/>
      <c r="O27" s="6">
        <v>30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5152050</v>
      </c>
      <c r="G28" s="24" t="s">
        <v>12</v>
      </c>
      <c r="H28" s="24">
        <v>1</v>
      </c>
      <c r="I28" s="24">
        <f t="shared" si="2"/>
        <v>1.54E-2</v>
      </c>
      <c r="J28" s="25">
        <f t="shared" si="0"/>
        <v>1.54E-2</v>
      </c>
      <c r="K28" s="240"/>
      <c r="L28" s="23">
        <f t="shared" si="1"/>
        <v>1948.0519480519479</v>
      </c>
      <c r="M28" s="24"/>
      <c r="N28" s="24"/>
      <c r="O28" s="6">
        <v>75</v>
      </c>
      <c r="P28" s="40"/>
      <c r="Q28" s="15">
        <v>0.02</v>
      </c>
    </row>
    <row r="29" spans="2:17" x14ac:dyDescent="0.3">
      <c r="B29" s="252"/>
      <c r="C29" s="253"/>
      <c r="D29" s="24"/>
      <c r="E29" s="24"/>
      <c r="F29" s="24">
        <v>5153013</v>
      </c>
      <c r="G29" s="24" t="s">
        <v>23</v>
      </c>
      <c r="H29" s="24">
        <v>1</v>
      </c>
      <c r="I29" s="24">
        <f t="shared" si="2"/>
        <v>6.1600000000000002E-2</v>
      </c>
      <c r="J29" s="25">
        <f t="shared" si="0"/>
        <v>6.1600000000000002E-2</v>
      </c>
      <c r="K29" s="240"/>
      <c r="L29" s="23">
        <f t="shared" si="1"/>
        <v>487.01298701298697</v>
      </c>
      <c r="M29" s="24"/>
      <c r="N29" s="24"/>
      <c r="O29" s="40">
        <v>65</v>
      </c>
      <c r="P29" s="40"/>
      <c r="Q29" s="15">
        <v>0.08</v>
      </c>
    </row>
    <row r="30" spans="2:17" x14ac:dyDescent="0.3">
      <c r="B30" s="252"/>
      <c r="C30" s="253"/>
      <c r="D30" s="24"/>
      <c r="E30" s="24"/>
      <c r="F30" s="24">
        <v>5151033</v>
      </c>
      <c r="G30" s="24" t="s">
        <v>41</v>
      </c>
      <c r="H30" s="24">
        <v>1</v>
      </c>
      <c r="I30" s="24">
        <f t="shared" si="2"/>
        <v>6.1600000000000002E-2</v>
      </c>
      <c r="J30" s="25">
        <f t="shared" si="0"/>
        <v>6.1600000000000002E-2</v>
      </c>
      <c r="K30" s="240"/>
      <c r="L30" s="23">
        <f t="shared" si="1"/>
        <v>487.01298701298697</v>
      </c>
      <c r="M30" s="24"/>
      <c r="N30" s="24"/>
      <c r="O30" s="40">
        <v>70</v>
      </c>
      <c r="P30" s="40"/>
      <c r="Q30" s="15">
        <v>0.08</v>
      </c>
    </row>
    <row r="31" spans="2:17" x14ac:dyDescent="0.3">
      <c r="B31" s="252"/>
      <c r="C31" s="253"/>
      <c r="D31" s="24"/>
      <c r="E31" s="24"/>
      <c r="F31" s="24">
        <v>5152100</v>
      </c>
      <c r="G31" s="24" t="s">
        <v>13</v>
      </c>
      <c r="H31" s="24">
        <v>1</v>
      </c>
      <c r="I31" s="24">
        <f t="shared" si="2"/>
        <v>1.54E-2</v>
      </c>
      <c r="J31" s="25">
        <f t="shared" si="0"/>
        <v>1.54E-2</v>
      </c>
      <c r="K31" s="240"/>
      <c r="L31" s="23">
        <f t="shared" si="1"/>
        <v>1948.0519480519479</v>
      </c>
      <c r="M31" s="24"/>
      <c r="N31" s="24"/>
      <c r="O31" s="40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5152101</v>
      </c>
      <c r="G32" s="24" t="s">
        <v>14</v>
      </c>
      <c r="H32" s="24">
        <v>1</v>
      </c>
      <c r="I32" s="24">
        <f t="shared" si="2"/>
        <v>1.54E-2</v>
      </c>
      <c r="J32" s="25">
        <f t="shared" si="0"/>
        <v>1.54E-2</v>
      </c>
      <c r="K32" s="240"/>
      <c r="L32" s="23">
        <f t="shared" si="1"/>
        <v>1948.0519480519479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5152102</v>
      </c>
      <c r="G33" s="24" t="s">
        <v>15</v>
      </c>
      <c r="H33" s="24">
        <v>1</v>
      </c>
      <c r="I33" s="24">
        <f t="shared" si="2"/>
        <v>1.54E-2</v>
      </c>
      <c r="J33" s="25">
        <f t="shared" si="0"/>
        <v>1.54E-2</v>
      </c>
      <c r="K33" s="240"/>
      <c r="L33" s="23">
        <f t="shared" si="1"/>
        <v>1948.0519480519479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5152103</v>
      </c>
      <c r="G34" s="24" t="s">
        <v>16</v>
      </c>
      <c r="H34" s="24">
        <v>1</v>
      </c>
      <c r="I34" s="24">
        <f t="shared" si="2"/>
        <v>1.54E-2</v>
      </c>
      <c r="J34" s="25">
        <f t="shared" si="0"/>
        <v>1.54E-2</v>
      </c>
      <c r="K34" s="240"/>
      <c r="L34" s="23">
        <f t="shared" si="1"/>
        <v>1948.0519480519479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5152104</v>
      </c>
      <c r="G35" s="24" t="s">
        <v>17</v>
      </c>
      <c r="H35" s="24">
        <v>1</v>
      </c>
      <c r="I35" s="24">
        <f t="shared" si="2"/>
        <v>1.54E-2</v>
      </c>
      <c r="J35" s="25">
        <f t="shared" si="0"/>
        <v>1.54E-2</v>
      </c>
      <c r="K35" s="240"/>
      <c r="L35" s="23">
        <f t="shared" si="1"/>
        <v>1948.0519480519479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5152105</v>
      </c>
      <c r="G36" s="24" t="s">
        <v>18</v>
      </c>
      <c r="H36" s="11">
        <v>1</v>
      </c>
      <c r="I36" s="24">
        <f t="shared" si="2"/>
        <v>1.54E-2</v>
      </c>
      <c r="J36" s="25">
        <f t="shared" si="0"/>
        <v>1.54E-2</v>
      </c>
      <c r="K36" s="240"/>
      <c r="L36" s="23">
        <f t="shared" si="1"/>
        <v>1948.0519480519479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5152106</v>
      </c>
      <c r="G37" s="24" t="s">
        <v>19</v>
      </c>
      <c r="H37" s="11">
        <v>1</v>
      </c>
      <c r="I37" s="24">
        <f t="shared" si="2"/>
        <v>1.54E-2</v>
      </c>
      <c r="J37" s="25">
        <f t="shared" si="0"/>
        <v>1.54E-2</v>
      </c>
      <c r="K37" s="240"/>
      <c r="L37" s="23">
        <f t="shared" si="1"/>
        <v>1948.0519480519479</v>
      </c>
      <c r="M37" s="24"/>
      <c r="N37" s="24"/>
      <c r="O37" s="6">
        <v>35</v>
      </c>
      <c r="P37" s="6"/>
      <c r="Q37" s="15">
        <v>0.02</v>
      </c>
    </row>
    <row r="38" spans="2:17" x14ac:dyDescent="0.3">
      <c r="B38" s="252"/>
      <c r="C38" s="253"/>
      <c r="D38" s="24"/>
      <c r="E38" s="24"/>
      <c r="F38" s="24">
        <v>5152107</v>
      </c>
      <c r="G38" s="24" t="s">
        <v>20</v>
      </c>
      <c r="H38" s="11">
        <v>1</v>
      </c>
      <c r="I38" s="24">
        <f t="shared" si="2"/>
        <v>1.54E-2</v>
      </c>
      <c r="J38" s="25">
        <f t="shared" si="0"/>
        <v>1.54E-2</v>
      </c>
      <c r="K38" s="240"/>
      <c r="L38" s="23">
        <f t="shared" si="1"/>
        <v>1948.0519480519479</v>
      </c>
      <c r="M38" s="24"/>
      <c r="N38" s="24"/>
      <c r="O38" s="6">
        <v>35</v>
      </c>
      <c r="P38" s="40"/>
      <c r="Q38" s="15">
        <v>0.02</v>
      </c>
    </row>
    <row r="39" spans="2:17" x14ac:dyDescent="0.3">
      <c r="B39" s="252"/>
      <c r="C39" s="253" t="s">
        <v>8</v>
      </c>
      <c r="D39" s="24"/>
      <c r="E39" s="24"/>
      <c r="F39" s="24">
        <v>5520002</v>
      </c>
      <c r="G39" s="24" t="s">
        <v>24</v>
      </c>
      <c r="H39" s="24">
        <v>1</v>
      </c>
      <c r="I39" s="24">
        <f t="shared" si="2"/>
        <v>6.1600000000000002E-2</v>
      </c>
      <c r="J39" s="25">
        <f t="shared" si="0"/>
        <v>6.1600000000000002E-2</v>
      </c>
      <c r="K39" s="240"/>
      <c r="L39" s="23">
        <f t="shared" si="1"/>
        <v>487.01298701298697</v>
      </c>
      <c r="M39" s="24"/>
      <c r="N39" s="24"/>
      <c r="O39" s="40">
        <v>210</v>
      </c>
      <c r="P39" s="40">
        <v>1</v>
      </c>
      <c r="Q39" s="15">
        <v>0.08</v>
      </c>
    </row>
    <row r="40" spans="2:17" x14ac:dyDescent="0.3">
      <c r="B40" s="252"/>
      <c r="C40" s="253"/>
      <c r="D40" s="24"/>
      <c r="E40" s="24"/>
      <c r="F40" s="24">
        <v>5062404</v>
      </c>
      <c r="G40" s="24" t="s">
        <v>5</v>
      </c>
      <c r="H40" s="24">
        <v>1</v>
      </c>
      <c r="I40" s="24">
        <f t="shared" si="2"/>
        <v>0.11549999999999999</v>
      </c>
      <c r="J40" s="25">
        <f t="shared" si="0"/>
        <v>0.11549999999999999</v>
      </c>
      <c r="K40" s="240"/>
      <c r="L40" s="23">
        <f t="shared" si="1"/>
        <v>259.74025974025972</v>
      </c>
      <c r="M40" s="24"/>
      <c r="N40" s="24"/>
      <c r="O40" s="40">
        <v>50</v>
      </c>
      <c r="P40" s="40"/>
      <c r="Q40" s="15">
        <v>0.15</v>
      </c>
    </row>
    <row r="41" spans="2:17" x14ac:dyDescent="0.3">
      <c r="B41" s="252"/>
      <c r="C41" s="253"/>
      <c r="D41" s="24"/>
      <c r="E41" s="24"/>
      <c r="F41" s="24">
        <v>5078001</v>
      </c>
      <c r="G41" s="11" t="s">
        <v>21</v>
      </c>
      <c r="H41" s="24">
        <v>1</v>
      </c>
      <c r="I41" s="24">
        <f t="shared" si="2"/>
        <v>0.11549999999999999</v>
      </c>
      <c r="J41" s="25">
        <f t="shared" si="0"/>
        <v>0.11549999999999999</v>
      </c>
      <c r="K41" s="240"/>
      <c r="L41" s="23">
        <f t="shared" si="1"/>
        <v>259.74025974025972</v>
      </c>
      <c r="M41" s="24"/>
      <c r="N41" s="24"/>
      <c r="O41" s="40">
        <v>40</v>
      </c>
      <c r="P41" s="40"/>
      <c r="Q41" s="15">
        <v>0.15</v>
      </c>
    </row>
    <row r="42" spans="2:17" x14ac:dyDescent="0.3">
      <c r="B42" s="252"/>
      <c r="C42" s="253"/>
      <c r="D42" s="24"/>
      <c r="E42" s="24"/>
      <c r="F42" s="24">
        <v>5072000</v>
      </c>
      <c r="G42" s="11" t="s">
        <v>22</v>
      </c>
      <c r="H42" s="24">
        <v>3</v>
      </c>
      <c r="I42" s="24">
        <f t="shared" si="2"/>
        <v>6.1600000000000002E-2</v>
      </c>
      <c r="J42" s="25">
        <f t="shared" si="0"/>
        <v>6.1600000000000002E-2</v>
      </c>
      <c r="K42" s="240"/>
      <c r="L42" s="23">
        <f t="shared" si="1"/>
        <v>487.01298701298697</v>
      </c>
      <c r="M42" s="24"/>
      <c r="N42" s="24"/>
      <c r="O42" s="40">
        <v>50</v>
      </c>
      <c r="P42" s="40"/>
      <c r="Q42" s="15">
        <v>0.08</v>
      </c>
    </row>
    <row r="43" spans="2:17" x14ac:dyDescent="0.3">
      <c r="B43" s="246"/>
      <c r="C43" s="247"/>
      <c r="D43" s="247"/>
      <c r="E43" s="247"/>
      <c r="F43" s="247"/>
      <c r="G43" s="247"/>
      <c r="H43" s="248"/>
      <c r="I43" s="24">
        <f>SUM(I6:I42)</f>
        <v>0.99999999999999989</v>
      </c>
      <c r="J43" s="25">
        <f>SUM(J6:J42)</f>
        <v>0.99999999999999989</v>
      </c>
      <c r="K43" s="25">
        <v>1</v>
      </c>
      <c r="L43" s="24"/>
      <c r="M43" s="24"/>
      <c r="N43" s="24"/>
      <c r="O43" s="40"/>
      <c r="P43" s="40"/>
    </row>
  </sheetData>
  <mergeCells count="10">
    <mergeCell ref="B43:H43"/>
    <mergeCell ref="B5:C5"/>
    <mergeCell ref="B6:B17"/>
    <mergeCell ref="C6:C17"/>
    <mergeCell ref="K6:K17"/>
    <mergeCell ref="B18:B42"/>
    <mergeCell ref="C18:C24"/>
    <mergeCell ref="K18:K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6"/>
  <dimension ref="B2:Q38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219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38" t="s">
        <v>6</v>
      </c>
      <c r="C4" s="38">
        <v>30</v>
      </c>
    </row>
    <row r="5" spans="2:17" x14ac:dyDescent="0.3">
      <c r="B5" s="249" t="s">
        <v>0</v>
      </c>
      <c r="C5" s="249"/>
      <c r="D5" s="37" t="s">
        <v>45</v>
      </c>
      <c r="E5" s="37" t="s">
        <v>29</v>
      </c>
      <c r="F5" s="37" t="s">
        <v>1</v>
      </c>
      <c r="G5" s="37" t="s">
        <v>62</v>
      </c>
      <c r="H5" s="13" t="s">
        <v>26</v>
      </c>
      <c r="I5" s="37" t="s">
        <v>27</v>
      </c>
      <c r="J5" s="37" t="s">
        <v>28</v>
      </c>
      <c r="K5" s="37" t="s">
        <v>43</v>
      </c>
      <c r="L5" s="37" t="s">
        <v>2</v>
      </c>
      <c r="M5" s="37" t="s">
        <v>3</v>
      </c>
      <c r="N5" s="37" t="s">
        <v>60</v>
      </c>
      <c r="O5" s="37" t="s">
        <v>44</v>
      </c>
      <c r="P5" s="37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1004205</v>
      </c>
      <c r="G6" s="24" t="s">
        <v>211</v>
      </c>
      <c r="H6" s="24">
        <v>1</v>
      </c>
      <c r="I6" s="24">
        <v>0.01</v>
      </c>
      <c r="J6" s="25">
        <f>I6</f>
        <v>0.01</v>
      </c>
      <c r="K6" s="242">
        <f>SUM(J6:J12)</f>
        <v>0.15</v>
      </c>
      <c r="L6" s="11">
        <f>1/I6*$C$4</f>
        <v>3000</v>
      </c>
      <c r="M6" s="24"/>
      <c r="N6" s="24"/>
      <c r="O6" s="38"/>
      <c r="P6" s="38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1052781</v>
      </c>
      <c r="G7" s="24" t="s">
        <v>212</v>
      </c>
      <c r="H7" s="24">
        <v>1</v>
      </c>
      <c r="I7" s="24">
        <v>0.02</v>
      </c>
      <c r="J7" s="25">
        <f t="shared" ref="J7:J37" si="0">I7</f>
        <v>0.02</v>
      </c>
      <c r="K7" s="242"/>
      <c r="L7" s="11">
        <f t="shared" ref="L7:L37" si="1">1/I7*$C$4</f>
        <v>1500</v>
      </c>
      <c r="M7" s="24"/>
      <c r="N7" s="24"/>
      <c r="O7" s="38"/>
      <c r="P7" s="38">
        <v>1</v>
      </c>
    </row>
    <row r="8" spans="2:17" ht="21.75" customHeight="1" x14ac:dyDescent="0.3">
      <c r="B8" s="256"/>
      <c r="C8" s="253"/>
      <c r="D8" s="24" t="s">
        <v>105</v>
      </c>
      <c r="E8" s="24"/>
      <c r="F8" s="24">
        <v>1102726</v>
      </c>
      <c r="G8" s="24" t="s">
        <v>213</v>
      </c>
      <c r="H8" s="24">
        <v>1</v>
      </c>
      <c r="I8" s="24">
        <v>0.01</v>
      </c>
      <c r="J8" s="25">
        <f t="shared" si="0"/>
        <v>0.01</v>
      </c>
      <c r="K8" s="242"/>
      <c r="L8" s="11">
        <f t="shared" si="1"/>
        <v>3000</v>
      </c>
      <c r="M8" s="24"/>
      <c r="N8" s="24"/>
      <c r="O8" s="38"/>
      <c r="P8" s="38">
        <v>1</v>
      </c>
    </row>
    <row r="9" spans="2:17" ht="21.75" customHeight="1" x14ac:dyDescent="0.3">
      <c r="B9" s="256"/>
      <c r="C9" s="253"/>
      <c r="D9" s="24" t="s">
        <v>107</v>
      </c>
      <c r="E9" s="24"/>
      <c r="F9" s="24">
        <v>1072949</v>
      </c>
      <c r="G9" s="24" t="s">
        <v>214</v>
      </c>
      <c r="H9" s="24">
        <v>1</v>
      </c>
      <c r="I9" s="24">
        <v>0.04</v>
      </c>
      <c r="J9" s="25">
        <f t="shared" si="0"/>
        <v>0.04</v>
      </c>
      <c r="K9" s="242"/>
      <c r="L9" s="11">
        <f t="shared" si="1"/>
        <v>750</v>
      </c>
      <c r="M9" s="24"/>
      <c r="N9" s="24"/>
      <c r="O9" s="38"/>
      <c r="P9" s="38">
        <v>1</v>
      </c>
    </row>
    <row r="10" spans="2:17" ht="21.75" customHeight="1" x14ac:dyDescent="0.3">
      <c r="B10" s="256"/>
      <c r="C10" s="253"/>
      <c r="D10" s="24" t="s">
        <v>119</v>
      </c>
      <c r="E10" s="24"/>
      <c r="F10" s="24">
        <v>1004204</v>
      </c>
      <c r="G10" s="24" t="s">
        <v>215</v>
      </c>
      <c r="H10" s="24">
        <v>1</v>
      </c>
      <c r="I10" s="24">
        <v>0.01</v>
      </c>
      <c r="J10" s="25">
        <f t="shared" si="0"/>
        <v>0.01</v>
      </c>
      <c r="K10" s="242"/>
      <c r="L10" s="11">
        <f t="shared" si="1"/>
        <v>3000</v>
      </c>
      <c r="M10" s="24"/>
      <c r="N10" s="24"/>
      <c r="O10" s="38"/>
      <c r="P10" s="38">
        <v>1</v>
      </c>
    </row>
    <row r="11" spans="2:17" ht="21.75" customHeight="1" x14ac:dyDescent="0.3">
      <c r="B11" s="256"/>
      <c r="C11" s="253"/>
      <c r="D11" s="24" t="s">
        <v>100</v>
      </c>
      <c r="E11" s="24"/>
      <c r="F11" s="24">
        <v>1052782</v>
      </c>
      <c r="G11" s="24" t="s">
        <v>216</v>
      </c>
      <c r="H11" s="24">
        <v>1</v>
      </c>
      <c r="I11" s="24">
        <v>0.02</v>
      </c>
      <c r="J11" s="25">
        <f t="shared" si="0"/>
        <v>0.02</v>
      </c>
      <c r="K11" s="242"/>
      <c r="L11" s="11">
        <f t="shared" si="1"/>
        <v>1500</v>
      </c>
      <c r="M11" s="24"/>
      <c r="N11" s="24"/>
      <c r="O11" s="38"/>
      <c r="P11" s="38">
        <v>1</v>
      </c>
    </row>
    <row r="12" spans="2:17" ht="21.75" customHeight="1" x14ac:dyDescent="0.3">
      <c r="B12" s="256"/>
      <c r="C12" s="253"/>
      <c r="D12" s="24" t="s">
        <v>107</v>
      </c>
      <c r="E12" s="24"/>
      <c r="F12" s="24">
        <v>1072950</v>
      </c>
      <c r="G12" s="24" t="s">
        <v>217</v>
      </c>
      <c r="H12" s="24">
        <v>1</v>
      </c>
      <c r="I12" s="24">
        <v>0.04</v>
      </c>
      <c r="J12" s="25">
        <f t="shared" si="0"/>
        <v>0.04</v>
      </c>
      <c r="K12" s="242"/>
      <c r="L12" s="11">
        <f t="shared" si="1"/>
        <v>750</v>
      </c>
      <c r="M12" s="24"/>
      <c r="N12" s="24"/>
      <c r="O12" s="38"/>
      <c r="P12" s="38">
        <v>1</v>
      </c>
    </row>
    <row r="13" spans="2:17" x14ac:dyDescent="0.3">
      <c r="B13" s="251" t="s">
        <v>42</v>
      </c>
      <c r="C13" s="243" t="s">
        <v>59</v>
      </c>
      <c r="D13" s="24"/>
      <c r="E13" s="24"/>
      <c r="F13" s="24">
        <v>1002186</v>
      </c>
      <c r="G13" s="24" t="s">
        <v>52</v>
      </c>
      <c r="H13" s="24">
        <v>1</v>
      </c>
      <c r="I13" s="24">
        <f>$K$13*Q13</f>
        <v>1.7000000000000001E-2</v>
      </c>
      <c r="J13" s="25">
        <f t="shared" si="0"/>
        <v>1.7000000000000001E-2</v>
      </c>
      <c r="K13" s="239">
        <f>K38-K6</f>
        <v>0.85</v>
      </c>
      <c r="L13" s="23">
        <f t="shared" si="1"/>
        <v>1764.705882352941</v>
      </c>
      <c r="M13" s="24"/>
      <c r="N13" s="24"/>
      <c r="O13" s="38">
        <v>60</v>
      </c>
      <c r="P13" s="38">
        <v>1</v>
      </c>
      <c r="Q13" s="15">
        <v>0.02</v>
      </c>
    </row>
    <row r="14" spans="2:17" x14ac:dyDescent="0.3">
      <c r="B14" s="252"/>
      <c r="C14" s="244"/>
      <c r="D14" s="24"/>
      <c r="E14" s="24"/>
      <c r="F14" s="24">
        <v>1012057</v>
      </c>
      <c r="G14" s="24" t="s">
        <v>53</v>
      </c>
      <c r="H14" s="24">
        <v>1</v>
      </c>
      <c r="I14" s="24">
        <f t="shared" ref="I14:I37" si="2">$K$13*Q14</f>
        <v>1.7000000000000001E-2</v>
      </c>
      <c r="J14" s="25">
        <f t="shared" si="0"/>
        <v>1.7000000000000001E-2</v>
      </c>
      <c r="K14" s="240"/>
      <c r="L14" s="23">
        <f t="shared" si="1"/>
        <v>1764.705882352941</v>
      </c>
      <c r="M14" s="24"/>
      <c r="N14" s="24"/>
      <c r="O14" s="38">
        <v>60</v>
      </c>
      <c r="P14" s="38">
        <v>1</v>
      </c>
      <c r="Q14" s="15">
        <v>0.02</v>
      </c>
    </row>
    <row r="15" spans="2:17" x14ac:dyDescent="0.3">
      <c r="B15" s="252"/>
      <c r="C15" s="244"/>
      <c r="D15" s="24"/>
      <c r="E15" s="24"/>
      <c r="F15" s="24">
        <v>1022048</v>
      </c>
      <c r="G15" s="24" t="s">
        <v>54</v>
      </c>
      <c r="H15" s="24">
        <v>1</v>
      </c>
      <c r="I15" s="24">
        <f t="shared" si="2"/>
        <v>1.7000000000000001E-2</v>
      </c>
      <c r="J15" s="25">
        <f t="shared" si="0"/>
        <v>1.7000000000000001E-2</v>
      </c>
      <c r="K15" s="240"/>
      <c r="L15" s="23">
        <f t="shared" si="1"/>
        <v>1764.705882352941</v>
      </c>
      <c r="M15" s="24"/>
      <c r="N15" s="24"/>
      <c r="O15" s="38">
        <v>60</v>
      </c>
      <c r="P15" s="38">
        <v>1</v>
      </c>
      <c r="Q15" s="15">
        <v>0.02</v>
      </c>
    </row>
    <row r="16" spans="2:17" x14ac:dyDescent="0.3">
      <c r="B16" s="252"/>
      <c r="C16" s="244"/>
      <c r="D16" s="24"/>
      <c r="E16" s="24"/>
      <c r="F16" s="24">
        <v>1102039</v>
      </c>
      <c r="G16" s="24" t="s">
        <v>55</v>
      </c>
      <c r="H16" s="24">
        <v>1</v>
      </c>
      <c r="I16" s="24">
        <f t="shared" si="2"/>
        <v>1.7000000000000001E-2</v>
      </c>
      <c r="J16" s="25">
        <f t="shared" si="0"/>
        <v>1.7000000000000001E-2</v>
      </c>
      <c r="K16" s="240"/>
      <c r="L16" s="23">
        <f t="shared" si="1"/>
        <v>1764.705882352941</v>
      </c>
      <c r="M16" s="24"/>
      <c r="N16" s="24"/>
      <c r="O16" s="38">
        <v>60</v>
      </c>
      <c r="P16" s="38">
        <v>1</v>
      </c>
      <c r="Q16" s="15">
        <v>0.02</v>
      </c>
    </row>
    <row r="17" spans="2:17" x14ac:dyDescent="0.3">
      <c r="B17" s="252"/>
      <c r="C17" s="244"/>
      <c r="D17" s="24"/>
      <c r="E17" s="24"/>
      <c r="F17" s="24">
        <v>1082102</v>
      </c>
      <c r="G17" s="24" t="s">
        <v>56</v>
      </c>
      <c r="H17" s="24">
        <v>1</v>
      </c>
      <c r="I17" s="24">
        <f t="shared" si="2"/>
        <v>1.7000000000000001E-2</v>
      </c>
      <c r="J17" s="25">
        <f t="shared" si="0"/>
        <v>1.7000000000000001E-2</v>
      </c>
      <c r="K17" s="240"/>
      <c r="L17" s="23">
        <f t="shared" si="1"/>
        <v>1764.705882352941</v>
      </c>
      <c r="M17" s="24"/>
      <c r="N17" s="24"/>
      <c r="O17" s="38">
        <v>30</v>
      </c>
      <c r="P17" s="38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1072153</v>
      </c>
      <c r="G18" s="24" t="s">
        <v>57</v>
      </c>
      <c r="H18" s="24">
        <v>1</v>
      </c>
      <c r="I18" s="24">
        <f t="shared" si="2"/>
        <v>1.7000000000000001E-2</v>
      </c>
      <c r="J18" s="25">
        <f t="shared" si="0"/>
        <v>1.7000000000000001E-2</v>
      </c>
      <c r="K18" s="240"/>
      <c r="L18" s="23">
        <f t="shared" si="1"/>
        <v>1764.705882352941</v>
      </c>
      <c r="M18" s="24"/>
      <c r="N18" s="24"/>
      <c r="O18" s="38">
        <v>30</v>
      </c>
      <c r="P18" s="38">
        <v>1</v>
      </c>
      <c r="Q18" s="15">
        <v>0.02</v>
      </c>
    </row>
    <row r="19" spans="2:17" x14ac:dyDescent="0.3">
      <c r="B19" s="252"/>
      <c r="C19" s="245"/>
      <c r="D19" s="24"/>
      <c r="E19" s="24"/>
      <c r="F19" s="24">
        <v>1032024</v>
      </c>
      <c r="G19" s="24" t="s">
        <v>58</v>
      </c>
      <c r="H19" s="24">
        <v>1</v>
      </c>
      <c r="I19" s="24">
        <f t="shared" si="2"/>
        <v>1.7000000000000001E-2</v>
      </c>
      <c r="J19" s="25">
        <f t="shared" si="0"/>
        <v>1.7000000000000001E-2</v>
      </c>
      <c r="K19" s="240"/>
      <c r="L19" s="23">
        <f t="shared" si="1"/>
        <v>1764.705882352941</v>
      </c>
      <c r="M19" s="24"/>
      <c r="N19" s="24"/>
      <c r="O19" s="38">
        <v>40</v>
      </c>
      <c r="P19" s="38">
        <v>1</v>
      </c>
      <c r="Q19" s="15">
        <v>0.02</v>
      </c>
    </row>
    <row r="20" spans="2:17" x14ac:dyDescent="0.3">
      <c r="B20" s="252"/>
      <c r="C20" s="253" t="s">
        <v>25</v>
      </c>
      <c r="D20" s="24"/>
      <c r="E20" s="24"/>
      <c r="F20" s="24">
        <v>5150042</v>
      </c>
      <c r="G20" s="24" t="s">
        <v>9</v>
      </c>
      <c r="H20" s="24">
        <v>1</v>
      </c>
      <c r="I20" s="24">
        <f t="shared" si="2"/>
        <v>1.7000000000000001E-2</v>
      </c>
      <c r="J20" s="25">
        <f t="shared" si="0"/>
        <v>1.7000000000000001E-2</v>
      </c>
      <c r="K20" s="240"/>
      <c r="L20" s="23">
        <f t="shared" si="1"/>
        <v>1764.705882352941</v>
      </c>
      <c r="M20" s="24"/>
      <c r="N20" s="24"/>
      <c r="O20" s="38">
        <v>30</v>
      </c>
      <c r="P20" s="38"/>
      <c r="Q20" s="15">
        <v>0.02</v>
      </c>
    </row>
    <row r="21" spans="2:17" x14ac:dyDescent="0.3">
      <c r="B21" s="252"/>
      <c r="C21" s="253"/>
      <c r="D21" s="24"/>
      <c r="E21" s="24"/>
      <c r="F21" s="24">
        <v>5150043</v>
      </c>
      <c r="G21" s="24" t="s">
        <v>10</v>
      </c>
      <c r="H21" s="24">
        <v>1</v>
      </c>
      <c r="I21" s="24">
        <f t="shared" si="2"/>
        <v>1.7000000000000001E-2</v>
      </c>
      <c r="J21" s="25">
        <f t="shared" si="0"/>
        <v>1.7000000000000001E-2</v>
      </c>
      <c r="K21" s="240"/>
      <c r="L21" s="23">
        <f t="shared" si="1"/>
        <v>1764.705882352941</v>
      </c>
      <c r="M21" s="24"/>
      <c r="N21" s="24"/>
      <c r="O21" s="38">
        <v>75</v>
      </c>
      <c r="P21" s="6"/>
      <c r="Q21" s="15">
        <v>0.02</v>
      </c>
    </row>
    <row r="22" spans="2:17" x14ac:dyDescent="0.3">
      <c r="B22" s="252"/>
      <c r="C22" s="253"/>
      <c r="D22" s="24"/>
      <c r="E22" s="24"/>
      <c r="F22" s="24">
        <v>5152049</v>
      </c>
      <c r="G22" s="24" t="s">
        <v>11</v>
      </c>
      <c r="H22" s="24">
        <v>1</v>
      </c>
      <c r="I22" s="24">
        <f t="shared" si="2"/>
        <v>1.7000000000000001E-2</v>
      </c>
      <c r="J22" s="25">
        <f t="shared" si="0"/>
        <v>1.7000000000000001E-2</v>
      </c>
      <c r="K22" s="240"/>
      <c r="L22" s="23">
        <f t="shared" si="1"/>
        <v>1764.705882352941</v>
      </c>
      <c r="M22" s="24"/>
      <c r="N22" s="24"/>
      <c r="O22" s="6">
        <v>30</v>
      </c>
      <c r="P22" s="6"/>
      <c r="Q22" s="15">
        <v>0.02</v>
      </c>
    </row>
    <row r="23" spans="2:17" x14ac:dyDescent="0.3">
      <c r="B23" s="252"/>
      <c r="C23" s="253"/>
      <c r="D23" s="24"/>
      <c r="E23" s="24"/>
      <c r="F23" s="24">
        <v>5152050</v>
      </c>
      <c r="G23" s="24" t="s">
        <v>12</v>
      </c>
      <c r="H23" s="24">
        <v>1</v>
      </c>
      <c r="I23" s="24">
        <f t="shared" si="2"/>
        <v>1.7000000000000001E-2</v>
      </c>
      <c r="J23" s="25">
        <f t="shared" si="0"/>
        <v>1.7000000000000001E-2</v>
      </c>
      <c r="K23" s="240"/>
      <c r="L23" s="23">
        <f t="shared" si="1"/>
        <v>1764.705882352941</v>
      </c>
      <c r="M23" s="24"/>
      <c r="N23" s="24"/>
      <c r="O23" s="6">
        <v>75</v>
      </c>
      <c r="P23" s="38"/>
      <c r="Q23" s="15">
        <v>0.02</v>
      </c>
    </row>
    <row r="24" spans="2:17" x14ac:dyDescent="0.3">
      <c r="B24" s="252"/>
      <c r="C24" s="253"/>
      <c r="D24" s="24"/>
      <c r="E24" s="24"/>
      <c r="F24" s="24">
        <v>5153013</v>
      </c>
      <c r="G24" s="24" t="s">
        <v>23</v>
      </c>
      <c r="H24" s="24">
        <v>1</v>
      </c>
      <c r="I24" s="24">
        <f t="shared" si="2"/>
        <v>6.8000000000000005E-2</v>
      </c>
      <c r="J24" s="25">
        <f t="shared" si="0"/>
        <v>6.8000000000000005E-2</v>
      </c>
      <c r="K24" s="240"/>
      <c r="L24" s="23">
        <f t="shared" si="1"/>
        <v>441.17647058823525</v>
      </c>
      <c r="M24" s="24"/>
      <c r="N24" s="24"/>
      <c r="O24" s="38">
        <v>65</v>
      </c>
      <c r="P24" s="38"/>
      <c r="Q24" s="15">
        <v>0.08</v>
      </c>
    </row>
    <row r="25" spans="2:17" x14ac:dyDescent="0.3">
      <c r="B25" s="252"/>
      <c r="C25" s="253"/>
      <c r="D25" s="24"/>
      <c r="E25" s="24"/>
      <c r="F25" s="24">
        <v>5151033</v>
      </c>
      <c r="G25" s="24" t="s">
        <v>41</v>
      </c>
      <c r="H25" s="24">
        <v>1</v>
      </c>
      <c r="I25" s="24">
        <f t="shared" si="2"/>
        <v>6.8000000000000005E-2</v>
      </c>
      <c r="J25" s="25">
        <f t="shared" si="0"/>
        <v>6.8000000000000005E-2</v>
      </c>
      <c r="K25" s="240"/>
      <c r="L25" s="23">
        <f t="shared" si="1"/>
        <v>441.17647058823525</v>
      </c>
      <c r="M25" s="24"/>
      <c r="N25" s="24"/>
      <c r="O25" s="38">
        <v>70</v>
      </c>
      <c r="P25" s="38"/>
      <c r="Q25" s="15">
        <v>0.08</v>
      </c>
    </row>
    <row r="26" spans="2:17" x14ac:dyDescent="0.3">
      <c r="B26" s="252"/>
      <c r="C26" s="253"/>
      <c r="D26" s="24"/>
      <c r="E26" s="24"/>
      <c r="F26" s="24">
        <v>5152100</v>
      </c>
      <c r="G26" s="24" t="s">
        <v>13</v>
      </c>
      <c r="H26" s="24">
        <v>1</v>
      </c>
      <c r="I26" s="24">
        <f t="shared" si="2"/>
        <v>1.7000000000000001E-2</v>
      </c>
      <c r="J26" s="25">
        <f t="shared" si="0"/>
        <v>1.7000000000000001E-2</v>
      </c>
      <c r="K26" s="240"/>
      <c r="L26" s="23">
        <f t="shared" si="1"/>
        <v>1764.705882352941</v>
      </c>
      <c r="M26" s="24"/>
      <c r="N26" s="24"/>
      <c r="O26" s="38">
        <v>35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5152101</v>
      </c>
      <c r="G27" s="24" t="s">
        <v>14</v>
      </c>
      <c r="H27" s="24">
        <v>1</v>
      </c>
      <c r="I27" s="24">
        <f t="shared" si="2"/>
        <v>1.7000000000000001E-2</v>
      </c>
      <c r="J27" s="25">
        <f t="shared" si="0"/>
        <v>1.7000000000000001E-2</v>
      </c>
      <c r="K27" s="240"/>
      <c r="L27" s="23">
        <f t="shared" si="1"/>
        <v>1764.705882352941</v>
      </c>
      <c r="M27" s="24"/>
      <c r="N27" s="24"/>
      <c r="O27" s="6">
        <v>35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5152102</v>
      </c>
      <c r="G28" s="24" t="s">
        <v>15</v>
      </c>
      <c r="H28" s="24">
        <v>1</v>
      </c>
      <c r="I28" s="24">
        <f t="shared" si="2"/>
        <v>1.7000000000000001E-2</v>
      </c>
      <c r="J28" s="25">
        <f t="shared" si="0"/>
        <v>1.7000000000000001E-2</v>
      </c>
      <c r="K28" s="240"/>
      <c r="L28" s="23">
        <f t="shared" si="1"/>
        <v>1764.705882352941</v>
      </c>
      <c r="M28" s="24"/>
      <c r="N28" s="24"/>
      <c r="O28" s="6">
        <v>35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5152103</v>
      </c>
      <c r="G29" s="24" t="s">
        <v>16</v>
      </c>
      <c r="H29" s="24">
        <v>1</v>
      </c>
      <c r="I29" s="24">
        <f t="shared" si="2"/>
        <v>1.7000000000000001E-2</v>
      </c>
      <c r="J29" s="25">
        <f t="shared" si="0"/>
        <v>1.7000000000000001E-2</v>
      </c>
      <c r="K29" s="240"/>
      <c r="L29" s="23">
        <f t="shared" si="1"/>
        <v>1764.705882352941</v>
      </c>
      <c r="M29" s="24"/>
      <c r="N29" s="24"/>
      <c r="O29" s="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5152104</v>
      </c>
      <c r="G30" s="24" t="s">
        <v>17</v>
      </c>
      <c r="H30" s="24">
        <v>1</v>
      </c>
      <c r="I30" s="24">
        <f t="shared" si="2"/>
        <v>1.7000000000000001E-2</v>
      </c>
      <c r="J30" s="25">
        <f t="shared" si="0"/>
        <v>1.7000000000000001E-2</v>
      </c>
      <c r="K30" s="240"/>
      <c r="L30" s="23">
        <f t="shared" si="1"/>
        <v>1764.705882352941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5152105</v>
      </c>
      <c r="G31" s="24" t="s">
        <v>18</v>
      </c>
      <c r="H31" s="11">
        <v>1</v>
      </c>
      <c r="I31" s="24">
        <f t="shared" si="2"/>
        <v>1.7000000000000001E-2</v>
      </c>
      <c r="J31" s="25">
        <f t="shared" si="0"/>
        <v>1.7000000000000001E-2</v>
      </c>
      <c r="K31" s="240"/>
      <c r="L31" s="23">
        <f t="shared" si="1"/>
        <v>1764.705882352941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5152106</v>
      </c>
      <c r="G32" s="24" t="s">
        <v>19</v>
      </c>
      <c r="H32" s="11">
        <v>1</v>
      </c>
      <c r="I32" s="24">
        <f t="shared" si="2"/>
        <v>1.7000000000000001E-2</v>
      </c>
      <c r="J32" s="25">
        <f t="shared" si="0"/>
        <v>1.7000000000000001E-2</v>
      </c>
      <c r="K32" s="240"/>
      <c r="L32" s="23">
        <f t="shared" si="1"/>
        <v>1764.705882352941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5152107</v>
      </c>
      <c r="G33" s="24" t="s">
        <v>20</v>
      </c>
      <c r="H33" s="11">
        <v>1</v>
      </c>
      <c r="I33" s="24">
        <f t="shared" si="2"/>
        <v>1.7000000000000001E-2</v>
      </c>
      <c r="J33" s="25">
        <f t="shared" si="0"/>
        <v>1.7000000000000001E-2</v>
      </c>
      <c r="K33" s="240"/>
      <c r="L33" s="23">
        <f t="shared" si="1"/>
        <v>1764.705882352941</v>
      </c>
      <c r="M33" s="24"/>
      <c r="N33" s="24"/>
      <c r="O33" s="6">
        <v>35</v>
      </c>
      <c r="P33" s="38"/>
      <c r="Q33" s="15">
        <v>0.02</v>
      </c>
    </row>
    <row r="34" spans="2:17" x14ac:dyDescent="0.3">
      <c r="B34" s="252"/>
      <c r="C34" s="253" t="s">
        <v>8</v>
      </c>
      <c r="D34" s="24"/>
      <c r="E34" s="24"/>
      <c r="F34" s="24">
        <v>5520002</v>
      </c>
      <c r="G34" s="24" t="s">
        <v>24</v>
      </c>
      <c r="H34" s="24">
        <v>1</v>
      </c>
      <c r="I34" s="24">
        <f t="shared" si="2"/>
        <v>6.8000000000000005E-2</v>
      </c>
      <c r="J34" s="25">
        <f t="shared" si="0"/>
        <v>6.8000000000000005E-2</v>
      </c>
      <c r="K34" s="240"/>
      <c r="L34" s="23">
        <f t="shared" si="1"/>
        <v>441.17647058823525</v>
      </c>
      <c r="M34" s="24"/>
      <c r="N34" s="24"/>
      <c r="O34" s="38">
        <v>210</v>
      </c>
      <c r="P34" s="38">
        <v>1</v>
      </c>
      <c r="Q34" s="15">
        <v>0.08</v>
      </c>
    </row>
    <row r="35" spans="2:17" x14ac:dyDescent="0.3">
      <c r="B35" s="252"/>
      <c r="C35" s="253"/>
      <c r="D35" s="24"/>
      <c r="E35" s="24"/>
      <c r="F35" s="24">
        <v>5062404</v>
      </c>
      <c r="G35" s="24" t="s">
        <v>5</v>
      </c>
      <c r="H35" s="24">
        <v>1</v>
      </c>
      <c r="I35" s="24">
        <f t="shared" si="2"/>
        <v>0.1275</v>
      </c>
      <c r="J35" s="25">
        <f t="shared" si="0"/>
        <v>0.1275</v>
      </c>
      <c r="K35" s="240"/>
      <c r="L35" s="23">
        <f t="shared" si="1"/>
        <v>235.29411764705881</v>
      </c>
      <c r="M35" s="24"/>
      <c r="N35" s="24"/>
      <c r="O35" s="38">
        <v>50</v>
      </c>
      <c r="P35" s="38"/>
      <c r="Q35" s="15">
        <v>0.15</v>
      </c>
    </row>
    <row r="36" spans="2:17" x14ac:dyDescent="0.3">
      <c r="B36" s="252"/>
      <c r="C36" s="253"/>
      <c r="D36" s="24"/>
      <c r="E36" s="24"/>
      <c r="F36" s="24">
        <v>5078001</v>
      </c>
      <c r="G36" s="11" t="s">
        <v>21</v>
      </c>
      <c r="H36" s="24">
        <v>1</v>
      </c>
      <c r="I36" s="24">
        <f t="shared" si="2"/>
        <v>0.1275</v>
      </c>
      <c r="J36" s="25">
        <f t="shared" si="0"/>
        <v>0.1275</v>
      </c>
      <c r="K36" s="240"/>
      <c r="L36" s="23">
        <f t="shared" si="1"/>
        <v>235.29411764705881</v>
      </c>
      <c r="M36" s="24"/>
      <c r="N36" s="24"/>
      <c r="O36" s="38">
        <v>40</v>
      </c>
      <c r="P36" s="38"/>
      <c r="Q36" s="15">
        <v>0.15</v>
      </c>
    </row>
    <row r="37" spans="2:17" x14ac:dyDescent="0.3">
      <c r="B37" s="252"/>
      <c r="C37" s="253"/>
      <c r="D37" s="24"/>
      <c r="E37" s="24"/>
      <c r="F37" s="24">
        <v>5072000</v>
      </c>
      <c r="G37" s="11" t="s">
        <v>22</v>
      </c>
      <c r="H37" s="24">
        <v>3</v>
      </c>
      <c r="I37" s="24">
        <f t="shared" si="2"/>
        <v>6.8000000000000005E-2</v>
      </c>
      <c r="J37" s="25">
        <f t="shared" si="0"/>
        <v>6.8000000000000005E-2</v>
      </c>
      <c r="K37" s="240"/>
      <c r="L37" s="23">
        <f t="shared" si="1"/>
        <v>441.17647058823525</v>
      </c>
      <c r="M37" s="24"/>
      <c r="N37" s="24"/>
      <c r="O37" s="38">
        <v>50</v>
      </c>
      <c r="P37" s="38"/>
      <c r="Q37" s="15">
        <v>0.08</v>
      </c>
    </row>
    <row r="38" spans="2:17" x14ac:dyDescent="0.3">
      <c r="B38" s="246"/>
      <c r="C38" s="247"/>
      <c r="D38" s="247"/>
      <c r="E38" s="247"/>
      <c r="F38" s="247"/>
      <c r="G38" s="247"/>
      <c r="H38" s="248"/>
      <c r="I38" s="24">
        <f>SUM(I6:I37)</f>
        <v>1.0000000000000002</v>
      </c>
      <c r="J38" s="25">
        <f>SUM(J6:J37)</f>
        <v>1.0000000000000002</v>
      </c>
      <c r="K38" s="25">
        <v>1</v>
      </c>
      <c r="L38" s="24"/>
      <c r="M38" s="24"/>
      <c r="N38" s="24"/>
      <c r="O38" s="38"/>
      <c r="P38" s="38"/>
    </row>
  </sheetData>
  <mergeCells count="10">
    <mergeCell ref="B38:H38"/>
    <mergeCell ref="B5:C5"/>
    <mergeCell ref="B6:B12"/>
    <mergeCell ref="C6:C12"/>
    <mergeCell ref="K6:K12"/>
    <mergeCell ref="B13:B37"/>
    <mergeCell ref="C13:C19"/>
    <mergeCell ref="K13:K37"/>
    <mergeCell ref="C20:C33"/>
    <mergeCell ref="C34:C37"/>
  </mergeCells>
  <phoneticPr fontId="1" type="noConversion"/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"/>
  <dimension ref="B2:Q35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218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38" t="s">
        <v>6</v>
      </c>
      <c r="C4" s="38">
        <v>30</v>
      </c>
    </row>
    <row r="5" spans="2:17" x14ac:dyDescent="0.3">
      <c r="B5" s="249" t="s">
        <v>0</v>
      </c>
      <c r="C5" s="249"/>
      <c r="D5" s="37" t="s">
        <v>45</v>
      </c>
      <c r="E5" s="37" t="s">
        <v>29</v>
      </c>
      <c r="F5" s="37" t="s">
        <v>1</v>
      </c>
      <c r="G5" s="37" t="s">
        <v>62</v>
      </c>
      <c r="H5" s="13" t="s">
        <v>26</v>
      </c>
      <c r="I5" s="37" t="s">
        <v>27</v>
      </c>
      <c r="J5" s="37" t="s">
        <v>28</v>
      </c>
      <c r="K5" s="37" t="s">
        <v>43</v>
      </c>
      <c r="L5" s="37" t="s">
        <v>2</v>
      </c>
      <c r="M5" s="37" t="s">
        <v>3</v>
      </c>
      <c r="N5" s="37" t="s">
        <v>60</v>
      </c>
      <c r="O5" s="37" t="s">
        <v>44</v>
      </c>
      <c r="P5" s="37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1004531</v>
      </c>
      <c r="G6" s="24" t="s">
        <v>220</v>
      </c>
      <c r="H6" s="24">
        <v>1</v>
      </c>
      <c r="I6" s="24">
        <v>0.03</v>
      </c>
      <c r="J6" s="25">
        <f>I6</f>
        <v>0.03</v>
      </c>
      <c r="K6" s="242">
        <f>SUM(J6:J9)</f>
        <v>7.9999999999999988E-2</v>
      </c>
      <c r="L6" s="11">
        <f>1/I6*$C$4</f>
        <v>1000.0000000000001</v>
      </c>
      <c r="M6" s="24"/>
      <c r="N6" s="24"/>
      <c r="O6" s="38"/>
      <c r="P6" s="38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1052943</v>
      </c>
      <c r="G7" s="24" t="s">
        <v>221</v>
      </c>
      <c r="H7" s="24">
        <v>1</v>
      </c>
      <c r="I7" s="24">
        <v>0.03</v>
      </c>
      <c r="J7" s="25">
        <f t="shared" ref="J7:J34" si="0">I7</f>
        <v>0.03</v>
      </c>
      <c r="K7" s="242"/>
      <c r="L7" s="11">
        <f t="shared" ref="L7:L34" si="1">1/I7*$C$4</f>
        <v>1000.0000000000001</v>
      </c>
      <c r="M7" s="24"/>
      <c r="N7" s="24"/>
      <c r="O7" s="38"/>
      <c r="P7" s="38">
        <v>1</v>
      </c>
    </row>
    <row r="8" spans="2:17" ht="21.75" customHeight="1" x14ac:dyDescent="0.3">
      <c r="B8" s="256"/>
      <c r="C8" s="253"/>
      <c r="D8" s="24" t="s">
        <v>224</v>
      </c>
      <c r="E8" s="24"/>
      <c r="F8" s="24">
        <v>1112958</v>
      </c>
      <c r="G8" s="24" t="s">
        <v>222</v>
      </c>
      <c r="H8" s="24">
        <v>1</v>
      </c>
      <c r="I8" s="24">
        <v>0.01</v>
      </c>
      <c r="J8" s="25">
        <f t="shared" si="0"/>
        <v>0.01</v>
      </c>
      <c r="K8" s="242"/>
      <c r="L8" s="11">
        <f t="shared" si="1"/>
        <v>3000</v>
      </c>
      <c r="M8" s="24"/>
      <c r="N8" s="24"/>
      <c r="O8" s="38"/>
      <c r="P8" s="38">
        <v>1</v>
      </c>
    </row>
    <row r="9" spans="2:17" ht="21.75" customHeight="1" x14ac:dyDescent="0.3">
      <c r="B9" s="256"/>
      <c r="C9" s="253"/>
      <c r="D9" s="24" t="s">
        <v>225</v>
      </c>
      <c r="E9" s="24"/>
      <c r="F9" s="24">
        <v>1112959</v>
      </c>
      <c r="G9" s="24" t="s">
        <v>223</v>
      </c>
      <c r="H9" s="24">
        <v>1</v>
      </c>
      <c r="I9" s="24">
        <v>0.01</v>
      </c>
      <c r="J9" s="25">
        <f t="shared" si="0"/>
        <v>0.01</v>
      </c>
      <c r="K9" s="242"/>
      <c r="L9" s="11">
        <f t="shared" si="1"/>
        <v>3000</v>
      </c>
      <c r="M9" s="24"/>
      <c r="N9" s="24"/>
      <c r="O9" s="38"/>
      <c r="P9" s="38">
        <v>1</v>
      </c>
    </row>
    <row r="10" spans="2:17" x14ac:dyDescent="0.3">
      <c r="B10" s="251" t="s">
        <v>42</v>
      </c>
      <c r="C10" s="243" t="s">
        <v>59</v>
      </c>
      <c r="D10" s="24"/>
      <c r="E10" s="24"/>
      <c r="F10" s="24">
        <v>1002186</v>
      </c>
      <c r="G10" s="24" t="s">
        <v>52</v>
      </c>
      <c r="H10" s="24">
        <v>1</v>
      </c>
      <c r="I10" s="24">
        <f>$K$10*Q10</f>
        <v>1.84E-2</v>
      </c>
      <c r="J10" s="25">
        <f t="shared" si="0"/>
        <v>1.84E-2</v>
      </c>
      <c r="K10" s="239">
        <f>K35-K6</f>
        <v>0.92</v>
      </c>
      <c r="L10" s="23">
        <f t="shared" si="1"/>
        <v>1630.4347826086957</v>
      </c>
      <c r="M10" s="24"/>
      <c r="N10" s="24"/>
      <c r="O10" s="38">
        <v>60</v>
      </c>
      <c r="P10" s="38">
        <v>1</v>
      </c>
      <c r="Q10" s="15">
        <v>0.02</v>
      </c>
    </row>
    <row r="11" spans="2:17" x14ac:dyDescent="0.3">
      <c r="B11" s="252"/>
      <c r="C11" s="244"/>
      <c r="D11" s="24"/>
      <c r="E11" s="24"/>
      <c r="F11" s="24">
        <v>1012057</v>
      </c>
      <c r="G11" s="24" t="s">
        <v>53</v>
      </c>
      <c r="H11" s="24">
        <v>1</v>
      </c>
      <c r="I11" s="24">
        <f t="shared" ref="I11:I34" si="2">$K$10*Q11</f>
        <v>1.84E-2</v>
      </c>
      <c r="J11" s="25">
        <f t="shared" si="0"/>
        <v>1.84E-2</v>
      </c>
      <c r="K11" s="240"/>
      <c r="L11" s="23">
        <f t="shared" si="1"/>
        <v>1630.4347826086957</v>
      </c>
      <c r="M11" s="24"/>
      <c r="N11" s="24"/>
      <c r="O11" s="38">
        <v>60</v>
      </c>
      <c r="P11" s="38">
        <v>1</v>
      </c>
      <c r="Q11" s="15">
        <v>0.02</v>
      </c>
    </row>
    <row r="12" spans="2:17" x14ac:dyDescent="0.3">
      <c r="B12" s="252"/>
      <c r="C12" s="244"/>
      <c r="D12" s="24"/>
      <c r="E12" s="24"/>
      <c r="F12" s="24">
        <v>1022048</v>
      </c>
      <c r="G12" s="24" t="s">
        <v>54</v>
      </c>
      <c r="H12" s="24">
        <v>1</v>
      </c>
      <c r="I12" s="24">
        <f t="shared" si="2"/>
        <v>1.84E-2</v>
      </c>
      <c r="J12" s="25">
        <f t="shared" si="0"/>
        <v>1.84E-2</v>
      </c>
      <c r="K12" s="240"/>
      <c r="L12" s="23">
        <f t="shared" si="1"/>
        <v>1630.4347826086957</v>
      </c>
      <c r="M12" s="24"/>
      <c r="N12" s="24"/>
      <c r="O12" s="38">
        <v>60</v>
      </c>
      <c r="P12" s="38">
        <v>1</v>
      </c>
      <c r="Q12" s="15">
        <v>0.02</v>
      </c>
    </row>
    <row r="13" spans="2:17" x14ac:dyDescent="0.3">
      <c r="B13" s="252"/>
      <c r="C13" s="244"/>
      <c r="D13" s="24"/>
      <c r="E13" s="24"/>
      <c r="F13" s="24">
        <v>1102039</v>
      </c>
      <c r="G13" s="24" t="s">
        <v>55</v>
      </c>
      <c r="H13" s="24">
        <v>1</v>
      </c>
      <c r="I13" s="24">
        <f t="shared" si="2"/>
        <v>1.84E-2</v>
      </c>
      <c r="J13" s="25">
        <f t="shared" si="0"/>
        <v>1.84E-2</v>
      </c>
      <c r="K13" s="240"/>
      <c r="L13" s="23">
        <f t="shared" si="1"/>
        <v>1630.4347826086957</v>
      </c>
      <c r="M13" s="24"/>
      <c r="N13" s="24"/>
      <c r="O13" s="38">
        <v>60</v>
      </c>
      <c r="P13" s="38">
        <v>1</v>
      </c>
      <c r="Q13" s="15">
        <v>0.02</v>
      </c>
    </row>
    <row r="14" spans="2:17" x14ac:dyDescent="0.3">
      <c r="B14" s="252"/>
      <c r="C14" s="244"/>
      <c r="D14" s="24"/>
      <c r="E14" s="24"/>
      <c r="F14" s="24">
        <v>1082102</v>
      </c>
      <c r="G14" s="24" t="s">
        <v>56</v>
      </c>
      <c r="H14" s="24">
        <v>1</v>
      </c>
      <c r="I14" s="24">
        <f t="shared" si="2"/>
        <v>1.84E-2</v>
      </c>
      <c r="J14" s="25">
        <f t="shared" si="0"/>
        <v>1.84E-2</v>
      </c>
      <c r="K14" s="240"/>
      <c r="L14" s="23">
        <f t="shared" si="1"/>
        <v>1630.4347826086957</v>
      </c>
      <c r="M14" s="24"/>
      <c r="N14" s="24"/>
      <c r="O14" s="38">
        <v>30</v>
      </c>
      <c r="P14" s="38">
        <v>1</v>
      </c>
      <c r="Q14" s="15">
        <v>0.02</v>
      </c>
    </row>
    <row r="15" spans="2:17" x14ac:dyDescent="0.3">
      <c r="B15" s="252"/>
      <c r="C15" s="244"/>
      <c r="D15" s="24"/>
      <c r="E15" s="24"/>
      <c r="F15" s="24">
        <v>1072153</v>
      </c>
      <c r="G15" s="24" t="s">
        <v>57</v>
      </c>
      <c r="H15" s="24">
        <v>1</v>
      </c>
      <c r="I15" s="24">
        <f t="shared" si="2"/>
        <v>1.84E-2</v>
      </c>
      <c r="J15" s="25">
        <f t="shared" si="0"/>
        <v>1.84E-2</v>
      </c>
      <c r="K15" s="240"/>
      <c r="L15" s="23">
        <f t="shared" si="1"/>
        <v>1630.4347826086957</v>
      </c>
      <c r="M15" s="24"/>
      <c r="N15" s="24"/>
      <c r="O15" s="38">
        <v>30</v>
      </c>
      <c r="P15" s="38">
        <v>1</v>
      </c>
      <c r="Q15" s="15">
        <v>0.02</v>
      </c>
    </row>
    <row r="16" spans="2:17" x14ac:dyDescent="0.3">
      <c r="B16" s="252"/>
      <c r="C16" s="245"/>
      <c r="D16" s="24"/>
      <c r="E16" s="24"/>
      <c r="F16" s="24">
        <v>1032024</v>
      </c>
      <c r="G16" s="24" t="s">
        <v>58</v>
      </c>
      <c r="H16" s="24">
        <v>1</v>
      </c>
      <c r="I16" s="24">
        <f t="shared" si="2"/>
        <v>1.84E-2</v>
      </c>
      <c r="J16" s="25">
        <f t="shared" si="0"/>
        <v>1.84E-2</v>
      </c>
      <c r="K16" s="240"/>
      <c r="L16" s="23">
        <f t="shared" si="1"/>
        <v>1630.4347826086957</v>
      </c>
      <c r="M16" s="24"/>
      <c r="N16" s="24"/>
      <c r="O16" s="38">
        <v>40</v>
      </c>
      <c r="P16" s="38">
        <v>1</v>
      </c>
      <c r="Q16" s="15">
        <v>0.02</v>
      </c>
    </row>
    <row r="17" spans="2:17" x14ac:dyDescent="0.3">
      <c r="B17" s="252"/>
      <c r="C17" s="253" t="s">
        <v>25</v>
      </c>
      <c r="D17" s="24"/>
      <c r="E17" s="24"/>
      <c r="F17" s="24">
        <v>5150042</v>
      </c>
      <c r="G17" s="24" t="s">
        <v>9</v>
      </c>
      <c r="H17" s="24">
        <v>1</v>
      </c>
      <c r="I17" s="24">
        <f t="shared" si="2"/>
        <v>1.84E-2</v>
      </c>
      <c r="J17" s="25">
        <f t="shared" si="0"/>
        <v>1.84E-2</v>
      </c>
      <c r="K17" s="240"/>
      <c r="L17" s="23">
        <f t="shared" si="1"/>
        <v>1630.4347826086957</v>
      </c>
      <c r="M17" s="24"/>
      <c r="N17" s="24"/>
      <c r="O17" s="38">
        <v>30</v>
      </c>
      <c r="P17" s="38"/>
      <c r="Q17" s="15">
        <v>0.02</v>
      </c>
    </row>
    <row r="18" spans="2:17" x14ac:dyDescent="0.3">
      <c r="B18" s="252"/>
      <c r="C18" s="253"/>
      <c r="D18" s="24"/>
      <c r="E18" s="24"/>
      <c r="F18" s="24">
        <v>5150043</v>
      </c>
      <c r="G18" s="24" t="s">
        <v>10</v>
      </c>
      <c r="H18" s="24">
        <v>1</v>
      </c>
      <c r="I18" s="24">
        <f t="shared" si="2"/>
        <v>1.84E-2</v>
      </c>
      <c r="J18" s="25">
        <f t="shared" si="0"/>
        <v>1.84E-2</v>
      </c>
      <c r="K18" s="240"/>
      <c r="L18" s="23">
        <f t="shared" si="1"/>
        <v>1630.4347826086957</v>
      </c>
      <c r="M18" s="24"/>
      <c r="N18" s="24"/>
      <c r="O18" s="38">
        <v>75</v>
      </c>
      <c r="P18" s="6"/>
      <c r="Q18" s="15">
        <v>0.02</v>
      </c>
    </row>
    <row r="19" spans="2:17" x14ac:dyDescent="0.3">
      <c r="B19" s="252"/>
      <c r="C19" s="253"/>
      <c r="D19" s="24"/>
      <c r="E19" s="24"/>
      <c r="F19" s="24">
        <v>5152049</v>
      </c>
      <c r="G19" s="24" t="s">
        <v>11</v>
      </c>
      <c r="H19" s="24">
        <v>1</v>
      </c>
      <c r="I19" s="24">
        <f t="shared" si="2"/>
        <v>1.84E-2</v>
      </c>
      <c r="J19" s="25">
        <f t="shared" si="0"/>
        <v>1.84E-2</v>
      </c>
      <c r="K19" s="240"/>
      <c r="L19" s="23">
        <f t="shared" si="1"/>
        <v>1630.4347826086957</v>
      </c>
      <c r="M19" s="24"/>
      <c r="N19" s="24"/>
      <c r="O19" s="6">
        <v>30</v>
      </c>
      <c r="P19" s="6"/>
      <c r="Q19" s="15">
        <v>0.02</v>
      </c>
    </row>
    <row r="20" spans="2:17" x14ac:dyDescent="0.3">
      <c r="B20" s="252"/>
      <c r="C20" s="253"/>
      <c r="D20" s="24"/>
      <c r="E20" s="24"/>
      <c r="F20" s="24">
        <v>5152050</v>
      </c>
      <c r="G20" s="24" t="s">
        <v>12</v>
      </c>
      <c r="H20" s="24">
        <v>1</v>
      </c>
      <c r="I20" s="24">
        <f t="shared" si="2"/>
        <v>1.84E-2</v>
      </c>
      <c r="J20" s="25">
        <f t="shared" si="0"/>
        <v>1.84E-2</v>
      </c>
      <c r="K20" s="240"/>
      <c r="L20" s="23">
        <f t="shared" si="1"/>
        <v>1630.4347826086957</v>
      </c>
      <c r="M20" s="24"/>
      <c r="N20" s="24"/>
      <c r="O20" s="6">
        <v>75</v>
      </c>
      <c r="P20" s="38"/>
      <c r="Q20" s="15">
        <v>0.02</v>
      </c>
    </row>
    <row r="21" spans="2:17" x14ac:dyDescent="0.3">
      <c r="B21" s="252"/>
      <c r="C21" s="253"/>
      <c r="D21" s="24"/>
      <c r="E21" s="24"/>
      <c r="F21" s="24">
        <v>5153013</v>
      </c>
      <c r="G21" s="24" t="s">
        <v>23</v>
      </c>
      <c r="H21" s="24">
        <v>1</v>
      </c>
      <c r="I21" s="24">
        <f t="shared" si="2"/>
        <v>7.3599999999999999E-2</v>
      </c>
      <c r="J21" s="25">
        <f t="shared" si="0"/>
        <v>7.3599999999999999E-2</v>
      </c>
      <c r="K21" s="240"/>
      <c r="L21" s="23">
        <f t="shared" si="1"/>
        <v>407.60869565217394</v>
      </c>
      <c r="M21" s="24"/>
      <c r="N21" s="24"/>
      <c r="O21" s="38">
        <v>65</v>
      </c>
      <c r="P21" s="38"/>
      <c r="Q21" s="15">
        <v>0.08</v>
      </c>
    </row>
    <row r="22" spans="2:17" x14ac:dyDescent="0.3">
      <c r="B22" s="252"/>
      <c r="C22" s="253"/>
      <c r="D22" s="24"/>
      <c r="E22" s="24"/>
      <c r="F22" s="24">
        <v>5151033</v>
      </c>
      <c r="G22" s="24" t="s">
        <v>41</v>
      </c>
      <c r="H22" s="24">
        <v>1</v>
      </c>
      <c r="I22" s="24">
        <f t="shared" si="2"/>
        <v>7.3599999999999999E-2</v>
      </c>
      <c r="J22" s="25">
        <f t="shared" si="0"/>
        <v>7.3599999999999999E-2</v>
      </c>
      <c r="K22" s="240"/>
      <c r="L22" s="23">
        <f t="shared" si="1"/>
        <v>407.60869565217394</v>
      </c>
      <c r="M22" s="24"/>
      <c r="N22" s="24"/>
      <c r="O22" s="38">
        <v>70</v>
      </c>
      <c r="P22" s="38"/>
      <c r="Q22" s="15">
        <v>0.08</v>
      </c>
    </row>
    <row r="23" spans="2:17" x14ac:dyDescent="0.3">
      <c r="B23" s="252"/>
      <c r="C23" s="253"/>
      <c r="D23" s="24"/>
      <c r="E23" s="24"/>
      <c r="F23" s="24">
        <v>5152100</v>
      </c>
      <c r="G23" s="24" t="s">
        <v>13</v>
      </c>
      <c r="H23" s="24">
        <v>1</v>
      </c>
      <c r="I23" s="24">
        <f t="shared" si="2"/>
        <v>1.84E-2</v>
      </c>
      <c r="J23" s="25">
        <f t="shared" si="0"/>
        <v>1.84E-2</v>
      </c>
      <c r="K23" s="240"/>
      <c r="L23" s="23">
        <f t="shared" si="1"/>
        <v>1630.4347826086957</v>
      </c>
      <c r="M23" s="24"/>
      <c r="N23" s="24"/>
      <c r="O23" s="38">
        <v>35</v>
      </c>
      <c r="P23" s="6"/>
      <c r="Q23" s="15">
        <v>0.02</v>
      </c>
    </row>
    <row r="24" spans="2:17" x14ac:dyDescent="0.3">
      <c r="B24" s="252"/>
      <c r="C24" s="253"/>
      <c r="D24" s="24"/>
      <c r="E24" s="24"/>
      <c r="F24" s="24">
        <v>5152101</v>
      </c>
      <c r="G24" s="24" t="s">
        <v>14</v>
      </c>
      <c r="H24" s="24">
        <v>1</v>
      </c>
      <c r="I24" s="24">
        <f t="shared" si="2"/>
        <v>1.84E-2</v>
      </c>
      <c r="J24" s="25">
        <f t="shared" si="0"/>
        <v>1.84E-2</v>
      </c>
      <c r="K24" s="240"/>
      <c r="L24" s="23">
        <f t="shared" si="1"/>
        <v>1630.4347826086957</v>
      </c>
      <c r="M24" s="24"/>
      <c r="N24" s="24"/>
      <c r="O24" s="6">
        <v>35</v>
      </c>
      <c r="P24" s="6"/>
      <c r="Q24" s="15">
        <v>0.02</v>
      </c>
    </row>
    <row r="25" spans="2:17" x14ac:dyDescent="0.3">
      <c r="B25" s="252"/>
      <c r="C25" s="253"/>
      <c r="D25" s="24"/>
      <c r="E25" s="24"/>
      <c r="F25" s="24">
        <v>5152102</v>
      </c>
      <c r="G25" s="24" t="s">
        <v>15</v>
      </c>
      <c r="H25" s="24">
        <v>1</v>
      </c>
      <c r="I25" s="24">
        <f t="shared" si="2"/>
        <v>1.84E-2</v>
      </c>
      <c r="J25" s="25">
        <f t="shared" si="0"/>
        <v>1.84E-2</v>
      </c>
      <c r="K25" s="240"/>
      <c r="L25" s="23">
        <f t="shared" si="1"/>
        <v>1630.4347826086957</v>
      </c>
      <c r="M25" s="24"/>
      <c r="N25" s="24"/>
      <c r="O25" s="6">
        <v>35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5152103</v>
      </c>
      <c r="G26" s="24" t="s">
        <v>16</v>
      </c>
      <c r="H26" s="24">
        <v>1</v>
      </c>
      <c r="I26" s="24">
        <f t="shared" si="2"/>
        <v>1.84E-2</v>
      </c>
      <c r="J26" s="25">
        <f t="shared" si="0"/>
        <v>1.84E-2</v>
      </c>
      <c r="K26" s="240"/>
      <c r="L26" s="23">
        <f t="shared" si="1"/>
        <v>1630.4347826086957</v>
      </c>
      <c r="M26" s="24"/>
      <c r="N26" s="24"/>
      <c r="O26" s="6">
        <v>35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5152104</v>
      </c>
      <c r="G27" s="24" t="s">
        <v>17</v>
      </c>
      <c r="H27" s="24">
        <v>1</v>
      </c>
      <c r="I27" s="24">
        <f t="shared" si="2"/>
        <v>1.84E-2</v>
      </c>
      <c r="J27" s="25">
        <f t="shared" si="0"/>
        <v>1.84E-2</v>
      </c>
      <c r="K27" s="240"/>
      <c r="L27" s="23">
        <f t="shared" si="1"/>
        <v>1630.4347826086957</v>
      </c>
      <c r="M27" s="24"/>
      <c r="N27" s="24"/>
      <c r="O27" s="6">
        <v>35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5152105</v>
      </c>
      <c r="G28" s="24" t="s">
        <v>18</v>
      </c>
      <c r="H28" s="11">
        <v>1</v>
      </c>
      <c r="I28" s="24">
        <f t="shared" si="2"/>
        <v>1.84E-2</v>
      </c>
      <c r="J28" s="25">
        <f t="shared" si="0"/>
        <v>1.84E-2</v>
      </c>
      <c r="K28" s="240"/>
      <c r="L28" s="23">
        <f t="shared" si="1"/>
        <v>1630.4347826086957</v>
      </c>
      <c r="M28" s="24"/>
      <c r="N28" s="24"/>
      <c r="O28" s="6">
        <v>35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5152106</v>
      </c>
      <c r="G29" s="24" t="s">
        <v>19</v>
      </c>
      <c r="H29" s="11">
        <v>1</v>
      </c>
      <c r="I29" s="24">
        <f t="shared" si="2"/>
        <v>1.84E-2</v>
      </c>
      <c r="J29" s="25">
        <f t="shared" si="0"/>
        <v>1.84E-2</v>
      </c>
      <c r="K29" s="240"/>
      <c r="L29" s="23">
        <f t="shared" si="1"/>
        <v>1630.4347826086957</v>
      </c>
      <c r="M29" s="24"/>
      <c r="N29" s="24"/>
      <c r="O29" s="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5152107</v>
      </c>
      <c r="G30" s="24" t="s">
        <v>20</v>
      </c>
      <c r="H30" s="11">
        <v>1</v>
      </c>
      <c r="I30" s="24">
        <f t="shared" si="2"/>
        <v>1.84E-2</v>
      </c>
      <c r="J30" s="25">
        <f t="shared" si="0"/>
        <v>1.84E-2</v>
      </c>
      <c r="K30" s="240"/>
      <c r="L30" s="23">
        <f t="shared" si="1"/>
        <v>1630.4347826086957</v>
      </c>
      <c r="M30" s="24"/>
      <c r="N30" s="24"/>
      <c r="O30" s="6">
        <v>35</v>
      </c>
      <c r="P30" s="38"/>
      <c r="Q30" s="15">
        <v>0.02</v>
      </c>
    </row>
    <row r="31" spans="2:17" x14ac:dyDescent="0.3">
      <c r="B31" s="252"/>
      <c r="C31" s="253" t="s">
        <v>8</v>
      </c>
      <c r="D31" s="24"/>
      <c r="E31" s="24"/>
      <c r="F31" s="24">
        <v>5520002</v>
      </c>
      <c r="G31" s="24" t="s">
        <v>24</v>
      </c>
      <c r="H31" s="24">
        <v>1</v>
      </c>
      <c r="I31" s="24">
        <f t="shared" si="2"/>
        <v>7.3599999999999999E-2</v>
      </c>
      <c r="J31" s="25">
        <f t="shared" si="0"/>
        <v>7.3599999999999999E-2</v>
      </c>
      <c r="K31" s="240"/>
      <c r="L31" s="23">
        <f t="shared" si="1"/>
        <v>407.60869565217394</v>
      </c>
      <c r="M31" s="24"/>
      <c r="N31" s="24"/>
      <c r="O31" s="38">
        <v>210</v>
      </c>
      <c r="P31" s="38">
        <v>1</v>
      </c>
      <c r="Q31" s="15">
        <v>0.08</v>
      </c>
    </row>
    <row r="32" spans="2:17" x14ac:dyDescent="0.3">
      <c r="B32" s="252"/>
      <c r="C32" s="253"/>
      <c r="D32" s="24"/>
      <c r="E32" s="24"/>
      <c r="F32" s="24">
        <v>5062404</v>
      </c>
      <c r="G32" s="24" t="s">
        <v>5</v>
      </c>
      <c r="H32" s="24">
        <v>1</v>
      </c>
      <c r="I32" s="24">
        <f t="shared" si="2"/>
        <v>0.13800000000000001</v>
      </c>
      <c r="J32" s="25">
        <f t="shared" si="0"/>
        <v>0.13800000000000001</v>
      </c>
      <c r="K32" s="240"/>
      <c r="L32" s="23">
        <f t="shared" si="1"/>
        <v>217.39130434782606</v>
      </c>
      <c r="M32" s="24"/>
      <c r="N32" s="24"/>
      <c r="O32" s="38">
        <v>50</v>
      </c>
      <c r="P32" s="38"/>
      <c r="Q32" s="15">
        <v>0.15</v>
      </c>
    </row>
    <row r="33" spans="2:17" x14ac:dyDescent="0.3">
      <c r="B33" s="252"/>
      <c r="C33" s="253"/>
      <c r="D33" s="24"/>
      <c r="E33" s="24"/>
      <c r="F33" s="24">
        <v>5078001</v>
      </c>
      <c r="G33" s="11" t="s">
        <v>21</v>
      </c>
      <c r="H33" s="24">
        <v>1</v>
      </c>
      <c r="I33" s="24">
        <f t="shared" si="2"/>
        <v>0.13800000000000001</v>
      </c>
      <c r="J33" s="25">
        <f t="shared" si="0"/>
        <v>0.13800000000000001</v>
      </c>
      <c r="K33" s="240"/>
      <c r="L33" s="23">
        <f t="shared" si="1"/>
        <v>217.39130434782606</v>
      </c>
      <c r="M33" s="24"/>
      <c r="N33" s="24"/>
      <c r="O33" s="38">
        <v>40</v>
      </c>
      <c r="P33" s="38"/>
      <c r="Q33" s="15">
        <v>0.15</v>
      </c>
    </row>
    <row r="34" spans="2:17" x14ac:dyDescent="0.3">
      <c r="B34" s="252"/>
      <c r="C34" s="253"/>
      <c r="D34" s="24"/>
      <c r="E34" s="24"/>
      <c r="F34" s="24">
        <v>5072000</v>
      </c>
      <c r="G34" s="11" t="s">
        <v>22</v>
      </c>
      <c r="H34" s="24">
        <v>3</v>
      </c>
      <c r="I34" s="24">
        <f t="shared" si="2"/>
        <v>7.3599999999999999E-2</v>
      </c>
      <c r="J34" s="25">
        <f t="shared" si="0"/>
        <v>7.3599999999999999E-2</v>
      </c>
      <c r="K34" s="240"/>
      <c r="L34" s="23">
        <f t="shared" si="1"/>
        <v>407.60869565217394</v>
      </c>
      <c r="M34" s="24"/>
      <c r="N34" s="24"/>
      <c r="O34" s="38">
        <v>50</v>
      </c>
      <c r="P34" s="38"/>
      <c r="Q34" s="15">
        <v>0.08</v>
      </c>
    </row>
    <row r="35" spans="2:17" x14ac:dyDescent="0.3">
      <c r="B35" s="246"/>
      <c r="C35" s="247"/>
      <c r="D35" s="247"/>
      <c r="E35" s="247"/>
      <c r="F35" s="247"/>
      <c r="G35" s="247"/>
      <c r="H35" s="248"/>
      <c r="I35" s="24">
        <f>SUM(I6:I34)</f>
        <v>0.99999999999999978</v>
      </c>
      <c r="J35" s="25">
        <f>SUM(J6:J34)</f>
        <v>0.99999999999999978</v>
      </c>
      <c r="K35" s="25">
        <v>1</v>
      </c>
      <c r="L35" s="24"/>
      <c r="M35" s="24"/>
      <c r="N35" s="24"/>
      <c r="O35" s="38"/>
      <c r="P35" s="38"/>
    </row>
  </sheetData>
  <mergeCells count="10">
    <mergeCell ref="B35:H35"/>
    <mergeCell ref="B5:C5"/>
    <mergeCell ref="B6:B9"/>
    <mergeCell ref="C6:C9"/>
    <mergeCell ref="K6:K9"/>
    <mergeCell ref="B10:B34"/>
    <mergeCell ref="C10:C16"/>
    <mergeCell ref="K10:K34"/>
    <mergeCell ref="C17:C30"/>
    <mergeCell ref="C31:C34"/>
  </mergeCells>
  <phoneticPr fontId="1" type="noConversion"/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8"/>
  <dimension ref="B2:Q39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202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38" t="s">
        <v>6</v>
      </c>
      <c r="C4" s="38">
        <v>30</v>
      </c>
    </row>
    <row r="5" spans="2:17" x14ac:dyDescent="0.3">
      <c r="B5" s="249" t="s">
        <v>0</v>
      </c>
      <c r="C5" s="249"/>
      <c r="D5" s="37" t="s">
        <v>45</v>
      </c>
      <c r="E5" s="37" t="s">
        <v>29</v>
      </c>
      <c r="F5" s="37" t="s">
        <v>1</v>
      </c>
      <c r="G5" s="37" t="s">
        <v>62</v>
      </c>
      <c r="H5" s="13" t="s">
        <v>26</v>
      </c>
      <c r="I5" s="37" t="s">
        <v>27</v>
      </c>
      <c r="J5" s="37" t="s">
        <v>28</v>
      </c>
      <c r="K5" s="37" t="s">
        <v>43</v>
      </c>
      <c r="L5" s="37" t="s">
        <v>2</v>
      </c>
      <c r="M5" s="37" t="s">
        <v>3</v>
      </c>
      <c r="N5" s="37" t="s">
        <v>60</v>
      </c>
      <c r="O5" s="37" t="s">
        <v>44</v>
      </c>
      <c r="P5" s="37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43">
        <v>1004529</v>
      </c>
      <c r="G6" s="24" t="s">
        <v>203</v>
      </c>
      <c r="H6" s="24">
        <v>1</v>
      </c>
      <c r="I6" s="24">
        <v>5.0000000000000001E-3</v>
      </c>
      <c r="J6" s="25">
        <f>I6</f>
        <v>5.0000000000000001E-3</v>
      </c>
      <c r="K6" s="242">
        <f>SUM(J6:J13)</f>
        <v>0.1</v>
      </c>
      <c r="L6" s="11">
        <f>1/I6*$C$4</f>
        <v>6000</v>
      </c>
      <c r="M6" s="24"/>
      <c r="N6" s="24"/>
      <c r="O6" s="38"/>
      <c r="P6" s="38">
        <v>1</v>
      </c>
    </row>
    <row r="7" spans="2:17" ht="21.75" customHeight="1" x14ac:dyDescent="0.3">
      <c r="B7" s="256"/>
      <c r="C7" s="253"/>
      <c r="D7" s="24" t="s">
        <v>100</v>
      </c>
      <c r="E7" s="24"/>
      <c r="F7" s="43">
        <v>1051438</v>
      </c>
      <c r="G7" s="24" t="s">
        <v>204</v>
      </c>
      <c r="H7" s="24">
        <v>1</v>
      </c>
      <c r="I7" s="24">
        <v>5.0000000000000001E-3</v>
      </c>
      <c r="J7" s="25">
        <f t="shared" ref="J7:J38" si="0">I7</f>
        <v>5.0000000000000001E-3</v>
      </c>
      <c r="K7" s="242"/>
      <c r="L7" s="11">
        <f t="shared" ref="L7:L38" si="1">1/I7*$C$4</f>
        <v>6000</v>
      </c>
      <c r="M7" s="24"/>
      <c r="N7" s="24"/>
      <c r="O7" s="38"/>
      <c r="P7" s="38">
        <v>1</v>
      </c>
    </row>
    <row r="8" spans="2:17" ht="21.75" customHeight="1" x14ac:dyDescent="0.3">
      <c r="B8" s="256"/>
      <c r="C8" s="253"/>
      <c r="D8" s="24" t="s">
        <v>100</v>
      </c>
      <c r="E8" s="24"/>
      <c r="F8" s="43">
        <v>1050369</v>
      </c>
      <c r="G8" s="24" t="s">
        <v>205</v>
      </c>
      <c r="H8" s="24">
        <v>1</v>
      </c>
      <c r="I8" s="24">
        <v>5.0000000000000001E-3</v>
      </c>
      <c r="J8" s="25">
        <f t="shared" si="0"/>
        <v>5.0000000000000001E-3</v>
      </c>
      <c r="K8" s="242"/>
      <c r="L8" s="11">
        <f t="shared" si="1"/>
        <v>6000</v>
      </c>
      <c r="M8" s="24"/>
      <c r="N8" s="24"/>
      <c r="O8" s="38"/>
      <c r="P8" s="38">
        <v>1</v>
      </c>
    </row>
    <row r="9" spans="2:17" ht="21.75" customHeight="1" x14ac:dyDescent="0.3">
      <c r="B9" s="256"/>
      <c r="C9" s="253"/>
      <c r="D9" s="24" t="s">
        <v>105</v>
      </c>
      <c r="E9" s="24"/>
      <c r="F9" s="43">
        <v>1102833</v>
      </c>
      <c r="G9" s="24" t="s">
        <v>206</v>
      </c>
      <c r="H9" s="24">
        <v>1</v>
      </c>
      <c r="I9" s="24">
        <v>0.01</v>
      </c>
      <c r="J9" s="25">
        <f t="shared" si="0"/>
        <v>0.01</v>
      </c>
      <c r="K9" s="242"/>
      <c r="L9" s="11">
        <f t="shared" si="1"/>
        <v>3000</v>
      </c>
      <c r="M9" s="24"/>
      <c r="N9" s="24"/>
      <c r="O9" s="38"/>
      <c r="P9" s="38">
        <v>1</v>
      </c>
    </row>
    <row r="10" spans="2:17" ht="21.75" customHeight="1" x14ac:dyDescent="0.3">
      <c r="B10" s="256"/>
      <c r="C10" s="253"/>
      <c r="D10" s="24" t="s">
        <v>107</v>
      </c>
      <c r="E10" s="24"/>
      <c r="F10" s="43">
        <v>1073073</v>
      </c>
      <c r="G10" s="24" t="s">
        <v>207</v>
      </c>
      <c r="H10" s="24">
        <v>1</v>
      </c>
      <c r="I10" s="24">
        <v>0.01</v>
      </c>
      <c r="J10" s="25">
        <f t="shared" si="0"/>
        <v>0.01</v>
      </c>
      <c r="K10" s="242"/>
      <c r="L10" s="11">
        <f t="shared" si="1"/>
        <v>3000</v>
      </c>
      <c r="M10" s="24"/>
      <c r="N10" s="24"/>
      <c r="O10" s="38"/>
      <c r="P10" s="38">
        <v>1</v>
      </c>
    </row>
    <row r="11" spans="2:17" ht="21.75" customHeight="1" x14ac:dyDescent="0.3">
      <c r="B11" s="256"/>
      <c r="C11" s="253"/>
      <c r="D11" s="24" t="s">
        <v>109</v>
      </c>
      <c r="E11" s="24"/>
      <c r="F11" s="43">
        <v>1702592</v>
      </c>
      <c r="G11" s="24" t="s">
        <v>208</v>
      </c>
      <c r="H11" s="24">
        <v>1</v>
      </c>
      <c r="I11" s="24">
        <v>5.0000000000000001E-3</v>
      </c>
      <c r="J11" s="25">
        <f t="shared" si="0"/>
        <v>5.0000000000000001E-3</v>
      </c>
      <c r="K11" s="242"/>
      <c r="L11" s="11">
        <f t="shared" si="1"/>
        <v>6000</v>
      </c>
      <c r="M11" s="24"/>
      <c r="N11" s="24"/>
      <c r="O11" s="38"/>
      <c r="P11" s="38">
        <v>1</v>
      </c>
    </row>
    <row r="12" spans="2:17" ht="21.75" customHeight="1" x14ac:dyDescent="0.3">
      <c r="B12" s="256"/>
      <c r="C12" s="253"/>
      <c r="D12" s="24" t="s">
        <v>116</v>
      </c>
      <c r="E12" s="24"/>
      <c r="F12" s="43">
        <v>1112275</v>
      </c>
      <c r="G12" s="24" t="s">
        <v>209</v>
      </c>
      <c r="H12" s="24">
        <v>1</v>
      </c>
      <c r="I12" s="24">
        <v>0.03</v>
      </c>
      <c r="J12" s="25">
        <f t="shared" si="0"/>
        <v>0.03</v>
      </c>
      <c r="K12" s="242"/>
      <c r="L12" s="11">
        <f t="shared" si="1"/>
        <v>1000.0000000000001</v>
      </c>
      <c r="M12" s="24"/>
      <c r="N12" s="24"/>
      <c r="O12" s="38"/>
      <c r="P12" s="38">
        <v>1</v>
      </c>
    </row>
    <row r="13" spans="2:17" ht="21.75" customHeight="1" x14ac:dyDescent="0.3">
      <c r="B13" s="256"/>
      <c r="C13" s="253"/>
      <c r="D13" s="24" t="s">
        <v>116</v>
      </c>
      <c r="E13" s="24"/>
      <c r="F13" s="24">
        <v>1112163</v>
      </c>
      <c r="G13" s="24" t="s">
        <v>210</v>
      </c>
      <c r="H13" s="24">
        <v>1</v>
      </c>
      <c r="I13" s="24">
        <v>0.03</v>
      </c>
      <c r="J13" s="25">
        <f t="shared" si="0"/>
        <v>0.03</v>
      </c>
      <c r="K13" s="242"/>
      <c r="L13" s="11">
        <f t="shared" si="1"/>
        <v>1000.0000000000001</v>
      </c>
      <c r="M13" s="24"/>
      <c r="N13" s="24"/>
      <c r="O13" s="38"/>
      <c r="P13" s="38">
        <v>1</v>
      </c>
    </row>
    <row r="14" spans="2:17" x14ac:dyDescent="0.3">
      <c r="B14" s="251" t="s">
        <v>42</v>
      </c>
      <c r="C14" s="243" t="s">
        <v>59</v>
      </c>
      <c r="D14" s="24"/>
      <c r="E14" s="24"/>
      <c r="F14" s="24">
        <v>1002186</v>
      </c>
      <c r="G14" s="24" t="s">
        <v>52</v>
      </c>
      <c r="H14" s="24">
        <v>1</v>
      </c>
      <c r="I14" s="24">
        <f>$K$14*Q14</f>
        <v>1.8000000000000002E-2</v>
      </c>
      <c r="J14" s="25">
        <f t="shared" si="0"/>
        <v>1.8000000000000002E-2</v>
      </c>
      <c r="K14" s="239">
        <f>K39-K6</f>
        <v>0.9</v>
      </c>
      <c r="L14" s="23">
        <f t="shared" si="1"/>
        <v>1666.6666666666665</v>
      </c>
      <c r="M14" s="24"/>
      <c r="N14" s="24"/>
      <c r="O14" s="38">
        <v>60</v>
      </c>
      <c r="P14" s="38">
        <v>1</v>
      </c>
      <c r="Q14" s="15">
        <v>0.02</v>
      </c>
    </row>
    <row r="15" spans="2:17" x14ac:dyDescent="0.3">
      <c r="B15" s="252"/>
      <c r="C15" s="244"/>
      <c r="D15" s="24"/>
      <c r="E15" s="24"/>
      <c r="F15" s="24">
        <v>1012057</v>
      </c>
      <c r="G15" s="24" t="s">
        <v>53</v>
      </c>
      <c r="H15" s="24">
        <v>1</v>
      </c>
      <c r="I15" s="24">
        <f t="shared" ref="I15:I38" si="2">$K$14*Q15</f>
        <v>1.8000000000000002E-2</v>
      </c>
      <c r="J15" s="25">
        <f t="shared" si="0"/>
        <v>1.8000000000000002E-2</v>
      </c>
      <c r="K15" s="240"/>
      <c r="L15" s="23">
        <f t="shared" si="1"/>
        <v>1666.6666666666665</v>
      </c>
      <c r="M15" s="24"/>
      <c r="N15" s="24"/>
      <c r="O15" s="38">
        <v>60</v>
      </c>
      <c r="P15" s="38">
        <v>1</v>
      </c>
      <c r="Q15" s="15">
        <v>0.02</v>
      </c>
    </row>
    <row r="16" spans="2:17" x14ac:dyDescent="0.3">
      <c r="B16" s="252"/>
      <c r="C16" s="244"/>
      <c r="D16" s="24"/>
      <c r="E16" s="24"/>
      <c r="F16" s="24">
        <v>1022048</v>
      </c>
      <c r="G16" s="24" t="s">
        <v>54</v>
      </c>
      <c r="H16" s="24">
        <v>1</v>
      </c>
      <c r="I16" s="24">
        <f t="shared" si="2"/>
        <v>1.8000000000000002E-2</v>
      </c>
      <c r="J16" s="25">
        <f t="shared" si="0"/>
        <v>1.8000000000000002E-2</v>
      </c>
      <c r="K16" s="240"/>
      <c r="L16" s="23">
        <f t="shared" si="1"/>
        <v>1666.6666666666665</v>
      </c>
      <c r="M16" s="24"/>
      <c r="N16" s="24"/>
      <c r="O16" s="38">
        <v>60</v>
      </c>
      <c r="P16" s="38">
        <v>1</v>
      </c>
      <c r="Q16" s="15">
        <v>0.02</v>
      </c>
    </row>
    <row r="17" spans="2:17" x14ac:dyDescent="0.3">
      <c r="B17" s="252"/>
      <c r="C17" s="244"/>
      <c r="D17" s="24"/>
      <c r="E17" s="24"/>
      <c r="F17" s="24">
        <v>1102039</v>
      </c>
      <c r="G17" s="24" t="s">
        <v>55</v>
      </c>
      <c r="H17" s="24">
        <v>1</v>
      </c>
      <c r="I17" s="24">
        <f t="shared" si="2"/>
        <v>1.8000000000000002E-2</v>
      </c>
      <c r="J17" s="25">
        <f t="shared" si="0"/>
        <v>1.8000000000000002E-2</v>
      </c>
      <c r="K17" s="240"/>
      <c r="L17" s="23">
        <f t="shared" si="1"/>
        <v>1666.6666666666665</v>
      </c>
      <c r="M17" s="24"/>
      <c r="N17" s="24"/>
      <c r="O17" s="38">
        <v>60</v>
      </c>
      <c r="P17" s="38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1082102</v>
      </c>
      <c r="G18" s="24" t="s">
        <v>56</v>
      </c>
      <c r="H18" s="24">
        <v>1</v>
      </c>
      <c r="I18" s="24">
        <f t="shared" si="2"/>
        <v>1.8000000000000002E-2</v>
      </c>
      <c r="J18" s="25">
        <f t="shared" si="0"/>
        <v>1.8000000000000002E-2</v>
      </c>
      <c r="K18" s="240"/>
      <c r="L18" s="23">
        <f t="shared" si="1"/>
        <v>1666.6666666666665</v>
      </c>
      <c r="M18" s="24"/>
      <c r="N18" s="24"/>
      <c r="O18" s="38">
        <v>30</v>
      </c>
      <c r="P18" s="38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1072153</v>
      </c>
      <c r="G19" s="24" t="s">
        <v>57</v>
      </c>
      <c r="H19" s="24">
        <v>1</v>
      </c>
      <c r="I19" s="24">
        <f t="shared" si="2"/>
        <v>1.8000000000000002E-2</v>
      </c>
      <c r="J19" s="25">
        <f t="shared" si="0"/>
        <v>1.8000000000000002E-2</v>
      </c>
      <c r="K19" s="240"/>
      <c r="L19" s="23">
        <f t="shared" si="1"/>
        <v>1666.6666666666665</v>
      </c>
      <c r="M19" s="24"/>
      <c r="N19" s="24"/>
      <c r="O19" s="38">
        <v>30</v>
      </c>
      <c r="P19" s="38">
        <v>1</v>
      </c>
      <c r="Q19" s="15">
        <v>0.02</v>
      </c>
    </row>
    <row r="20" spans="2:17" x14ac:dyDescent="0.3">
      <c r="B20" s="252"/>
      <c r="C20" s="245"/>
      <c r="D20" s="24"/>
      <c r="E20" s="24"/>
      <c r="F20" s="24">
        <v>1032024</v>
      </c>
      <c r="G20" s="24" t="s">
        <v>58</v>
      </c>
      <c r="H20" s="24">
        <v>1</v>
      </c>
      <c r="I20" s="24">
        <f t="shared" si="2"/>
        <v>1.8000000000000002E-2</v>
      </c>
      <c r="J20" s="25">
        <f t="shared" si="0"/>
        <v>1.8000000000000002E-2</v>
      </c>
      <c r="K20" s="240"/>
      <c r="L20" s="23">
        <f t="shared" si="1"/>
        <v>1666.6666666666665</v>
      </c>
      <c r="M20" s="24"/>
      <c r="N20" s="24"/>
      <c r="O20" s="38">
        <v>40</v>
      </c>
      <c r="P20" s="38">
        <v>1</v>
      </c>
      <c r="Q20" s="15">
        <v>0.02</v>
      </c>
    </row>
    <row r="21" spans="2:17" x14ac:dyDescent="0.3">
      <c r="B21" s="252"/>
      <c r="C21" s="253" t="s">
        <v>25</v>
      </c>
      <c r="D21" s="24"/>
      <c r="E21" s="24"/>
      <c r="F21" s="24">
        <v>5150042</v>
      </c>
      <c r="G21" s="24" t="s">
        <v>9</v>
      </c>
      <c r="H21" s="24">
        <v>1</v>
      </c>
      <c r="I21" s="24">
        <f t="shared" si="2"/>
        <v>1.8000000000000002E-2</v>
      </c>
      <c r="J21" s="25">
        <f t="shared" si="0"/>
        <v>1.8000000000000002E-2</v>
      </c>
      <c r="K21" s="240"/>
      <c r="L21" s="23">
        <f t="shared" si="1"/>
        <v>1666.6666666666665</v>
      </c>
      <c r="M21" s="24"/>
      <c r="N21" s="24"/>
      <c r="O21" s="38">
        <v>30</v>
      </c>
      <c r="P21" s="38"/>
      <c r="Q21" s="15">
        <v>0.02</v>
      </c>
    </row>
    <row r="22" spans="2:17" x14ac:dyDescent="0.3">
      <c r="B22" s="252"/>
      <c r="C22" s="253"/>
      <c r="D22" s="24"/>
      <c r="E22" s="24"/>
      <c r="F22" s="24">
        <v>5150043</v>
      </c>
      <c r="G22" s="24" t="s">
        <v>10</v>
      </c>
      <c r="H22" s="24">
        <v>1</v>
      </c>
      <c r="I22" s="24">
        <f t="shared" si="2"/>
        <v>1.8000000000000002E-2</v>
      </c>
      <c r="J22" s="25">
        <f t="shared" si="0"/>
        <v>1.8000000000000002E-2</v>
      </c>
      <c r="K22" s="240"/>
      <c r="L22" s="23">
        <f t="shared" si="1"/>
        <v>1666.6666666666665</v>
      </c>
      <c r="M22" s="24"/>
      <c r="N22" s="24"/>
      <c r="O22" s="38">
        <v>75</v>
      </c>
      <c r="P22" s="6"/>
      <c r="Q22" s="15">
        <v>0.02</v>
      </c>
    </row>
    <row r="23" spans="2:17" x14ac:dyDescent="0.3">
      <c r="B23" s="252"/>
      <c r="C23" s="253"/>
      <c r="D23" s="24"/>
      <c r="E23" s="24"/>
      <c r="F23" s="24">
        <v>5152049</v>
      </c>
      <c r="G23" s="24" t="s">
        <v>11</v>
      </c>
      <c r="H23" s="24">
        <v>1</v>
      </c>
      <c r="I23" s="24">
        <f t="shared" si="2"/>
        <v>1.8000000000000002E-2</v>
      </c>
      <c r="J23" s="25">
        <f t="shared" si="0"/>
        <v>1.8000000000000002E-2</v>
      </c>
      <c r="K23" s="240"/>
      <c r="L23" s="23">
        <f t="shared" si="1"/>
        <v>1666.6666666666665</v>
      </c>
      <c r="M23" s="24"/>
      <c r="N23" s="24"/>
      <c r="O23" s="6">
        <v>30</v>
      </c>
      <c r="P23" s="6"/>
      <c r="Q23" s="15">
        <v>0.02</v>
      </c>
    </row>
    <row r="24" spans="2:17" x14ac:dyDescent="0.3">
      <c r="B24" s="252"/>
      <c r="C24" s="253"/>
      <c r="D24" s="24"/>
      <c r="E24" s="24"/>
      <c r="F24" s="24">
        <v>5152050</v>
      </c>
      <c r="G24" s="24" t="s">
        <v>12</v>
      </c>
      <c r="H24" s="24">
        <v>1</v>
      </c>
      <c r="I24" s="24">
        <f t="shared" si="2"/>
        <v>1.8000000000000002E-2</v>
      </c>
      <c r="J24" s="25">
        <f t="shared" si="0"/>
        <v>1.8000000000000002E-2</v>
      </c>
      <c r="K24" s="240"/>
      <c r="L24" s="23">
        <f t="shared" si="1"/>
        <v>1666.6666666666665</v>
      </c>
      <c r="M24" s="24"/>
      <c r="N24" s="24"/>
      <c r="O24" s="6">
        <v>75</v>
      </c>
      <c r="P24" s="38"/>
      <c r="Q24" s="15">
        <v>0.02</v>
      </c>
    </row>
    <row r="25" spans="2:17" x14ac:dyDescent="0.3">
      <c r="B25" s="252"/>
      <c r="C25" s="253"/>
      <c r="D25" s="24"/>
      <c r="E25" s="24"/>
      <c r="F25" s="24">
        <v>5153013</v>
      </c>
      <c r="G25" s="24" t="s">
        <v>23</v>
      </c>
      <c r="H25" s="24">
        <v>1</v>
      </c>
      <c r="I25" s="24">
        <f t="shared" si="2"/>
        <v>7.2000000000000008E-2</v>
      </c>
      <c r="J25" s="25">
        <f t="shared" si="0"/>
        <v>7.2000000000000008E-2</v>
      </c>
      <c r="K25" s="240"/>
      <c r="L25" s="23">
        <f t="shared" si="1"/>
        <v>416.66666666666663</v>
      </c>
      <c r="M25" s="24"/>
      <c r="N25" s="24"/>
      <c r="O25" s="38">
        <v>65</v>
      </c>
      <c r="P25" s="38"/>
      <c r="Q25" s="15">
        <v>0.08</v>
      </c>
    </row>
    <row r="26" spans="2:17" x14ac:dyDescent="0.3">
      <c r="B26" s="252"/>
      <c r="C26" s="253"/>
      <c r="D26" s="24"/>
      <c r="E26" s="24"/>
      <c r="F26" s="24">
        <v>5151033</v>
      </c>
      <c r="G26" s="24" t="s">
        <v>41</v>
      </c>
      <c r="H26" s="24">
        <v>1</v>
      </c>
      <c r="I26" s="24">
        <f t="shared" si="2"/>
        <v>7.2000000000000008E-2</v>
      </c>
      <c r="J26" s="25">
        <f t="shared" si="0"/>
        <v>7.2000000000000008E-2</v>
      </c>
      <c r="K26" s="240"/>
      <c r="L26" s="23">
        <f t="shared" si="1"/>
        <v>416.66666666666663</v>
      </c>
      <c r="M26" s="24"/>
      <c r="N26" s="24"/>
      <c r="O26" s="38">
        <v>70</v>
      </c>
      <c r="P26" s="38"/>
      <c r="Q26" s="15">
        <v>0.08</v>
      </c>
    </row>
    <row r="27" spans="2:17" x14ac:dyDescent="0.3">
      <c r="B27" s="252"/>
      <c r="C27" s="253"/>
      <c r="D27" s="24"/>
      <c r="E27" s="24"/>
      <c r="F27" s="24">
        <v>5152100</v>
      </c>
      <c r="G27" s="24" t="s">
        <v>13</v>
      </c>
      <c r="H27" s="24">
        <v>1</v>
      </c>
      <c r="I27" s="24">
        <f t="shared" si="2"/>
        <v>1.8000000000000002E-2</v>
      </c>
      <c r="J27" s="25">
        <f t="shared" si="0"/>
        <v>1.8000000000000002E-2</v>
      </c>
      <c r="K27" s="240"/>
      <c r="L27" s="23">
        <f t="shared" si="1"/>
        <v>1666.6666666666665</v>
      </c>
      <c r="M27" s="24"/>
      <c r="N27" s="24"/>
      <c r="O27" s="38">
        <v>35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5152101</v>
      </c>
      <c r="G28" s="24" t="s">
        <v>14</v>
      </c>
      <c r="H28" s="24">
        <v>1</v>
      </c>
      <c r="I28" s="24">
        <f t="shared" si="2"/>
        <v>1.8000000000000002E-2</v>
      </c>
      <c r="J28" s="25">
        <f t="shared" si="0"/>
        <v>1.8000000000000002E-2</v>
      </c>
      <c r="K28" s="240"/>
      <c r="L28" s="23">
        <f t="shared" si="1"/>
        <v>1666.6666666666665</v>
      </c>
      <c r="M28" s="24"/>
      <c r="N28" s="24"/>
      <c r="O28" s="6">
        <v>35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5152102</v>
      </c>
      <c r="G29" s="24" t="s">
        <v>15</v>
      </c>
      <c r="H29" s="24">
        <v>1</v>
      </c>
      <c r="I29" s="24">
        <f t="shared" si="2"/>
        <v>1.8000000000000002E-2</v>
      </c>
      <c r="J29" s="25">
        <f t="shared" si="0"/>
        <v>1.8000000000000002E-2</v>
      </c>
      <c r="K29" s="240"/>
      <c r="L29" s="23">
        <f t="shared" si="1"/>
        <v>1666.6666666666665</v>
      </c>
      <c r="M29" s="24"/>
      <c r="N29" s="24"/>
      <c r="O29" s="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5152103</v>
      </c>
      <c r="G30" s="24" t="s">
        <v>16</v>
      </c>
      <c r="H30" s="24">
        <v>1</v>
      </c>
      <c r="I30" s="24">
        <f t="shared" si="2"/>
        <v>1.8000000000000002E-2</v>
      </c>
      <c r="J30" s="25">
        <f t="shared" si="0"/>
        <v>1.8000000000000002E-2</v>
      </c>
      <c r="K30" s="240"/>
      <c r="L30" s="23">
        <f t="shared" si="1"/>
        <v>1666.6666666666665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5152104</v>
      </c>
      <c r="G31" s="24" t="s">
        <v>17</v>
      </c>
      <c r="H31" s="24">
        <v>1</v>
      </c>
      <c r="I31" s="24">
        <f t="shared" si="2"/>
        <v>1.8000000000000002E-2</v>
      </c>
      <c r="J31" s="25">
        <f t="shared" si="0"/>
        <v>1.8000000000000002E-2</v>
      </c>
      <c r="K31" s="240"/>
      <c r="L31" s="23">
        <f t="shared" si="1"/>
        <v>1666.6666666666665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5152105</v>
      </c>
      <c r="G32" s="24" t="s">
        <v>18</v>
      </c>
      <c r="H32" s="11">
        <v>1</v>
      </c>
      <c r="I32" s="24">
        <f t="shared" si="2"/>
        <v>1.8000000000000002E-2</v>
      </c>
      <c r="J32" s="25">
        <f t="shared" si="0"/>
        <v>1.8000000000000002E-2</v>
      </c>
      <c r="K32" s="240"/>
      <c r="L32" s="23">
        <f t="shared" si="1"/>
        <v>1666.6666666666665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5152106</v>
      </c>
      <c r="G33" s="24" t="s">
        <v>19</v>
      </c>
      <c r="H33" s="11">
        <v>1</v>
      </c>
      <c r="I33" s="24">
        <f t="shared" si="2"/>
        <v>1.8000000000000002E-2</v>
      </c>
      <c r="J33" s="25">
        <f t="shared" si="0"/>
        <v>1.8000000000000002E-2</v>
      </c>
      <c r="K33" s="240"/>
      <c r="L33" s="23">
        <f t="shared" si="1"/>
        <v>1666.6666666666665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5152107</v>
      </c>
      <c r="G34" s="24" t="s">
        <v>20</v>
      </c>
      <c r="H34" s="11">
        <v>1</v>
      </c>
      <c r="I34" s="24">
        <f t="shared" si="2"/>
        <v>1.8000000000000002E-2</v>
      </c>
      <c r="J34" s="25">
        <f t="shared" si="0"/>
        <v>1.8000000000000002E-2</v>
      </c>
      <c r="K34" s="240"/>
      <c r="L34" s="23">
        <f t="shared" si="1"/>
        <v>1666.6666666666665</v>
      </c>
      <c r="M34" s="24"/>
      <c r="N34" s="24"/>
      <c r="O34" s="6">
        <v>35</v>
      </c>
      <c r="P34" s="38"/>
      <c r="Q34" s="15">
        <v>0.02</v>
      </c>
    </row>
    <row r="35" spans="2:17" x14ac:dyDescent="0.3">
      <c r="B35" s="252"/>
      <c r="C35" s="253" t="s">
        <v>8</v>
      </c>
      <c r="D35" s="24"/>
      <c r="E35" s="24"/>
      <c r="F35" s="24">
        <v>5520002</v>
      </c>
      <c r="G35" s="24" t="s">
        <v>24</v>
      </c>
      <c r="H35" s="24">
        <v>1</v>
      </c>
      <c r="I35" s="24">
        <f t="shared" si="2"/>
        <v>7.2000000000000008E-2</v>
      </c>
      <c r="J35" s="25">
        <f t="shared" si="0"/>
        <v>7.2000000000000008E-2</v>
      </c>
      <c r="K35" s="240"/>
      <c r="L35" s="23">
        <f t="shared" si="1"/>
        <v>416.66666666666663</v>
      </c>
      <c r="M35" s="24"/>
      <c r="N35" s="24"/>
      <c r="O35" s="38">
        <v>210</v>
      </c>
      <c r="P35" s="38">
        <v>1</v>
      </c>
      <c r="Q35" s="15">
        <v>0.08</v>
      </c>
    </row>
    <row r="36" spans="2:17" x14ac:dyDescent="0.3">
      <c r="B36" s="252"/>
      <c r="C36" s="253"/>
      <c r="D36" s="24"/>
      <c r="E36" s="24"/>
      <c r="F36" s="24">
        <v>5062404</v>
      </c>
      <c r="G36" s="24" t="s">
        <v>5</v>
      </c>
      <c r="H36" s="24">
        <v>1</v>
      </c>
      <c r="I36" s="24">
        <f t="shared" si="2"/>
        <v>0.13500000000000001</v>
      </c>
      <c r="J36" s="25">
        <f t="shared" si="0"/>
        <v>0.13500000000000001</v>
      </c>
      <c r="K36" s="240"/>
      <c r="L36" s="23">
        <f t="shared" si="1"/>
        <v>222.2222222222222</v>
      </c>
      <c r="M36" s="24"/>
      <c r="N36" s="24"/>
      <c r="O36" s="38">
        <v>50</v>
      </c>
      <c r="P36" s="38"/>
      <c r="Q36" s="15">
        <v>0.15</v>
      </c>
    </row>
    <row r="37" spans="2:17" x14ac:dyDescent="0.3">
      <c r="B37" s="252"/>
      <c r="C37" s="253"/>
      <c r="D37" s="24"/>
      <c r="E37" s="24"/>
      <c r="F37" s="24">
        <v>5078001</v>
      </c>
      <c r="G37" s="11" t="s">
        <v>21</v>
      </c>
      <c r="H37" s="24">
        <v>1</v>
      </c>
      <c r="I37" s="24">
        <f t="shared" si="2"/>
        <v>0.13500000000000001</v>
      </c>
      <c r="J37" s="25">
        <f t="shared" si="0"/>
        <v>0.13500000000000001</v>
      </c>
      <c r="K37" s="240"/>
      <c r="L37" s="23">
        <f t="shared" si="1"/>
        <v>222.2222222222222</v>
      </c>
      <c r="M37" s="24"/>
      <c r="N37" s="24"/>
      <c r="O37" s="38">
        <v>40</v>
      </c>
      <c r="P37" s="38"/>
      <c r="Q37" s="15">
        <v>0.15</v>
      </c>
    </row>
    <row r="38" spans="2:17" x14ac:dyDescent="0.3">
      <c r="B38" s="252"/>
      <c r="C38" s="253"/>
      <c r="D38" s="24"/>
      <c r="E38" s="24"/>
      <c r="F38" s="24">
        <v>5072000</v>
      </c>
      <c r="G38" s="11" t="s">
        <v>22</v>
      </c>
      <c r="H38" s="24">
        <v>3</v>
      </c>
      <c r="I38" s="24">
        <f t="shared" si="2"/>
        <v>7.2000000000000008E-2</v>
      </c>
      <c r="J38" s="25">
        <f t="shared" si="0"/>
        <v>7.2000000000000008E-2</v>
      </c>
      <c r="K38" s="240"/>
      <c r="L38" s="23">
        <f t="shared" si="1"/>
        <v>416.66666666666663</v>
      </c>
      <c r="M38" s="24"/>
      <c r="N38" s="24"/>
      <c r="O38" s="38">
        <v>50</v>
      </c>
      <c r="P38" s="38"/>
      <c r="Q38" s="15">
        <v>0.08</v>
      </c>
    </row>
    <row r="39" spans="2:17" x14ac:dyDescent="0.3">
      <c r="B39" s="246"/>
      <c r="C39" s="247"/>
      <c r="D39" s="247"/>
      <c r="E39" s="247"/>
      <c r="F39" s="247"/>
      <c r="G39" s="247"/>
      <c r="H39" s="248"/>
      <c r="I39" s="24">
        <f>SUM(I6:I38)</f>
        <v>1.0000000000000004</v>
      </c>
      <c r="J39" s="25">
        <f>SUM(J6:J38)</f>
        <v>1.0000000000000004</v>
      </c>
      <c r="K39" s="25">
        <v>1</v>
      </c>
      <c r="L39" s="24"/>
      <c r="M39" s="24"/>
      <c r="N39" s="24"/>
      <c r="O39" s="38"/>
      <c r="P39" s="38"/>
    </row>
  </sheetData>
  <mergeCells count="10">
    <mergeCell ref="B39:H39"/>
    <mergeCell ref="B5:C5"/>
    <mergeCell ref="B6:B13"/>
    <mergeCell ref="C6:C13"/>
    <mergeCell ref="K6:K13"/>
    <mergeCell ref="B14:B38"/>
    <mergeCell ref="C14:C20"/>
    <mergeCell ref="K14:K38"/>
    <mergeCell ref="C21:C34"/>
    <mergeCell ref="C35:C38"/>
  </mergeCells>
  <phoneticPr fontId="1" type="noConversion"/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9"/>
  <dimension ref="B2:Q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189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36" t="s">
        <v>6</v>
      </c>
      <c r="C4" s="36">
        <v>30</v>
      </c>
    </row>
    <row r="5" spans="2:16" x14ac:dyDescent="0.3">
      <c r="B5" s="249" t="s">
        <v>0</v>
      </c>
      <c r="C5" s="249"/>
      <c r="D5" s="35" t="s">
        <v>45</v>
      </c>
      <c r="E5" s="35" t="s">
        <v>29</v>
      </c>
      <c r="F5" s="35" t="s">
        <v>1</v>
      </c>
      <c r="G5" s="35" t="s">
        <v>62</v>
      </c>
      <c r="H5" s="13" t="s">
        <v>26</v>
      </c>
      <c r="I5" s="35" t="s">
        <v>27</v>
      </c>
      <c r="J5" s="35" t="s">
        <v>28</v>
      </c>
      <c r="K5" s="35" t="s">
        <v>43</v>
      </c>
      <c r="L5" s="35" t="s">
        <v>2</v>
      </c>
      <c r="M5" s="35" t="s">
        <v>3</v>
      </c>
      <c r="N5" s="35" t="s">
        <v>60</v>
      </c>
      <c r="O5" s="35" t="s">
        <v>44</v>
      </c>
      <c r="P5" s="35" t="s">
        <v>86</v>
      </c>
    </row>
    <row r="6" spans="2:16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1004403</v>
      </c>
      <c r="G6" s="24" t="s">
        <v>190</v>
      </c>
      <c r="H6" s="24">
        <v>1</v>
      </c>
      <c r="I6" s="24">
        <v>0.01</v>
      </c>
      <c r="J6" s="25">
        <f>I6</f>
        <v>0.01</v>
      </c>
      <c r="K6" s="242">
        <f>SUM(J6:J16)</f>
        <v>0.21000000000000002</v>
      </c>
      <c r="L6" s="11">
        <f>1/I6*$C$4</f>
        <v>3000</v>
      </c>
      <c r="M6" s="24"/>
      <c r="N6" s="24"/>
      <c r="O6" s="36"/>
      <c r="P6" s="36">
        <v>1</v>
      </c>
    </row>
    <row r="7" spans="2:16" ht="21.75" customHeight="1" x14ac:dyDescent="0.3">
      <c r="B7" s="256"/>
      <c r="C7" s="253"/>
      <c r="D7" s="24" t="s">
        <v>191</v>
      </c>
      <c r="E7" s="24"/>
      <c r="F7" s="24">
        <v>1052892</v>
      </c>
      <c r="G7" s="24" t="s">
        <v>192</v>
      </c>
      <c r="H7" s="24">
        <v>1</v>
      </c>
      <c r="I7" s="24">
        <v>0.01</v>
      </c>
      <c r="J7" s="25">
        <f t="shared" ref="J7:J41" si="0">I7</f>
        <v>0.01</v>
      </c>
      <c r="K7" s="242"/>
      <c r="L7" s="11">
        <f t="shared" ref="L7:L41" si="1">1/I7*$C$4</f>
        <v>3000</v>
      </c>
      <c r="M7" s="24"/>
      <c r="N7" s="24"/>
      <c r="O7" s="36"/>
      <c r="P7" s="36">
        <v>1</v>
      </c>
    </row>
    <row r="8" spans="2:16" ht="21.75" customHeight="1" x14ac:dyDescent="0.3">
      <c r="B8" s="256"/>
      <c r="C8" s="253"/>
      <c r="D8" s="24" t="s">
        <v>107</v>
      </c>
      <c r="E8" s="24"/>
      <c r="F8" s="24">
        <v>1073037</v>
      </c>
      <c r="G8" s="24" t="s">
        <v>193</v>
      </c>
      <c r="H8" s="24">
        <v>1</v>
      </c>
      <c r="I8" s="24">
        <v>0.02</v>
      </c>
      <c r="J8" s="25">
        <f t="shared" si="0"/>
        <v>0.02</v>
      </c>
      <c r="K8" s="242"/>
      <c r="L8" s="11">
        <f t="shared" si="1"/>
        <v>1500</v>
      </c>
      <c r="M8" s="24"/>
      <c r="N8" s="24"/>
      <c r="O8" s="36"/>
      <c r="P8" s="36">
        <v>1</v>
      </c>
    </row>
    <row r="9" spans="2:16" ht="21.75" customHeight="1" x14ac:dyDescent="0.3">
      <c r="B9" s="256"/>
      <c r="C9" s="253"/>
      <c r="D9" s="24" t="s">
        <v>120</v>
      </c>
      <c r="E9" s="24"/>
      <c r="F9" s="24">
        <v>1042342</v>
      </c>
      <c r="G9" s="24" t="s">
        <v>194</v>
      </c>
      <c r="H9" s="24">
        <v>1</v>
      </c>
      <c r="I9" s="24">
        <v>0.02</v>
      </c>
      <c r="J9" s="25">
        <f t="shared" si="0"/>
        <v>0.02</v>
      </c>
      <c r="K9" s="242"/>
      <c r="L9" s="11">
        <f t="shared" si="1"/>
        <v>1500</v>
      </c>
      <c r="M9" s="24"/>
      <c r="N9" s="24"/>
      <c r="O9" s="36"/>
      <c r="P9" s="36">
        <v>1</v>
      </c>
    </row>
    <row r="10" spans="2:16" ht="21.75" customHeight="1" x14ac:dyDescent="0.3">
      <c r="B10" s="256"/>
      <c r="C10" s="253"/>
      <c r="D10" s="24" t="s">
        <v>122</v>
      </c>
      <c r="E10" s="24"/>
      <c r="F10" s="24">
        <v>1062226</v>
      </c>
      <c r="G10" s="24" t="s">
        <v>195</v>
      </c>
      <c r="H10" s="24">
        <v>1</v>
      </c>
      <c r="I10" s="24">
        <v>0.01</v>
      </c>
      <c r="J10" s="25">
        <f t="shared" ref="J10:J12" si="2">I10</f>
        <v>0.01</v>
      </c>
      <c r="K10" s="242"/>
      <c r="L10" s="11">
        <f t="shared" si="1"/>
        <v>3000</v>
      </c>
      <c r="M10" s="24"/>
      <c r="N10" s="24"/>
      <c r="O10" s="36"/>
      <c r="P10" s="36">
        <v>1</v>
      </c>
    </row>
    <row r="11" spans="2:16" ht="21.75" customHeight="1" x14ac:dyDescent="0.3">
      <c r="B11" s="256"/>
      <c r="C11" s="253"/>
      <c r="D11" s="24" t="s">
        <v>119</v>
      </c>
      <c r="E11" s="24"/>
      <c r="F11" s="24">
        <v>1004405</v>
      </c>
      <c r="G11" s="24" t="s">
        <v>196</v>
      </c>
      <c r="H11" s="24">
        <v>1</v>
      </c>
      <c r="I11" s="24">
        <v>0.01</v>
      </c>
      <c r="J11" s="25">
        <f t="shared" si="2"/>
        <v>0.01</v>
      </c>
      <c r="K11" s="242"/>
      <c r="L11" s="11">
        <f t="shared" si="1"/>
        <v>3000</v>
      </c>
      <c r="M11" s="24"/>
      <c r="N11" s="24"/>
      <c r="O11" s="36"/>
      <c r="P11" s="36">
        <v>1</v>
      </c>
    </row>
    <row r="12" spans="2:16" ht="21.75" customHeight="1" x14ac:dyDescent="0.3">
      <c r="B12" s="256"/>
      <c r="C12" s="253"/>
      <c r="D12" s="24" t="s">
        <v>109</v>
      </c>
      <c r="E12" s="24"/>
      <c r="F12" s="24">
        <v>1702567</v>
      </c>
      <c r="G12" s="24" t="s">
        <v>197</v>
      </c>
      <c r="H12" s="24">
        <v>1</v>
      </c>
      <c r="I12" s="24">
        <v>5.0000000000000001E-3</v>
      </c>
      <c r="J12" s="25">
        <f t="shared" si="2"/>
        <v>5.0000000000000001E-3</v>
      </c>
      <c r="K12" s="242"/>
      <c r="L12" s="11">
        <f t="shared" si="1"/>
        <v>6000</v>
      </c>
      <c r="M12" s="24"/>
      <c r="N12" s="24"/>
      <c r="O12" s="36"/>
      <c r="P12" s="36">
        <v>1</v>
      </c>
    </row>
    <row r="13" spans="2:16" ht="21.75" customHeight="1" x14ac:dyDescent="0.3">
      <c r="B13" s="256"/>
      <c r="C13" s="253"/>
      <c r="D13" s="24" t="s">
        <v>114</v>
      </c>
      <c r="E13" s="24"/>
      <c r="F13" s="24">
        <v>1012479</v>
      </c>
      <c r="G13" s="24" t="s">
        <v>198</v>
      </c>
      <c r="H13" s="24">
        <v>1</v>
      </c>
      <c r="I13" s="24">
        <v>5.0000000000000001E-3</v>
      </c>
      <c r="J13" s="25">
        <f t="shared" si="0"/>
        <v>5.0000000000000001E-3</v>
      </c>
      <c r="K13" s="242"/>
      <c r="L13" s="11">
        <f t="shared" si="1"/>
        <v>6000</v>
      </c>
      <c r="M13" s="24"/>
      <c r="N13" s="24"/>
      <c r="O13" s="36"/>
      <c r="P13" s="36">
        <v>1</v>
      </c>
    </row>
    <row r="14" spans="2:16" ht="21.75" customHeight="1" x14ac:dyDescent="0.3">
      <c r="B14" s="256"/>
      <c r="C14" s="253"/>
      <c r="D14" s="24" t="s">
        <v>120</v>
      </c>
      <c r="E14" s="24"/>
      <c r="F14" s="24">
        <v>1042321</v>
      </c>
      <c r="G14" s="24" t="s">
        <v>199</v>
      </c>
      <c r="H14" s="24">
        <v>1</v>
      </c>
      <c r="I14" s="24">
        <v>0.02</v>
      </c>
      <c r="J14" s="25">
        <f t="shared" si="0"/>
        <v>0.02</v>
      </c>
      <c r="K14" s="242"/>
      <c r="L14" s="11">
        <f t="shared" si="1"/>
        <v>1500</v>
      </c>
      <c r="M14" s="24"/>
      <c r="N14" s="24"/>
      <c r="O14" s="36"/>
      <c r="P14" s="36">
        <v>1</v>
      </c>
    </row>
    <row r="15" spans="2:16" ht="21.75" customHeight="1" x14ac:dyDescent="0.3">
      <c r="B15" s="256"/>
      <c r="C15" s="253"/>
      <c r="D15" s="24" t="s">
        <v>116</v>
      </c>
      <c r="E15" s="24"/>
      <c r="F15" s="24">
        <v>1112150</v>
      </c>
      <c r="G15" s="24" t="s">
        <v>200</v>
      </c>
      <c r="H15" s="24">
        <v>1</v>
      </c>
      <c r="I15" s="24">
        <v>0.05</v>
      </c>
      <c r="J15" s="25">
        <f t="shared" si="0"/>
        <v>0.05</v>
      </c>
      <c r="K15" s="242"/>
      <c r="L15" s="11">
        <f t="shared" si="1"/>
        <v>600</v>
      </c>
      <c r="M15" s="24"/>
      <c r="N15" s="24"/>
      <c r="O15" s="36"/>
      <c r="P15" s="36">
        <v>1</v>
      </c>
    </row>
    <row r="16" spans="2:16" ht="21.75" customHeight="1" x14ac:dyDescent="0.3">
      <c r="B16" s="256"/>
      <c r="C16" s="253"/>
      <c r="D16" s="24" t="s">
        <v>116</v>
      </c>
      <c r="E16" s="24"/>
      <c r="F16" s="24">
        <v>1112262</v>
      </c>
      <c r="G16" s="24" t="s">
        <v>201</v>
      </c>
      <c r="H16" s="24">
        <v>1</v>
      </c>
      <c r="I16" s="24">
        <v>0.05</v>
      </c>
      <c r="J16" s="25">
        <f t="shared" si="0"/>
        <v>0.05</v>
      </c>
      <c r="K16" s="242"/>
      <c r="L16" s="11">
        <f t="shared" si="1"/>
        <v>600</v>
      </c>
      <c r="M16" s="24"/>
      <c r="N16" s="24"/>
      <c r="O16" s="36"/>
      <c r="P16" s="36">
        <v>1</v>
      </c>
    </row>
    <row r="17" spans="2:17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f>$K$17*Q17</f>
        <v>1.5800000000000002E-2</v>
      </c>
      <c r="J17" s="25">
        <f t="shared" si="0"/>
        <v>1.5800000000000002E-2</v>
      </c>
      <c r="K17" s="239">
        <f>K42-K6</f>
        <v>0.79</v>
      </c>
      <c r="L17" s="23">
        <f t="shared" si="1"/>
        <v>1898.7341772151897</v>
      </c>
      <c r="M17" s="24"/>
      <c r="N17" s="24"/>
      <c r="O17" s="36">
        <v>60</v>
      </c>
      <c r="P17" s="36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f t="shared" ref="I18:I41" si="3">$K$17*Q18</f>
        <v>1.5800000000000002E-2</v>
      </c>
      <c r="J18" s="25">
        <f t="shared" si="0"/>
        <v>1.5800000000000002E-2</v>
      </c>
      <c r="K18" s="240"/>
      <c r="L18" s="23">
        <f t="shared" si="1"/>
        <v>1898.7341772151897</v>
      </c>
      <c r="M18" s="24"/>
      <c r="N18" s="24"/>
      <c r="O18" s="36">
        <v>60</v>
      </c>
      <c r="P18" s="36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f t="shared" si="3"/>
        <v>1.5800000000000002E-2</v>
      </c>
      <c r="J19" s="25">
        <f t="shared" si="0"/>
        <v>1.5800000000000002E-2</v>
      </c>
      <c r="K19" s="240"/>
      <c r="L19" s="23">
        <f t="shared" si="1"/>
        <v>1898.7341772151897</v>
      </c>
      <c r="M19" s="24"/>
      <c r="N19" s="24"/>
      <c r="O19" s="36">
        <v>60</v>
      </c>
      <c r="P19" s="36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f t="shared" si="3"/>
        <v>1.5800000000000002E-2</v>
      </c>
      <c r="J20" s="25">
        <f t="shared" si="0"/>
        <v>1.5800000000000002E-2</v>
      </c>
      <c r="K20" s="240"/>
      <c r="L20" s="23">
        <f t="shared" si="1"/>
        <v>1898.7341772151897</v>
      </c>
      <c r="M20" s="24"/>
      <c r="N20" s="24"/>
      <c r="O20" s="36">
        <v>60</v>
      </c>
      <c r="P20" s="36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f t="shared" si="3"/>
        <v>1.5800000000000002E-2</v>
      </c>
      <c r="J21" s="25">
        <f t="shared" si="0"/>
        <v>1.5800000000000002E-2</v>
      </c>
      <c r="K21" s="240"/>
      <c r="L21" s="23">
        <f t="shared" si="1"/>
        <v>1898.7341772151897</v>
      </c>
      <c r="M21" s="24"/>
      <c r="N21" s="24"/>
      <c r="O21" s="36">
        <v>30</v>
      </c>
      <c r="P21" s="36">
        <v>1</v>
      </c>
      <c r="Q21" s="15">
        <v>0.02</v>
      </c>
    </row>
    <row r="22" spans="2:17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f t="shared" si="3"/>
        <v>1.5800000000000002E-2</v>
      </c>
      <c r="J22" s="25">
        <f t="shared" si="0"/>
        <v>1.5800000000000002E-2</v>
      </c>
      <c r="K22" s="240"/>
      <c r="L22" s="23">
        <f t="shared" si="1"/>
        <v>1898.7341772151897</v>
      </c>
      <c r="M22" s="24"/>
      <c r="N22" s="24"/>
      <c r="O22" s="36">
        <v>30</v>
      </c>
      <c r="P22" s="36">
        <v>1</v>
      </c>
      <c r="Q22" s="15">
        <v>0.02</v>
      </c>
    </row>
    <row r="23" spans="2:17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f t="shared" si="3"/>
        <v>1.5800000000000002E-2</v>
      </c>
      <c r="J23" s="25">
        <f t="shared" si="0"/>
        <v>1.5800000000000002E-2</v>
      </c>
      <c r="K23" s="240"/>
      <c r="L23" s="23">
        <f t="shared" si="1"/>
        <v>1898.7341772151897</v>
      </c>
      <c r="M23" s="24"/>
      <c r="N23" s="24"/>
      <c r="O23" s="36">
        <v>40</v>
      </c>
      <c r="P23" s="36">
        <v>1</v>
      </c>
      <c r="Q23" s="15">
        <v>0.02</v>
      </c>
    </row>
    <row r="24" spans="2:17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f t="shared" si="3"/>
        <v>1.5800000000000002E-2</v>
      </c>
      <c r="J24" s="25">
        <f t="shared" si="0"/>
        <v>1.5800000000000002E-2</v>
      </c>
      <c r="K24" s="240"/>
      <c r="L24" s="23">
        <f t="shared" si="1"/>
        <v>1898.7341772151897</v>
      </c>
      <c r="M24" s="24"/>
      <c r="N24" s="24"/>
      <c r="O24" s="36">
        <v>30</v>
      </c>
      <c r="P24" s="36"/>
      <c r="Q24" s="15">
        <v>0.02</v>
      </c>
    </row>
    <row r="25" spans="2:17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f t="shared" si="3"/>
        <v>1.5800000000000002E-2</v>
      </c>
      <c r="J25" s="25">
        <f t="shared" si="0"/>
        <v>1.5800000000000002E-2</v>
      </c>
      <c r="K25" s="240"/>
      <c r="L25" s="23">
        <f t="shared" si="1"/>
        <v>1898.7341772151897</v>
      </c>
      <c r="M25" s="24"/>
      <c r="N25" s="24"/>
      <c r="O25" s="36">
        <v>75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f t="shared" si="3"/>
        <v>1.5800000000000002E-2</v>
      </c>
      <c r="J26" s="25">
        <f t="shared" si="0"/>
        <v>1.5800000000000002E-2</v>
      </c>
      <c r="K26" s="240"/>
      <c r="L26" s="23">
        <f t="shared" si="1"/>
        <v>1898.7341772151897</v>
      </c>
      <c r="M26" s="24"/>
      <c r="N26" s="24"/>
      <c r="O26" s="6">
        <v>30</v>
      </c>
      <c r="P26" s="6"/>
      <c r="Q26" s="15">
        <v>0.02</v>
      </c>
    </row>
    <row r="27" spans="2:17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f t="shared" si="3"/>
        <v>1.5800000000000002E-2</v>
      </c>
      <c r="J27" s="25">
        <f t="shared" si="0"/>
        <v>1.5800000000000002E-2</v>
      </c>
      <c r="K27" s="240"/>
      <c r="L27" s="23">
        <f t="shared" si="1"/>
        <v>1898.7341772151897</v>
      </c>
      <c r="M27" s="24"/>
      <c r="N27" s="24"/>
      <c r="O27" s="6">
        <v>75</v>
      </c>
      <c r="P27" s="36"/>
      <c r="Q27" s="15">
        <v>0.02</v>
      </c>
    </row>
    <row r="28" spans="2:17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f t="shared" si="3"/>
        <v>6.3200000000000006E-2</v>
      </c>
      <c r="J28" s="25">
        <f t="shared" si="0"/>
        <v>6.3200000000000006E-2</v>
      </c>
      <c r="K28" s="240"/>
      <c r="L28" s="23">
        <f t="shared" si="1"/>
        <v>474.68354430379742</v>
      </c>
      <c r="M28" s="24"/>
      <c r="N28" s="24"/>
      <c r="O28" s="36">
        <v>65</v>
      </c>
      <c r="P28" s="36"/>
      <c r="Q28" s="15">
        <v>0.08</v>
      </c>
    </row>
    <row r="29" spans="2:17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f t="shared" si="3"/>
        <v>6.3200000000000006E-2</v>
      </c>
      <c r="J29" s="25">
        <f t="shared" si="0"/>
        <v>6.3200000000000006E-2</v>
      </c>
      <c r="K29" s="240"/>
      <c r="L29" s="23">
        <f t="shared" si="1"/>
        <v>474.68354430379742</v>
      </c>
      <c r="M29" s="24"/>
      <c r="N29" s="24"/>
      <c r="O29" s="36">
        <v>70</v>
      </c>
      <c r="P29" s="36"/>
      <c r="Q29" s="15">
        <v>0.08</v>
      </c>
    </row>
    <row r="30" spans="2:17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f t="shared" si="3"/>
        <v>1.5800000000000002E-2</v>
      </c>
      <c r="J30" s="25">
        <f t="shared" si="0"/>
        <v>1.5800000000000002E-2</v>
      </c>
      <c r="K30" s="240"/>
      <c r="L30" s="23">
        <f t="shared" si="1"/>
        <v>1898.7341772151897</v>
      </c>
      <c r="M30" s="24"/>
      <c r="N30" s="24"/>
      <c r="O30" s="3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f t="shared" si="3"/>
        <v>1.5800000000000002E-2</v>
      </c>
      <c r="J31" s="25">
        <f t="shared" si="0"/>
        <v>1.5800000000000002E-2</v>
      </c>
      <c r="K31" s="240"/>
      <c r="L31" s="23">
        <f t="shared" si="1"/>
        <v>1898.7341772151897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f t="shared" si="3"/>
        <v>1.5800000000000002E-2</v>
      </c>
      <c r="J32" s="25">
        <f t="shared" si="0"/>
        <v>1.5800000000000002E-2</v>
      </c>
      <c r="K32" s="240"/>
      <c r="L32" s="23">
        <f t="shared" si="1"/>
        <v>1898.7341772151897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f t="shared" si="3"/>
        <v>1.5800000000000002E-2</v>
      </c>
      <c r="J33" s="25">
        <f t="shared" si="0"/>
        <v>1.5800000000000002E-2</v>
      </c>
      <c r="K33" s="240"/>
      <c r="L33" s="23">
        <f t="shared" si="1"/>
        <v>1898.7341772151897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f t="shared" si="3"/>
        <v>1.5800000000000002E-2</v>
      </c>
      <c r="J34" s="25">
        <f t="shared" si="0"/>
        <v>1.5800000000000002E-2</v>
      </c>
      <c r="K34" s="240"/>
      <c r="L34" s="23">
        <f t="shared" si="1"/>
        <v>1898.7341772151897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f t="shared" si="3"/>
        <v>1.5800000000000002E-2</v>
      </c>
      <c r="J35" s="25">
        <f t="shared" si="0"/>
        <v>1.5800000000000002E-2</v>
      </c>
      <c r="K35" s="240"/>
      <c r="L35" s="23">
        <f t="shared" si="1"/>
        <v>1898.7341772151897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5152106</v>
      </c>
      <c r="G36" s="24" t="s">
        <v>19</v>
      </c>
      <c r="H36" s="11">
        <v>1</v>
      </c>
      <c r="I36" s="24">
        <f t="shared" si="3"/>
        <v>1.5800000000000002E-2</v>
      </c>
      <c r="J36" s="25">
        <f t="shared" si="0"/>
        <v>1.5800000000000002E-2</v>
      </c>
      <c r="K36" s="240"/>
      <c r="L36" s="23">
        <f t="shared" si="1"/>
        <v>1898.7341772151897</v>
      </c>
      <c r="M36" s="24"/>
      <c r="N36" s="24"/>
      <c r="O36" s="6">
        <v>35</v>
      </c>
      <c r="P36" s="6"/>
      <c r="Q36" s="15">
        <v>0.02</v>
      </c>
    </row>
    <row r="37" spans="2:17" x14ac:dyDescent="0.3">
      <c r="B37" s="252"/>
      <c r="C37" s="253"/>
      <c r="D37" s="24"/>
      <c r="E37" s="24"/>
      <c r="F37" s="24">
        <v>5152107</v>
      </c>
      <c r="G37" s="24" t="s">
        <v>20</v>
      </c>
      <c r="H37" s="11">
        <v>1</v>
      </c>
      <c r="I37" s="24">
        <f t="shared" si="3"/>
        <v>1.5800000000000002E-2</v>
      </c>
      <c r="J37" s="25">
        <f t="shared" si="0"/>
        <v>1.5800000000000002E-2</v>
      </c>
      <c r="K37" s="240"/>
      <c r="L37" s="23">
        <f t="shared" si="1"/>
        <v>1898.7341772151897</v>
      </c>
      <c r="M37" s="24"/>
      <c r="N37" s="24"/>
      <c r="O37" s="6">
        <v>35</v>
      </c>
      <c r="P37" s="36"/>
      <c r="Q37" s="15">
        <v>0.02</v>
      </c>
    </row>
    <row r="38" spans="2:17" x14ac:dyDescent="0.3">
      <c r="B38" s="252"/>
      <c r="C38" s="253" t="s">
        <v>8</v>
      </c>
      <c r="D38" s="24"/>
      <c r="E38" s="24"/>
      <c r="F38" s="24">
        <v>5520002</v>
      </c>
      <c r="G38" s="24" t="s">
        <v>24</v>
      </c>
      <c r="H38" s="24">
        <v>1</v>
      </c>
      <c r="I38" s="24">
        <f t="shared" si="3"/>
        <v>6.3200000000000006E-2</v>
      </c>
      <c r="J38" s="25">
        <f t="shared" si="0"/>
        <v>6.3200000000000006E-2</v>
      </c>
      <c r="K38" s="240"/>
      <c r="L38" s="23">
        <f t="shared" si="1"/>
        <v>474.68354430379742</v>
      </c>
      <c r="M38" s="24"/>
      <c r="N38" s="24"/>
      <c r="O38" s="36">
        <v>210</v>
      </c>
      <c r="P38" s="36">
        <v>1</v>
      </c>
      <c r="Q38" s="15">
        <v>0.08</v>
      </c>
    </row>
    <row r="39" spans="2:17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f t="shared" si="3"/>
        <v>0.11849999999999999</v>
      </c>
      <c r="J39" s="25">
        <f t="shared" si="0"/>
        <v>0.11849999999999999</v>
      </c>
      <c r="K39" s="240"/>
      <c r="L39" s="23">
        <f t="shared" si="1"/>
        <v>253.1645569620253</v>
      </c>
      <c r="M39" s="24"/>
      <c r="N39" s="24"/>
      <c r="O39" s="36">
        <v>50</v>
      </c>
      <c r="P39" s="36"/>
      <c r="Q39" s="15">
        <v>0.15</v>
      </c>
    </row>
    <row r="40" spans="2:17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f t="shared" si="3"/>
        <v>0.11849999999999999</v>
      </c>
      <c r="J40" s="25">
        <f t="shared" si="0"/>
        <v>0.11849999999999999</v>
      </c>
      <c r="K40" s="240"/>
      <c r="L40" s="23">
        <f t="shared" si="1"/>
        <v>253.1645569620253</v>
      </c>
      <c r="M40" s="24"/>
      <c r="N40" s="24"/>
      <c r="O40" s="36">
        <v>40</v>
      </c>
      <c r="P40" s="36"/>
      <c r="Q40" s="15">
        <v>0.15</v>
      </c>
    </row>
    <row r="41" spans="2:17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f t="shared" si="3"/>
        <v>6.3200000000000006E-2</v>
      </c>
      <c r="J41" s="25">
        <f t="shared" si="0"/>
        <v>6.3200000000000006E-2</v>
      </c>
      <c r="K41" s="240"/>
      <c r="L41" s="23">
        <f t="shared" si="1"/>
        <v>474.68354430379742</v>
      </c>
      <c r="M41" s="24"/>
      <c r="N41" s="24"/>
      <c r="O41" s="36">
        <v>50</v>
      </c>
      <c r="P41" s="36"/>
      <c r="Q41" s="15">
        <v>0.08</v>
      </c>
    </row>
    <row r="42" spans="2:17" x14ac:dyDescent="0.3">
      <c r="B42" s="246"/>
      <c r="C42" s="247"/>
      <c r="D42" s="247"/>
      <c r="E42" s="247"/>
      <c r="F42" s="247"/>
      <c r="G42" s="247"/>
      <c r="H42" s="248"/>
      <c r="I42" s="24">
        <f>SUM(I6:I41)</f>
        <v>1.0000000000000002</v>
      </c>
      <c r="J42" s="25">
        <f>SUM(J6:J41)</f>
        <v>1.0000000000000002</v>
      </c>
      <c r="K42" s="25">
        <v>1</v>
      </c>
      <c r="L42" s="24"/>
      <c r="M42" s="24"/>
      <c r="N42" s="24"/>
      <c r="O42" s="36"/>
      <c r="P42" s="36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10"/>
  <dimension ref="B2:Q39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188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36" t="s">
        <v>6</v>
      </c>
      <c r="C4" s="36">
        <v>30</v>
      </c>
    </row>
    <row r="5" spans="2:17" x14ac:dyDescent="0.3">
      <c r="B5" s="249" t="s">
        <v>0</v>
      </c>
      <c r="C5" s="249"/>
      <c r="D5" s="35" t="s">
        <v>45</v>
      </c>
      <c r="E5" s="35" t="s">
        <v>29</v>
      </c>
      <c r="F5" s="35" t="s">
        <v>1</v>
      </c>
      <c r="G5" s="35" t="s">
        <v>62</v>
      </c>
      <c r="H5" s="13" t="s">
        <v>26</v>
      </c>
      <c r="I5" s="35" t="s">
        <v>27</v>
      </c>
      <c r="J5" s="35" t="s">
        <v>28</v>
      </c>
      <c r="K5" s="35" t="s">
        <v>43</v>
      </c>
      <c r="L5" s="35" t="s">
        <v>2</v>
      </c>
      <c r="M5" s="35" t="s">
        <v>3</v>
      </c>
      <c r="N5" s="35" t="s">
        <v>60</v>
      </c>
      <c r="O5" s="35" t="s">
        <v>44</v>
      </c>
      <c r="P5" s="35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1004336</v>
      </c>
      <c r="G6" s="24" t="s">
        <v>180</v>
      </c>
      <c r="H6" s="24">
        <v>1</v>
      </c>
      <c r="I6" s="24">
        <v>0.01</v>
      </c>
      <c r="J6" s="25">
        <f>I6</f>
        <v>0.01</v>
      </c>
      <c r="K6" s="242">
        <f>SUM(J6:J13)</f>
        <v>0.14500000000000002</v>
      </c>
      <c r="L6" s="11">
        <f>1/I6*$C$4</f>
        <v>3000</v>
      </c>
      <c r="M6" s="24"/>
      <c r="N6" s="24"/>
      <c r="O6" s="36"/>
      <c r="P6" s="36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1052852</v>
      </c>
      <c r="G7" s="24" t="s">
        <v>181</v>
      </c>
      <c r="H7" s="24">
        <v>1</v>
      </c>
      <c r="I7" s="24">
        <v>0.01</v>
      </c>
      <c r="J7" s="25">
        <f t="shared" ref="J7:J38" si="0">I7</f>
        <v>0.01</v>
      </c>
      <c r="K7" s="242"/>
      <c r="L7" s="11">
        <f t="shared" ref="L7:L38" si="1">1/I7*$C$4</f>
        <v>3000</v>
      </c>
      <c r="M7" s="24"/>
      <c r="N7" s="24"/>
      <c r="O7" s="36"/>
      <c r="P7" s="36">
        <v>1</v>
      </c>
    </row>
    <row r="8" spans="2:17" ht="21.75" customHeight="1" x14ac:dyDescent="0.3">
      <c r="B8" s="256"/>
      <c r="C8" s="253"/>
      <c r="D8" s="24" t="s">
        <v>105</v>
      </c>
      <c r="E8" s="24"/>
      <c r="F8" s="24">
        <v>1102766</v>
      </c>
      <c r="G8" s="24" t="s">
        <v>182</v>
      </c>
      <c r="H8" s="24">
        <v>1</v>
      </c>
      <c r="I8" s="24">
        <v>5.0000000000000001E-3</v>
      </c>
      <c r="J8" s="25">
        <f t="shared" si="0"/>
        <v>5.0000000000000001E-3</v>
      </c>
      <c r="K8" s="242"/>
      <c r="L8" s="11">
        <f t="shared" si="1"/>
        <v>6000</v>
      </c>
      <c r="M8" s="24"/>
      <c r="N8" s="24"/>
      <c r="O8" s="36"/>
      <c r="P8" s="36">
        <v>1</v>
      </c>
    </row>
    <row r="9" spans="2:17" ht="21.75" customHeight="1" x14ac:dyDescent="0.3">
      <c r="B9" s="256"/>
      <c r="C9" s="253"/>
      <c r="D9" s="24" t="s">
        <v>119</v>
      </c>
      <c r="E9" s="24"/>
      <c r="F9" s="24">
        <v>1004337</v>
      </c>
      <c r="G9" s="24" t="s">
        <v>183</v>
      </c>
      <c r="H9" s="24">
        <v>1</v>
      </c>
      <c r="I9" s="24">
        <v>5.0000000000000001E-3</v>
      </c>
      <c r="J9" s="25">
        <f t="shared" si="0"/>
        <v>5.0000000000000001E-3</v>
      </c>
      <c r="K9" s="242"/>
      <c r="L9" s="11">
        <f t="shared" si="1"/>
        <v>6000</v>
      </c>
      <c r="M9" s="24"/>
      <c r="N9" s="24"/>
      <c r="O9" s="36"/>
      <c r="P9" s="36">
        <v>1</v>
      </c>
    </row>
    <row r="10" spans="2:17" ht="21.75" customHeight="1" x14ac:dyDescent="0.3">
      <c r="B10" s="256"/>
      <c r="C10" s="253"/>
      <c r="D10" s="24" t="s">
        <v>100</v>
      </c>
      <c r="E10" s="24"/>
      <c r="F10" s="24">
        <v>1052853</v>
      </c>
      <c r="G10" s="24" t="s">
        <v>184</v>
      </c>
      <c r="H10" s="24">
        <v>1</v>
      </c>
      <c r="I10" s="24">
        <v>5.0000000000000001E-3</v>
      </c>
      <c r="J10" s="25">
        <f t="shared" si="0"/>
        <v>5.0000000000000001E-3</v>
      </c>
      <c r="K10" s="242"/>
      <c r="L10" s="11">
        <f t="shared" si="1"/>
        <v>6000</v>
      </c>
      <c r="M10" s="24"/>
      <c r="N10" s="24"/>
      <c r="O10" s="36"/>
      <c r="P10" s="36">
        <v>1</v>
      </c>
    </row>
    <row r="11" spans="2:17" ht="21.75" customHeight="1" x14ac:dyDescent="0.3">
      <c r="B11" s="256"/>
      <c r="C11" s="253"/>
      <c r="D11" s="24" t="s">
        <v>105</v>
      </c>
      <c r="E11" s="24"/>
      <c r="F11" s="24">
        <v>1102767</v>
      </c>
      <c r="G11" s="24" t="s">
        <v>185</v>
      </c>
      <c r="H11" s="24">
        <v>1</v>
      </c>
      <c r="I11" s="24">
        <v>0.01</v>
      </c>
      <c r="J11" s="25">
        <f t="shared" si="0"/>
        <v>0.01</v>
      </c>
      <c r="K11" s="242"/>
      <c r="L11" s="11">
        <f t="shared" si="1"/>
        <v>3000</v>
      </c>
      <c r="M11" s="24"/>
      <c r="N11" s="24"/>
      <c r="O11" s="36"/>
      <c r="P11" s="36">
        <v>1</v>
      </c>
    </row>
    <row r="12" spans="2:17" ht="21.75" customHeight="1" x14ac:dyDescent="0.3">
      <c r="B12" s="256"/>
      <c r="C12" s="253"/>
      <c r="D12" s="24" t="s">
        <v>116</v>
      </c>
      <c r="E12" s="24"/>
      <c r="F12" s="24">
        <v>1112285</v>
      </c>
      <c r="G12" s="24" t="s">
        <v>186</v>
      </c>
      <c r="H12" s="24">
        <v>1</v>
      </c>
      <c r="I12" s="24">
        <v>0.05</v>
      </c>
      <c r="J12" s="25">
        <f t="shared" si="0"/>
        <v>0.05</v>
      </c>
      <c r="K12" s="242"/>
      <c r="L12" s="11">
        <f t="shared" si="1"/>
        <v>600</v>
      </c>
      <c r="M12" s="24"/>
      <c r="N12" s="24"/>
      <c r="O12" s="36"/>
      <c r="P12" s="36">
        <v>1</v>
      </c>
    </row>
    <row r="13" spans="2:17" ht="21.75" customHeight="1" x14ac:dyDescent="0.3">
      <c r="B13" s="256"/>
      <c r="C13" s="253"/>
      <c r="D13" s="24" t="s">
        <v>116</v>
      </c>
      <c r="E13" s="24"/>
      <c r="F13" s="24">
        <v>1112173</v>
      </c>
      <c r="G13" s="24" t="s">
        <v>187</v>
      </c>
      <c r="H13" s="24">
        <v>1</v>
      </c>
      <c r="I13" s="24">
        <v>0.05</v>
      </c>
      <c r="J13" s="25">
        <f t="shared" si="0"/>
        <v>0.05</v>
      </c>
      <c r="K13" s="242"/>
      <c r="L13" s="11">
        <f t="shared" si="1"/>
        <v>600</v>
      </c>
      <c r="M13" s="24"/>
      <c r="N13" s="24"/>
      <c r="O13" s="36"/>
      <c r="P13" s="36">
        <v>1</v>
      </c>
    </row>
    <row r="14" spans="2:17" x14ac:dyDescent="0.3">
      <c r="B14" s="251" t="s">
        <v>42</v>
      </c>
      <c r="C14" s="243" t="s">
        <v>59</v>
      </c>
      <c r="D14" s="24"/>
      <c r="E14" s="24"/>
      <c r="F14" s="24">
        <v>1002186</v>
      </c>
      <c r="G14" s="24" t="s">
        <v>52</v>
      </c>
      <c r="H14" s="24">
        <v>1</v>
      </c>
      <c r="I14" s="24">
        <f>$K$14*Q14</f>
        <v>1.7100000000000001E-2</v>
      </c>
      <c r="J14" s="25">
        <f t="shared" si="0"/>
        <v>1.7100000000000001E-2</v>
      </c>
      <c r="K14" s="239">
        <f>K39-K6</f>
        <v>0.85499999999999998</v>
      </c>
      <c r="L14" s="23">
        <f t="shared" si="1"/>
        <v>1754.3859649122808</v>
      </c>
      <c r="M14" s="24"/>
      <c r="N14" s="24"/>
      <c r="O14" s="36">
        <v>60</v>
      </c>
      <c r="P14" s="36">
        <v>1</v>
      </c>
      <c r="Q14" s="15">
        <v>0.02</v>
      </c>
    </row>
    <row r="15" spans="2:17" x14ac:dyDescent="0.3">
      <c r="B15" s="252"/>
      <c r="C15" s="244"/>
      <c r="D15" s="24"/>
      <c r="E15" s="24"/>
      <c r="F15" s="24">
        <v>1012057</v>
      </c>
      <c r="G15" s="24" t="s">
        <v>53</v>
      </c>
      <c r="H15" s="24">
        <v>1</v>
      </c>
      <c r="I15" s="24">
        <f t="shared" ref="I15:I38" si="2">$K$14*Q15</f>
        <v>1.7100000000000001E-2</v>
      </c>
      <c r="J15" s="25">
        <f t="shared" si="0"/>
        <v>1.7100000000000001E-2</v>
      </c>
      <c r="K15" s="240"/>
      <c r="L15" s="23">
        <f t="shared" si="1"/>
        <v>1754.3859649122808</v>
      </c>
      <c r="M15" s="24"/>
      <c r="N15" s="24"/>
      <c r="O15" s="36">
        <v>60</v>
      </c>
      <c r="P15" s="36">
        <v>1</v>
      </c>
      <c r="Q15" s="15">
        <v>0.02</v>
      </c>
    </row>
    <row r="16" spans="2:17" x14ac:dyDescent="0.3">
      <c r="B16" s="252"/>
      <c r="C16" s="244"/>
      <c r="D16" s="24"/>
      <c r="E16" s="24"/>
      <c r="F16" s="24">
        <v>1022048</v>
      </c>
      <c r="G16" s="24" t="s">
        <v>54</v>
      </c>
      <c r="H16" s="24">
        <v>1</v>
      </c>
      <c r="I16" s="24">
        <f t="shared" si="2"/>
        <v>1.7100000000000001E-2</v>
      </c>
      <c r="J16" s="25">
        <f t="shared" si="0"/>
        <v>1.7100000000000001E-2</v>
      </c>
      <c r="K16" s="240"/>
      <c r="L16" s="23">
        <f t="shared" si="1"/>
        <v>1754.3859649122808</v>
      </c>
      <c r="M16" s="24"/>
      <c r="N16" s="24"/>
      <c r="O16" s="36">
        <v>60</v>
      </c>
      <c r="P16" s="36">
        <v>1</v>
      </c>
      <c r="Q16" s="15">
        <v>0.02</v>
      </c>
    </row>
    <row r="17" spans="2:17" x14ac:dyDescent="0.3">
      <c r="B17" s="252"/>
      <c r="C17" s="244"/>
      <c r="D17" s="24"/>
      <c r="E17" s="24"/>
      <c r="F17" s="24">
        <v>1102039</v>
      </c>
      <c r="G17" s="24" t="s">
        <v>55</v>
      </c>
      <c r="H17" s="24">
        <v>1</v>
      </c>
      <c r="I17" s="24">
        <f t="shared" si="2"/>
        <v>1.7100000000000001E-2</v>
      </c>
      <c r="J17" s="25">
        <f t="shared" si="0"/>
        <v>1.7100000000000001E-2</v>
      </c>
      <c r="K17" s="240"/>
      <c r="L17" s="23">
        <f t="shared" si="1"/>
        <v>1754.3859649122808</v>
      </c>
      <c r="M17" s="24"/>
      <c r="N17" s="24"/>
      <c r="O17" s="36">
        <v>60</v>
      </c>
      <c r="P17" s="36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1082102</v>
      </c>
      <c r="G18" s="24" t="s">
        <v>56</v>
      </c>
      <c r="H18" s="24">
        <v>1</v>
      </c>
      <c r="I18" s="24">
        <f t="shared" si="2"/>
        <v>1.7100000000000001E-2</v>
      </c>
      <c r="J18" s="25">
        <f t="shared" si="0"/>
        <v>1.7100000000000001E-2</v>
      </c>
      <c r="K18" s="240"/>
      <c r="L18" s="23">
        <f t="shared" si="1"/>
        <v>1754.3859649122808</v>
      </c>
      <c r="M18" s="24"/>
      <c r="N18" s="24"/>
      <c r="O18" s="36">
        <v>30</v>
      </c>
      <c r="P18" s="36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1072153</v>
      </c>
      <c r="G19" s="24" t="s">
        <v>57</v>
      </c>
      <c r="H19" s="24">
        <v>1</v>
      </c>
      <c r="I19" s="24">
        <f t="shared" si="2"/>
        <v>1.7100000000000001E-2</v>
      </c>
      <c r="J19" s="25">
        <f t="shared" si="0"/>
        <v>1.7100000000000001E-2</v>
      </c>
      <c r="K19" s="240"/>
      <c r="L19" s="23">
        <f t="shared" si="1"/>
        <v>1754.3859649122808</v>
      </c>
      <c r="M19" s="24"/>
      <c r="N19" s="24"/>
      <c r="O19" s="36">
        <v>30</v>
      </c>
      <c r="P19" s="36">
        <v>1</v>
      </c>
      <c r="Q19" s="15">
        <v>0.02</v>
      </c>
    </row>
    <row r="20" spans="2:17" x14ac:dyDescent="0.3">
      <c r="B20" s="252"/>
      <c r="C20" s="245"/>
      <c r="D20" s="24"/>
      <c r="E20" s="24"/>
      <c r="F20" s="24">
        <v>1032024</v>
      </c>
      <c r="G20" s="24" t="s">
        <v>58</v>
      </c>
      <c r="H20" s="24">
        <v>1</v>
      </c>
      <c r="I20" s="24">
        <f t="shared" si="2"/>
        <v>1.7100000000000001E-2</v>
      </c>
      <c r="J20" s="25">
        <f t="shared" si="0"/>
        <v>1.7100000000000001E-2</v>
      </c>
      <c r="K20" s="240"/>
      <c r="L20" s="23">
        <f t="shared" si="1"/>
        <v>1754.3859649122808</v>
      </c>
      <c r="M20" s="24"/>
      <c r="N20" s="24"/>
      <c r="O20" s="36">
        <v>40</v>
      </c>
      <c r="P20" s="36">
        <v>1</v>
      </c>
      <c r="Q20" s="15">
        <v>0.02</v>
      </c>
    </row>
    <row r="21" spans="2:17" x14ac:dyDescent="0.3">
      <c r="B21" s="252"/>
      <c r="C21" s="253" t="s">
        <v>25</v>
      </c>
      <c r="D21" s="24"/>
      <c r="E21" s="24"/>
      <c r="F21" s="24">
        <v>5150042</v>
      </c>
      <c r="G21" s="24" t="s">
        <v>9</v>
      </c>
      <c r="H21" s="24">
        <v>1</v>
      </c>
      <c r="I21" s="24">
        <f t="shared" si="2"/>
        <v>1.7100000000000001E-2</v>
      </c>
      <c r="J21" s="25">
        <f t="shared" si="0"/>
        <v>1.7100000000000001E-2</v>
      </c>
      <c r="K21" s="240"/>
      <c r="L21" s="23">
        <f t="shared" si="1"/>
        <v>1754.3859649122808</v>
      </c>
      <c r="M21" s="24"/>
      <c r="N21" s="24"/>
      <c r="O21" s="36">
        <v>30</v>
      </c>
      <c r="P21" s="36"/>
      <c r="Q21" s="15">
        <v>0.02</v>
      </c>
    </row>
    <row r="22" spans="2:17" x14ac:dyDescent="0.3">
      <c r="B22" s="252"/>
      <c r="C22" s="253"/>
      <c r="D22" s="24"/>
      <c r="E22" s="24"/>
      <c r="F22" s="24">
        <v>5150043</v>
      </c>
      <c r="G22" s="24" t="s">
        <v>10</v>
      </c>
      <c r="H22" s="24">
        <v>1</v>
      </c>
      <c r="I22" s="24">
        <f t="shared" si="2"/>
        <v>1.7100000000000001E-2</v>
      </c>
      <c r="J22" s="25">
        <f t="shared" si="0"/>
        <v>1.7100000000000001E-2</v>
      </c>
      <c r="K22" s="240"/>
      <c r="L22" s="23">
        <f t="shared" si="1"/>
        <v>1754.3859649122808</v>
      </c>
      <c r="M22" s="24"/>
      <c r="N22" s="24"/>
      <c r="O22" s="36">
        <v>75</v>
      </c>
      <c r="P22" s="6"/>
      <c r="Q22" s="15">
        <v>0.02</v>
      </c>
    </row>
    <row r="23" spans="2:17" x14ac:dyDescent="0.3">
      <c r="B23" s="252"/>
      <c r="C23" s="253"/>
      <c r="D23" s="24"/>
      <c r="E23" s="24"/>
      <c r="F23" s="24">
        <v>5152049</v>
      </c>
      <c r="G23" s="24" t="s">
        <v>11</v>
      </c>
      <c r="H23" s="24">
        <v>1</v>
      </c>
      <c r="I23" s="24">
        <f t="shared" si="2"/>
        <v>1.7100000000000001E-2</v>
      </c>
      <c r="J23" s="25">
        <f t="shared" si="0"/>
        <v>1.7100000000000001E-2</v>
      </c>
      <c r="K23" s="240"/>
      <c r="L23" s="23">
        <f t="shared" si="1"/>
        <v>1754.3859649122808</v>
      </c>
      <c r="M23" s="24"/>
      <c r="N23" s="24"/>
      <c r="O23" s="6">
        <v>30</v>
      </c>
      <c r="P23" s="6"/>
      <c r="Q23" s="15">
        <v>0.02</v>
      </c>
    </row>
    <row r="24" spans="2:17" x14ac:dyDescent="0.3">
      <c r="B24" s="252"/>
      <c r="C24" s="253"/>
      <c r="D24" s="24"/>
      <c r="E24" s="24"/>
      <c r="F24" s="24">
        <v>5152050</v>
      </c>
      <c r="G24" s="24" t="s">
        <v>12</v>
      </c>
      <c r="H24" s="24">
        <v>1</v>
      </c>
      <c r="I24" s="24">
        <f t="shared" si="2"/>
        <v>1.7100000000000001E-2</v>
      </c>
      <c r="J24" s="25">
        <f t="shared" si="0"/>
        <v>1.7100000000000001E-2</v>
      </c>
      <c r="K24" s="240"/>
      <c r="L24" s="23">
        <f t="shared" si="1"/>
        <v>1754.3859649122808</v>
      </c>
      <c r="M24" s="24"/>
      <c r="N24" s="24"/>
      <c r="O24" s="6">
        <v>75</v>
      </c>
      <c r="P24" s="36"/>
      <c r="Q24" s="15">
        <v>0.02</v>
      </c>
    </row>
    <row r="25" spans="2:17" x14ac:dyDescent="0.3">
      <c r="B25" s="252"/>
      <c r="C25" s="253"/>
      <c r="D25" s="24"/>
      <c r="E25" s="24"/>
      <c r="F25" s="24">
        <v>5153013</v>
      </c>
      <c r="G25" s="24" t="s">
        <v>23</v>
      </c>
      <c r="H25" s="24">
        <v>1</v>
      </c>
      <c r="I25" s="24">
        <f t="shared" si="2"/>
        <v>6.8400000000000002E-2</v>
      </c>
      <c r="J25" s="25">
        <f t="shared" si="0"/>
        <v>6.8400000000000002E-2</v>
      </c>
      <c r="K25" s="240"/>
      <c r="L25" s="23">
        <f t="shared" si="1"/>
        <v>438.59649122807019</v>
      </c>
      <c r="M25" s="24"/>
      <c r="N25" s="24"/>
      <c r="O25" s="36">
        <v>65</v>
      </c>
      <c r="P25" s="36"/>
      <c r="Q25" s="15">
        <v>0.08</v>
      </c>
    </row>
    <row r="26" spans="2:17" x14ac:dyDescent="0.3">
      <c r="B26" s="252"/>
      <c r="C26" s="253"/>
      <c r="D26" s="24"/>
      <c r="E26" s="24"/>
      <c r="F26" s="24">
        <v>5151033</v>
      </c>
      <c r="G26" s="24" t="s">
        <v>41</v>
      </c>
      <c r="H26" s="24">
        <v>1</v>
      </c>
      <c r="I26" s="24">
        <f t="shared" si="2"/>
        <v>6.8400000000000002E-2</v>
      </c>
      <c r="J26" s="25">
        <f t="shared" si="0"/>
        <v>6.8400000000000002E-2</v>
      </c>
      <c r="K26" s="240"/>
      <c r="L26" s="23">
        <f t="shared" si="1"/>
        <v>438.59649122807019</v>
      </c>
      <c r="M26" s="24"/>
      <c r="N26" s="24"/>
      <c r="O26" s="36">
        <v>70</v>
      </c>
      <c r="P26" s="36"/>
      <c r="Q26" s="15">
        <v>0.08</v>
      </c>
    </row>
    <row r="27" spans="2:17" x14ac:dyDescent="0.3">
      <c r="B27" s="252"/>
      <c r="C27" s="253"/>
      <c r="D27" s="24"/>
      <c r="E27" s="24"/>
      <c r="F27" s="24">
        <v>5152100</v>
      </c>
      <c r="G27" s="24" t="s">
        <v>13</v>
      </c>
      <c r="H27" s="24">
        <v>1</v>
      </c>
      <c r="I27" s="24">
        <f t="shared" si="2"/>
        <v>1.7100000000000001E-2</v>
      </c>
      <c r="J27" s="25">
        <f t="shared" si="0"/>
        <v>1.7100000000000001E-2</v>
      </c>
      <c r="K27" s="240"/>
      <c r="L27" s="23">
        <f t="shared" si="1"/>
        <v>1754.3859649122808</v>
      </c>
      <c r="M27" s="24"/>
      <c r="N27" s="24"/>
      <c r="O27" s="36">
        <v>35</v>
      </c>
      <c r="P27" s="6"/>
      <c r="Q27" s="15">
        <v>0.02</v>
      </c>
    </row>
    <row r="28" spans="2:17" x14ac:dyDescent="0.3">
      <c r="B28" s="252"/>
      <c r="C28" s="253"/>
      <c r="D28" s="24"/>
      <c r="E28" s="24"/>
      <c r="F28" s="24">
        <v>5152101</v>
      </c>
      <c r="G28" s="24" t="s">
        <v>14</v>
      </c>
      <c r="H28" s="24">
        <v>1</v>
      </c>
      <c r="I28" s="24">
        <f t="shared" si="2"/>
        <v>1.7100000000000001E-2</v>
      </c>
      <c r="J28" s="25">
        <f t="shared" si="0"/>
        <v>1.7100000000000001E-2</v>
      </c>
      <c r="K28" s="240"/>
      <c r="L28" s="23">
        <f t="shared" si="1"/>
        <v>1754.3859649122808</v>
      </c>
      <c r="M28" s="24"/>
      <c r="N28" s="24"/>
      <c r="O28" s="6">
        <v>35</v>
      </c>
      <c r="P28" s="6"/>
      <c r="Q28" s="15">
        <v>0.02</v>
      </c>
    </row>
    <row r="29" spans="2:17" x14ac:dyDescent="0.3">
      <c r="B29" s="252"/>
      <c r="C29" s="253"/>
      <c r="D29" s="24"/>
      <c r="E29" s="24"/>
      <c r="F29" s="24">
        <v>5152102</v>
      </c>
      <c r="G29" s="24" t="s">
        <v>15</v>
      </c>
      <c r="H29" s="24">
        <v>1</v>
      </c>
      <c r="I29" s="24">
        <f t="shared" si="2"/>
        <v>1.7100000000000001E-2</v>
      </c>
      <c r="J29" s="25">
        <f t="shared" si="0"/>
        <v>1.7100000000000001E-2</v>
      </c>
      <c r="K29" s="240"/>
      <c r="L29" s="23">
        <f t="shared" si="1"/>
        <v>1754.3859649122808</v>
      </c>
      <c r="M29" s="24"/>
      <c r="N29" s="24"/>
      <c r="O29" s="6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5152103</v>
      </c>
      <c r="G30" s="24" t="s">
        <v>16</v>
      </c>
      <c r="H30" s="24">
        <v>1</v>
      </c>
      <c r="I30" s="24">
        <f t="shared" si="2"/>
        <v>1.7100000000000001E-2</v>
      </c>
      <c r="J30" s="25">
        <f t="shared" si="0"/>
        <v>1.7100000000000001E-2</v>
      </c>
      <c r="K30" s="240"/>
      <c r="L30" s="23">
        <f t="shared" si="1"/>
        <v>1754.3859649122808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5152104</v>
      </c>
      <c r="G31" s="24" t="s">
        <v>17</v>
      </c>
      <c r="H31" s="24">
        <v>1</v>
      </c>
      <c r="I31" s="24">
        <f t="shared" si="2"/>
        <v>1.7100000000000001E-2</v>
      </c>
      <c r="J31" s="25">
        <f t="shared" si="0"/>
        <v>1.7100000000000001E-2</v>
      </c>
      <c r="K31" s="240"/>
      <c r="L31" s="23">
        <f t="shared" si="1"/>
        <v>1754.3859649122808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5152105</v>
      </c>
      <c r="G32" s="24" t="s">
        <v>18</v>
      </c>
      <c r="H32" s="11">
        <v>1</v>
      </c>
      <c r="I32" s="24">
        <f t="shared" si="2"/>
        <v>1.7100000000000001E-2</v>
      </c>
      <c r="J32" s="25">
        <f t="shared" si="0"/>
        <v>1.7100000000000001E-2</v>
      </c>
      <c r="K32" s="240"/>
      <c r="L32" s="23">
        <f t="shared" si="1"/>
        <v>1754.3859649122808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5152106</v>
      </c>
      <c r="G33" s="24" t="s">
        <v>19</v>
      </c>
      <c r="H33" s="11">
        <v>1</v>
      </c>
      <c r="I33" s="24">
        <f t="shared" si="2"/>
        <v>1.7100000000000001E-2</v>
      </c>
      <c r="J33" s="25">
        <f t="shared" si="0"/>
        <v>1.7100000000000001E-2</v>
      </c>
      <c r="K33" s="240"/>
      <c r="L33" s="23">
        <f t="shared" si="1"/>
        <v>1754.3859649122808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5152107</v>
      </c>
      <c r="G34" s="24" t="s">
        <v>20</v>
      </c>
      <c r="H34" s="11">
        <v>1</v>
      </c>
      <c r="I34" s="24">
        <f t="shared" si="2"/>
        <v>1.7100000000000001E-2</v>
      </c>
      <c r="J34" s="25">
        <f t="shared" si="0"/>
        <v>1.7100000000000001E-2</v>
      </c>
      <c r="K34" s="240"/>
      <c r="L34" s="23">
        <f t="shared" si="1"/>
        <v>1754.3859649122808</v>
      </c>
      <c r="M34" s="24"/>
      <c r="N34" s="24"/>
      <c r="O34" s="6">
        <v>35</v>
      </c>
      <c r="P34" s="36"/>
      <c r="Q34" s="15">
        <v>0.02</v>
      </c>
    </row>
    <row r="35" spans="2:17" x14ac:dyDescent="0.3">
      <c r="B35" s="252"/>
      <c r="C35" s="253" t="s">
        <v>8</v>
      </c>
      <c r="D35" s="24"/>
      <c r="E35" s="24"/>
      <c r="F35" s="24">
        <v>5520002</v>
      </c>
      <c r="G35" s="24" t="s">
        <v>24</v>
      </c>
      <c r="H35" s="24">
        <v>1</v>
      </c>
      <c r="I35" s="24">
        <f t="shared" si="2"/>
        <v>6.8400000000000002E-2</v>
      </c>
      <c r="J35" s="25">
        <f t="shared" si="0"/>
        <v>6.8400000000000002E-2</v>
      </c>
      <c r="K35" s="240"/>
      <c r="L35" s="23">
        <f t="shared" si="1"/>
        <v>438.59649122807019</v>
      </c>
      <c r="M35" s="24"/>
      <c r="N35" s="24"/>
      <c r="O35" s="36">
        <v>210</v>
      </c>
      <c r="P35" s="36">
        <v>1</v>
      </c>
      <c r="Q35" s="15">
        <v>0.08</v>
      </c>
    </row>
    <row r="36" spans="2:17" x14ac:dyDescent="0.3">
      <c r="B36" s="252"/>
      <c r="C36" s="253"/>
      <c r="D36" s="24"/>
      <c r="E36" s="24"/>
      <c r="F36" s="24">
        <v>5062404</v>
      </c>
      <c r="G36" s="24" t="s">
        <v>5</v>
      </c>
      <c r="H36" s="24">
        <v>1</v>
      </c>
      <c r="I36" s="24">
        <f t="shared" si="2"/>
        <v>0.12825</v>
      </c>
      <c r="J36" s="25">
        <f t="shared" si="0"/>
        <v>0.12825</v>
      </c>
      <c r="K36" s="240"/>
      <c r="L36" s="23">
        <f t="shared" si="1"/>
        <v>233.91812865497076</v>
      </c>
      <c r="M36" s="24"/>
      <c r="N36" s="24"/>
      <c r="O36" s="36">
        <v>50</v>
      </c>
      <c r="P36" s="36"/>
      <c r="Q36" s="15">
        <v>0.15</v>
      </c>
    </row>
    <row r="37" spans="2:17" x14ac:dyDescent="0.3">
      <c r="B37" s="252"/>
      <c r="C37" s="253"/>
      <c r="D37" s="24"/>
      <c r="E37" s="24"/>
      <c r="F37" s="24">
        <v>5078001</v>
      </c>
      <c r="G37" s="11" t="s">
        <v>21</v>
      </c>
      <c r="H37" s="24">
        <v>1</v>
      </c>
      <c r="I37" s="24">
        <f t="shared" si="2"/>
        <v>0.12825</v>
      </c>
      <c r="J37" s="25">
        <f t="shared" si="0"/>
        <v>0.12825</v>
      </c>
      <c r="K37" s="240"/>
      <c r="L37" s="23">
        <f t="shared" si="1"/>
        <v>233.91812865497076</v>
      </c>
      <c r="M37" s="24"/>
      <c r="N37" s="24"/>
      <c r="O37" s="36">
        <v>40</v>
      </c>
      <c r="P37" s="36"/>
      <c r="Q37" s="15">
        <v>0.15</v>
      </c>
    </row>
    <row r="38" spans="2:17" x14ac:dyDescent="0.3">
      <c r="B38" s="252"/>
      <c r="C38" s="253"/>
      <c r="D38" s="24"/>
      <c r="E38" s="24"/>
      <c r="F38" s="24">
        <v>5072000</v>
      </c>
      <c r="G38" s="11" t="s">
        <v>22</v>
      </c>
      <c r="H38" s="24">
        <v>3</v>
      </c>
      <c r="I38" s="24">
        <f t="shared" si="2"/>
        <v>6.8400000000000002E-2</v>
      </c>
      <c r="J38" s="25">
        <f t="shared" si="0"/>
        <v>6.8400000000000002E-2</v>
      </c>
      <c r="K38" s="240"/>
      <c r="L38" s="23">
        <f t="shared" si="1"/>
        <v>438.59649122807019</v>
      </c>
      <c r="M38" s="24"/>
      <c r="N38" s="24"/>
      <c r="O38" s="36">
        <v>50</v>
      </c>
      <c r="P38" s="36"/>
      <c r="Q38" s="15">
        <v>0.08</v>
      </c>
    </row>
    <row r="39" spans="2:17" x14ac:dyDescent="0.3">
      <c r="B39" s="246"/>
      <c r="C39" s="247"/>
      <c r="D39" s="247"/>
      <c r="E39" s="247"/>
      <c r="F39" s="247"/>
      <c r="G39" s="247"/>
      <c r="H39" s="248"/>
      <c r="I39" s="24">
        <f>SUM(I6:I38)</f>
        <v>1</v>
      </c>
      <c r="J39" s="25">
        <f>SUM(J6:J38)</f>
        <v>1</v>
      </c>
      <c r="K39" s="25">
        <v>1</v>
      </c>
      <c r="L39" s="24"/>
      <c r="M39" s="24"/>
      <c r="N39" s="24"/>
      <c r="O39" s="36"/>
      <c r="P39" s="36"/>
    </row>
  </sheetData>
  <mergeCells count="10">
    <mergeCell ref="B39:H39"/>
    <mergeCell ref="B5:C5"/>
    <mergeCell ref="B6:B13"/>
    <mergeCell ref="C6:C13"/>
    <mergeCell ref="K6:K13"/>
    <mergeCell ref="B14:B38"/>
    <mergeCell ref="C14:C20"/>
    <mergeCell ref="K14:K38"/>
    <mergeCell ref="C21:C34"/>
    <mergeCell ref="C35:C38"/>
  </mergeCells>
  <phoneticPr fontId="1" type="noConversion"/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11"/>
  <dimension ref="B2:Q41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31" t="s">
        <v>6</v>
      </c>
      <c r="C4" s="31">
        <v>30</v>
      </c>
    </row>
    <row r="5" spans="2:17" x14ac:dyDescent="0.3">
      <c r="B5" s="249" t="s">
        <v>0</v>
      </c>
      <c r="C5" s="249"/>
      <c r="D5" s="30" t="s">
        <v>45</v>
      </c>
      <c r="E5" s="30" t="s">
        <v>29</v>
      </c>
      <c r="F5" s="30" t="s">
        <v>1</v>
      </c>
      <c r="G5" s="30" t="s">
        <v>62</v>
      </c>
      <c r="H5" s="13" t="s">
        <v>26</v>
      </c>
      <c r="I5" s="30" t="s">
        <v>27</v>
      </c>
      <c r="J5" s="30" t="s">
        <v>28</v>
      </c>
      <c r="K5" s="30" t="s">
        <v>43</v>
      </c>
      <c r="L5" s="30" t="s">
        <v>2</v>
      </c>
      <c r="M5" s="30" t="s">
        <v>3</v>
      </c>
      <c r="N5" s="30" t="s">
        <v>60</v>
      </c>
      <c r="O5" s="30" t="s">
        <v>44</v>
      </c>
      <c r="P5" s="30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1004330</v>
      </c>
      <c r="G6" s="24" t="s">
        <v>168</v>
      </c>
      <c r="H6" s="24">
        <v>1</v>
      </c>
      <c r="I6" s="24">
        <v>0.01</v>
      </c>
      <c r="J6" s="25">
        <f>I6</f>
        <v>0.01</v>
      </c>
      <c r="K6" s="242">
        <f>SUM(J6:J15)</f>
        <v>0.31500000000000006</v>
      </c>
      <c r="L6" s="11">
        <f>1/I6*$C$4</f>
        <v>3000</v>
      </c>
      <c r="M6" s="24"/>
      <c r="N6" s="24"/>
      <c r="O6" s="31"/>
      <c r="P6" s="31">
        <v>1</v>
      </c>
    </row>
    <row r="7" spans="2:17" ht="21.75" customHeight="1" x14ac:dyDescent="0.3">
      <c r="B7" s="256"/>
      <c r="C7" s="253"/>
      <c r="D7" s="24" t="s">
        <v>119</v>
      </c>
      <c r="E7" s="24"/>
      <c r="F7" s="24">
        <v>1004331</v>
      </c>
      <c r="G7" s="24" t="s">
        <v>169</v>
      </c>
      <c r="H7" s="24">
        <v>1</v>
      </c>
      <c r="I7" s="24">
        <v>0.01</v>
      </c>
      <c r="J7" s="25">
        <f t="shared" ref="J7:J40" si="0">I7</f>
        <v>0.01</v>
      </c>
      <c r="K7" s="242"/>
      <c r="L7" s="11">
        <f t="shared" ref="L7:L40" si="1">1/I7*$C$4</f>
        <v>3000</v>
      </c>
      <c r="M7" s="24"/>
      <c r="N7" s="24"/>
      <c r="O7" s="31"/>
      <c r="P7" s="31">
        <v>1</v>
      </c>
    </row>
    <row r="8" spans="2:17" ht="21.75" customHeight="1" x14ac:dyDescent="0.3">
      <c r="B8" s="256"/>
      <c r="C8" s="253"/>
      <c r="D8" s="24" t="s">
        <v>100</v>
      </c>
      <c r="E8" s="24"/>
      <c r="F8" s="24">
        <v>1052849</v>
      </c>
      <c r="G8" s="24" t="s">
        <v>170</v>
      </c>
      <c r="H8" s="24">
        <v>1</v>
      </c>
      <c r="I8" s="24">
        <v>0.02</v>
      </c>
      <c r="J8" s="25">
        <f t="shared" si="0"/>
        <v>0.02</v>
      </c>
      <c r="K8" s="242"/>
      <c r="L8" s="11">
        <f t="shared" si="1"/>
        <v>1500</v>
      </c>
      <c r="M8" s="24"/>
      <c r="N8" s="24"/>
      <c r="O8" s="31"/>
      <c r="P8" s="31">
        <v>1</v>
      </c>
    </row>
    <row r="9" spans="2:17" ht="21.75" customHeight="1" x14ac:dyDescent="0.3">
      <c r="B9" s="256"/>
      <c r="C9" s="253"/>
      <c r="D9" s="24" t="s">
        <v>100</v>
      </c>
      <c r="E9" s="24"/>
      <c r="F9" s="24">
        <v>1052850</v>
      </c>
      <c r="G9" s="24" t="s">
        <v>171</v>
      </c>
      <c r="H9" s="24">
        <v>1</v>
      </c>
      <c r="I9" s="24">
        <v>0.02</v>
      </c>
      <c r="J9" s="25">
        <f t="shared" si="0"/>
        <v>0.02</v>
      </c>
      <c r="K9" s="242"/>
      <c r="L9" s="11">
        <f t="shared" si="1"/>
        <v>1500</v>
      </c>
      <c r="M9" s="24"/>
      <c r="N9" s="24"/>
      <c r="O9" s="31"/>
      <c r="P9" s="31">
        <v>1</v>
      </c>
    </row>
    <row r="10" spans="2:17" ht="21.75" customHeight="1" x14ac:dyDescent="0.3">
      <c r="B10" s="256"/>
      <c r="C10" s="253"/>
      <c r="D10" s="24" t="s">
        <v>105</v>
      </c>
      <c r="E10" s="24"/>
      <c r="F10" s="24">
        <v>1102761</v>
      </c>
      <c r="G10" s="24" t="s">
        <v>172</v>
      </c>
      <c r="H10" s="24">
        <v>1</v>
      </c>
      <c r="I10" s="24">
        <v>0.02</v>
      </c>
      <c r="J10" s="25">
        <f t="shared" si="0"/>
        <v>0.02</v>
      </c>
      <c r="K10" s="242"/>
      <c r="L10" s="11">
        <f t="shared" si="1"/>
        <v>1500</v>
      </c>
      <c r="M10" s="24"/>
      <c r="N10" s="24"/>
      <c r="O10" s="31"/>
      <c r="P10" s="31">
        <v>1</v>
      </c>
    </row>
    <row r="11" spans="2:17" ht="21.75" customHeight="1" x14ac:dyDescent="0.3">
      <c r="B11" s="256"/>
      <c r="C11" s="253"/>
      <c r="D11" s="24" t="s">
        <v>107</v>
      </c>
      <c r="E11" s="24"/>
      <c r="F11" s="24">
        <v>1073012</v>
      </c>
      <c r="G11" s="24" t="s">
        <v>173</v>
      </c>
      <c r="H11" s="24">
        <v>1</v>
      </c>
      <c r="I11" s="24">
        <v>0.02</v>
      </c>
      <c r="J11" s="25">
        <f t="shared" si="0"/>
        <v>0.02</v>
      </c>
      <c r="K11" s="242"/>
      <c r="L11" s="11">
        <f t="shared" si="1"/>
        <v>1500</v>
      </c>
      <c r="M11" s="24"/>
      <c r="N11" s="24"/>
      <c r="O11" s="31"/>
      <c r="P11" s="31">
        <v>1</v>
      </c>
    </row>
    <row r="12" spans="2:17" ht="21.75" customHeight="1" x14ac:dyDescent="0.3">
      <c r="B12" s="256"/>
      <c r="C12" s="253"/>
      <c r="D12" s="24" t="s">
        <v>109</v>
      </c>
      <c r="E12" s="24"/>
      <c r="F12" s="24">
        <v>1702552</v>
      </c>
      <c r="G12" s="24" t="s">
        <v>174</v>
      </c>
      <c r="H12" s="24">
        <v>1</v>
      </c>
      <c r="I12" s="24">
        <v>7.0000000000000007E-2</v>
      </c>
      <c r="J12" s="25">
        <f t="shared" si="0"/>
        <v>7.0000000000000007E-2</v>
      </c>
      <c r="K12" s="242"/>
      <c r="L12" s="11">
        <f t="shared" si="1"/>
        <v>428.57142857142856</v>
      </c>
      <c r="M12" s="24"/>
      <c r="N12" s="24"/>
      <c r="O12" s="31"/>
      <c r="P12" s="31">
        <v>1</v>
      </c>
    </row>
    <row r="13" spans="2:17" ht="21.75" customHeight="1" x14ac:dyDescent="0.3">
      <c r="B13" s="256"/>
      <c r="C13" s="253"/>
      <c r="D13" s="24" t="s">
        <v>177</v>
      </c>
      <c r="E13" s="24"/>
      <c r="F13" s="24">
        <v>1052634</v>
      </c>
      <c r="G13" s="24" t="s">
        <v>179</v>
      </c>
      <c r="H13" s="24">
        <v>1</v>
      </c>
      <c r="I13" s="24">
        <v>5.0000000000000001E-3</v>
      </c>
      <c r="J13" s="25">
        <f t="shared" si="0"/>
        <v>5.0000000000000001E-3</v>
      </c>
      <c r="K13" s="242"/>
      <c r="L13" s="11">
        <f t="shared" si="1"/>
        <v>6000</v>
      </c>
      <c r="M13" s="24"/>
      <c r="N13" s="24"/>
      <c r="O13" s="32"/>
      <c r="P13" s="32"/>
    </row>
    <row r="14" spans="2:17" ht="21.75" customHeight="1" x14ac:dyDescent="0.3">
      <c r="B14" s="256"/>
      <c r="C14" s="253"/>
      <c r="D14" s="24" t="s">
        <v>116</v>
      </c>
      <c r="E14" s="24"/>
      <c r="F14" s="24">
        <v>1112178</v>
      </c>
      <c r="G14" s="24" t="s">
        <v>175</v>
      </c>
      <c r="H14" s="24">
        <v>1</v>
      </c>
      <c r="I14" s="24">
        <v>7.0000000000000007E-2</v>
      </c>
      <c r="J14" s="25">
        <f t="shared" si="0"/>
        <v>7.0000000000000007E-2</v>
      </c>
      <c r="K14" s="242"/>
      <c r="L14" s="11">
        <f t="shared" si="1"/>
        <v>428.57142857142856</v>
      </c>
      <c r="M14" s="24"/>
      <c r="N14" s="24"/>
      <c r="O14" s="31"/>
      <c r="P14" s="31">
        <v>1</v>
      </c>
    </row>
    <row r="15" spans="2:17" ht="21.75" customHeight="1" x14ac:dyDescent="0.3">
      <c r="B15" s="256"/>
      <c r="C15" s="253"/>
      <c r="D15" s="24" t="s">
        <v>116</v>
      </c>
      <c r="E15" s="24"/>
      <c r="F15" s="24">
        <v>1112290</v>
      </c>
      <c r="G15" s="24" t="s">
        <v>176</v>
      </c>
      <c r="H15" s="24">
        <v>1</v>
      </c>
      <c r="I15" s="24">
        <v>7.0000000000000007E-2</v>
      </c>
      <c r="J15" s="25">
        <f t="shared" si="0"/>
        <v>7.0000000000000007E-2</v>
      </c>
      <c r="K15" s="242"/>
      <c r="L15" s="11">
        <f t="shared" si="1"/>
        <v>428.57142857142856</v>
      </c>
      <c r="M15" s="24"/>
      <c r="N15" s="24"/>
      <c r="O15" s="31"/>
      <c r="P15" s="31">
        <v>1</v>
      </c>
    </row>
    <row r="16" spans="2:17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$K$16*Q16</f>
        <v>1.3699999999999999E-2</v>
      </c>
      <c r="J16" s="25">
        <f t="shared" si="0"/>
        <v>1.3699999999999999E-2</v>
      </c>
      <c r="K16" s="239">
        <f>K41-K6</f>
        <v>0.68499999999999994</v>
      </c>
      <c r="L16" s="23">
        <f t="shared" si="1"/>
        <v>2189.7810218978102</v>
      </c>
      <c r="M16" s="24"/>
      <c r="N16" s="24"/>
      <c r="O16" s="31">
        <v>60</v>
      </c>
      <c r="P16" s="31">
        <v>1</v>
      </c>
      <c r="Q16" s="15">
        <v>0.02</v>
      </c>
    </row>
    <row r="17" spans="2:17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2">$K$16*Q17</f>
        <v>1.3699999999999999E-2</v>
      </c>
      <c r="J17" s="25">
        <f t="shared" si="0"/>
        <v>1.3699999999999999E-2</v>
      </c>
      <c r="K17" s="240"/>
      <c r="L17" s="23">
        <f t="shared" si="1"/>
        <v>2189.7810218978102</v>
      </c>
      <c r="M17" s="24"/>
      <c r="N17" s="24"/>
      <c r="O17" s="31">
        <v>60</v>
      </c>
      <c r="P17" s="31">
        <v>1</v>
      </c>
      <c r="Q17" s="15">
        <v>0.02</v>
      </c>
    </row>
    <row r="18" spans="2:17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1.3699999999999999E-2</v>
      </c>
      <c r="J18" s="25">
        <f t="shared" si="0"/>
        <v>1.3699999999999999E-2</v>
      </c>
      <c r="K18" s="240"/>
      <c r="L18" s="23">
        <f t="shared" si="1"/>
        <v>2189.7810218978102</v>
      </c>
      <c r="M18" s="24"/>
      <c r="N18" s="24"/>
      <c r="O18" s="31">
        <v>60</v>
      </c>
      <c r="P18" s="31">
        <v>1</v>
      </c>
      <c r="Q18" s="15">
        <v>0.02</v>
      </c>
    </row>
    <row r="19" spans="2:17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1.3699999999999999E-2</v>
      </c>
      <c r="J19" s="25">
        <f t="shared" si="0"/>
        <v>1.3699999999999999E-2</v>
      </c>
      <c r="K19" s="240"/>
      <c r="L19" s="23">
        <f t="shared" si="1"/>
        <v>2189.7810218978102</v>
      </c>
      <c r="M19" s="24"/>
      <c r="N19" s="24"/>
      <c r="O19" s="31">
        <v>60</v>
      </c>
      <c r="P19" s="31">
        <v>1</v>
      </c>
      <c r="Q19" s="15">
        <v>0.02</v>
      </c>
    </row>
    <row r="20" spans="2:17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1.3699999999999999E-2</v>
      </c>
      <c r="J20" s="25">
        <f t="shared" si="0"/>
        <v>1.3699999999999999E-2</v>
      </c>
      <c r="K20" s="240"/>
      <c r="L20" s="23">
        <f t="shared" si="1"/>
        <v>2189.7810218978102</v>
      </c>
      <c r="M20" s="24"/>
      <c r="N20" s="24"/>
      <c r="O20" s="31">
        <v>30</v>
      </c>
      <c r="P20" s="31">
        <v>1</v>
      </c>
      <c r="Q20" s="15">
        <v>0.02</v>
      </c>
    </row>
    <row r="21" spans="2:17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1.3699999999999999E-2</v>
      </c>
      <c r="J21" s="25">
        <f t="shared" si="0"/>
        <v>1.3699999999999999E-2</v>
      </c>
      <c r="K21" s="240"/>
      <c r="L21" s="23">
        <f t="shared" si="1"/>
        <v>2189.7810218978102</v>
      </c>
      <c r="M21" s="24"/>
      <c r="N21" s="24"/>
      <c r="O21" s="31">
        <v>30</v>
      </c>
      <c r="P21" s="31">
        <v>1</v>
      </c>
      <c r="Q21" s="15">
        <v>0.02</v>
      </c>
    </row>
    <row r="22" spans="2:17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1.3699999999999999E-2</v>
      </c>
      <c r="J22" s="25">
        <f t="shared" si="0"/>
        <v>1.3699999999999999E-2</v>
      </c>
      <c r="K22" s="240"/>
      <c r="L22" s="23">
        <f t="shared" si="1"/>
        <v>2189.7810218978102</v>
      </c>
      <c r="M22" s="24"/>
      <c r="N22" s="24"/>
      <c r="O22" s="31">
        <v>40</v>
      </c>
      <c r="P22" s="31">
        <v>1</v>
      </c>
      <c r="Q22" s="15">
        <v>0.02</v>
      </c>
    </row>
    <row r="23" spans="2:17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1.3699999999999999E-2</v>
      </c>
      <c r="J23" s="25">
        <f t="shared" si="0"/>
        <v>1.3699999999999999E-2</v>
      </c>
      <c r="K23" s="240"/>
      <c r="L23" s="23">
        <f t="shared" si="1"/>
        <v>2189.7810218978102</v>
      </c>
      <c r="M23" s="24"/>
      <c r="N23" s="24"/>
      <c r="O23" s="31">
        <v>30</v>
      </c>
      <c r="P23" s="31"/>
      <c r="Q23" s="15">
        <v>0.02</v>
      </c>
    </row>
    <row r="24" spans="2:17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1.3699999999999999E-2</v>
      </c>
      <c r="J24" s="25">
        <f t="shared" si="0"/>
        <v>1.3699999999999999E-2</v>
      </c>
      <c r="K24" s="240"/>
      <c r="L24" s="23">
        <f t="shared" si="1"/>
        <v>2189.7810218978102</v>
      </c>
      <c r="M24" s="24"/>
      <c r="N24" s="24"/>
      <c r="O24" s="31">
        <v>75</v>
      </c>
      <c r="P24" s="6"/>
      <c r="Q24" s="15">
        <v>0.02</v>
      </c>
    </row>
    <row r="25" spans="2:17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1.3699999999999999E-2</v>
      </c>
      <c r="J25" s="25">
        <f t="shared" si="0"/>
        <v>1.3699999999999999E-2</v>
      </c>
      <c r="K25" s="240"/>
      <c r="L25" s="23">
        <f t="shared" si="1"/>
        <v>2189.7810218978102</v>
      </c>
      <c r="M25" s="24"/>
      <c r="N25" s="24"/>
      <c r="O25" s="6">
        <v>30</v>
      </c>
      <c r="P25" s="6"/>
      <c r="Q25" s="15">
        <v>0.02</v>
      </c>
    </row>
    <row r="26" spans="2:17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1.3699999999999999E-2</v>
      </c>
      <c r="J26" s="25">
        <f t="shared" si="0"/>
        <v>1.3699999999999999E-2</v>
      </c>
      <c r="K26" s="240"/>
      <c r="L26" s="23">
        <f t="shared" si="1"/>
        <v>2189.7810218978102</v>
      </c>
      <c r="M26" s="24"/>
      <c r="N26" s="24"/>
      <c r="O26" s="6">
        <v>75</v>
      </c>
      <c r="P26" s="31"/>
      <c r="Q26" s="15">
        <v>0.02</v>
      </c>
    </row>
    <row r="27" spans="2:17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5.4799999999999995E-2</v>
      </c>
      <c r="J27" s="25">
        <f t="shared" si="0"/>
        <v>5.4799999999999995E-2</v>
      </c>
      <c r="K27" s="240"/>
      <c r="L27" s="23">
        <f t="shared" si="1"/>
        <v>547.44525547445255</v>
      </c>
      <c r="M27" s="24"/>
      <c r="N27" s="24"/>
      <c r="O27" s="31">
        <v>65</v>
      </c>
      <c r="P27" s="31"/>
      <c r="Q27" s="15">
        <v>0.08</v>
      </c>
    </row>
    <row r="28" spans="2:17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5.4799999999999995E-2</v>
      </c>
      <c r="J28" s="25">
        <f t="shared" si="0"/>
        <v>5.4799999999999995E-2</v>
      </c>
      <c r="K28" s="240"/>
      <c r="L28" s="23">
        <f t="shared" si="1"/>
        <v>547.44525547445255</v>
      </c>
      <c r="M28" s="24"/>
      <c r="N28" s="24"/>
      <c r="O28" s="31">
        <v>70</v>
      </c>
      <c r="P28" s="31"/>
      <c r="Q28" s="15">
        <v>0.08</v>
      </c>
    </row>
    <row r="29" spans="2:17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1.3699999999999999E-2</v>
      </c>
      <c r="J29" s="25">
        <f t="shared" si="0"/>
        <v>1.3699999999999999E-2</v>
      </c>
      <c r="K29" s="240"/>
      <c r="L29" s="23">
        <f t="shared" si="1"/>
        <v>2189.7810218978102</v>
      </c>
      <c r="M29" s="24"/>
      <c r="N29" s="24"/>
      <c r="O29" s="31">
        <v>35</v>
      </c>
      <c r="P29" s="6"/>
      <c r="Q29" s="15">
        <v>0.02</v>
      </c>
    </row>
    <row r="30" spans="2:17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1.3699999999999999E-2</v>
      </c>
      <c r="J30" s="25">
        <f t="shared" si="0"/>
        <v>1.3699999999999999E-2</v>
      </c>
      <c r="K30" s="240"/>
      <c r="L30" s="23">
        <f t="shared" si="1"/>
        <v>2189.7810218978102</v>
      </c>
      <c r="M30" s="24"/>
      <c r="N30" s="24"/>
      <c r="O30" s="6">
        <v>35</v>
      </c>
      <c r="P30" s="6"/>
      <c r="Q30" s="15">
        <v>0.02</v>
      </c>
    </row>
    <row r="31" spans="2:17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1.3699999999999999E-2</v>
      </c>
      <c r="J31" s="25">
        <f t="shared" si="0"/>
        <v>1.3699999999999999E-2</v>
      </c>
      <c r="K31" s="240"/>
      <c r="L31" s="23">
        <f t="shared" si="1"/>
        <v>2189.7810218978102</v>
      </c>
      <c r="M31" s="24"/>
      <c r="N31" s="24"/>
      <c r="O31" s="6">
        <v>35</v>
      </c>
      <c r="P31" s="6"/>
      <c r="Q31" s="15">
        <v>0.02</v>
      </c>
    </row>
    <row r="32" spans="2:17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1.3699999999999999E-2</v>
      </c>
      <c r="J32" s="25">
        <f t="shared" si="0"/>
        <v>1.3699999999999999E-2</v>
      </c>
      <c r="K32" s="240"/>
      <c r="L32" s="23">
        <f t="shared" si="1"/>
        <v>2189.7810218978102</v>
      </c>
      <c r="M32" s="24"/>
      <c r="N32" s="24"/>
      <c r="O32" s="6">
        <v>35</v>
      </c>
      <c r="P32" s="6"/>
      <c r="Q32" s="15">
        <v>0.02</v>
      </c>
    </row>
    <row r="33" spans="2:17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1.3699999999999999E-2</v>
      </c>
      <c r="J33" s="25">
        <f t="shared" si="0"/>
        <v>1.3699999999999999E-2</v>
      </c>
      <c r="K33" s="240"/>
      <c r="L33" s="23">
        <f t="shared" si="1"/>
        <v>2189.7810218978102</v>
      </c>
      <c r="M33" s="24"/>
      <c r="N33" s="24"/>
      <c r="O33" s="6">
        <v>35</v>
      </c>
      <c r="P33" s="6"/>
      <c r="Q33" s="15">
        <v>0.02</v>
      </c>
    </row>
    <row r="34" spans="2:17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1.3699999999999999E-2</v>
      </c>
      <c r="J34" s="25">
        <f t="shared" si="0"/>
        <v>1.3699999999999999E-2</v>
      </c>
      <c r="K34" s="240"/>
      <c r="L34" s="23">
        <f t="shared" si="1"/>
        <v>2189.7810218978102</v>
      </c>
      <c r="M34" s="24"/>
      <c r="N34" s="24"/>
      <c r="O34" s="6">
        <v>35</v>
      </c>
      <c r="P34" s="6"/>
      <c r="Q34" s="15">
        <v>0.02</v>
      </c>
    </row>
    <row r="35" spans="2:17" x14ac:dyDescent="0.3">
      <c r="B35" s="252"/>
      <c r="C35" s="253"/>
      <c r="D35" s="24"/>
      <c r="E35" s="24"/>
      <c r="F35" s="24">
        <v>5152106</v>
      </c>
      <c r="G35" s="24" t="s">
        <v>19</v>
      </c>
      <c r="H35" s="11">
        <v>1</v>
      </c>
      <c r="I35" s="24">
        <f t="shared" si="2"/>
        <v>1.3699999999999999E-2</v>
      </c>
      <c r="J35" s="25">
        <f t="shared" si="0"/>
        <v>1.3699999999999999E-2</v>
      </c>
      <c r="K35" s="240"/>
      <c r="L35" s="23">
        <f t="shared" si="1"/>
        <v>2189.7810218978102</v>
      </c>
      <c r="M35" s="24"/>
      <c r="N35" s="24"/>
      <c r="O35" s="6">
        <v>35</v>
      </c>
      <c r="P35" s="6"/>
      <c r="Q35" s="15">
        <v>0.02</v>
      </c>
    </row>
    <row r="36" spans="2:17" x14ac:dyDescent="0.3">
      <c r="B36" s="252"/>
      <c r="C36" s="253"/>
      <c r="D36" s="24"/>
      <c r="E36" s="24"/>
      <c r="F36" s="24">
        <v>5152107</v>
      </c>
      <c r="G36" s="24" t="s">
        <v>20</v>
      </c>
      <c r="H36" s="11">
        <v>1</v>
      </c>
      <c r="I36" s="24">
        <f t="shared" si="2"/>
        <v>1.3699999999999999E-2</v>
      </c>
      <c r="J36" s="25">
        <f t="shared" si="0"/>
        <v>1.3699999999999999E-2</v>
      </c>
      <c r="K36" s="240"/>
      <c r="L36" s="23">
        <f t="shared" si="1"/>
        <v>2189.7810218978102</v>
      </c>
      <c r="M36" s="24"/>
      <c r="N36" s="24"/>
      <c r="O36" s="6">
        <v>35</v>
      </c>
      <c r="P36" s="31"/>
      <c r="Q36" s="15">
        <v>0.02</v>
      </c>
    </row>
    <row r="37" spans="2:17" x14ac:dyDescent="0.3">
      <c r="B37" s="252"/>
      <c r="C37" s="253" t="s">
        <v>8</v>
      </c>
      <c r="D37" s="24"/>
      <c r="E37" s="24"/>
      <c r="F37" s="24">
        <v>5520002</v>
      </c>
      <c r="G37" s="24" t="s">
        <v>24</v>
      </c>
      <c r="H37" s="24">
        <v>1</v>
      </c>
      <c r="I37" s="24">
        <f t="shared" si="2"/>
        <v>5.4799999999999995E-2</v>
      </c>
      <c r="J37" s="25">
        <f t="shared" si="0"/>
        <v>5.4799999999999995E-2</v>
      </c>
      <c r="K37" s="240"/>
      <c r="L37" s="23">
        <f t="shared" si="1"/>
        <v>547.44525547445255</v>
      </c>
      <c r="M37" s="24"/>
      <c r="N37" s="24"/>
      <c r="O37" s="31">
        <v>210</v>
      </c>
      <c r="P37" s="31">
        <v>1</v>
      </c>
      <c r="Q37" s="15">
        <v>0.08</v>
      </c>
    </row>
    <row r="38" spans="2:17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2"/>
        <v>0.10274999999999999</v>
      </c>
      <c r="J38" s="25">
        <f t="shared" si="0"/>
        <v>0.10274999999999999</v>
      </c>
      <c r="K38" s="240"/>
      <c r="L38" s="23">
        <f t="shared" si="1"/>
        <v>291.97080291970804</v>
      </c>
      <c r="M38" s="24"/>
      <c r="N38" s="24"/>
      <c r="O38" s="31">
        <v>50</v>
      </c>
      <c r="P38" s="31"/>
      <c r="Q38" s="15">
        <v>0.15</v>
      </c>
    </row>
    <row r="39" spans="2:17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2"/>
        <v>0.10274999999999999</v>
      </c>
      <c r="J39" s="25">
        <f t="shared" si="0"/>
        <v>0.10274999999999999</v>
      </c>
      <c r="K39" s="240"/>
      <c r="L39" s="23">
        <f t="shared" si="1"/>
        <v>291.97080291970804</v>
      </c>
      <c r="M39" s="24"/>
      <c r="N39" s="24"/>
      <c r="O39" s="31">
        <v>40</v>
      </c>
      <c r="P39" s="31"/>
      <c r="Q39" s="15">
        <v>0.15</v>
      </c>
    </row>
    <row r="40" spans="2:17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5.4799999999999995E-2</v>
      </c>
      <c r="J40" s="25">
        <f t="shared" si="0"/>
        <v>5.4799999999999995E-2</v>
      </c>
      <c r="K40" s="240"/>
      <c r="L40" s="23">
        <f t="shared" si="1"/>
        <v>547.44525547445255</v>
      </c>
      <c r="M40" s="24"/>
      <c r="N40" s="24"/>
      <c r="O40" s="31">
        <v>50</v>
      </c>
      <c r="P40" s="31"/>
      <c r="Q40" s="15">
        <v>0.08</v>
      </c>
    </row>
    <row r="41" spans="2:17" x14ac:dyDescent="0.3">
      <c r="B41" s="246"/>
      <c r="C41" s="247"/>
      <c r="D41" s="247"/>
      <c r="E41" s="247"/>
      <c r="F41" s="247"/>
      <c r="G41" s="247"/>
      <c r="H41" s="248"/>
      <c r="I41" s="24">
        <f>SUM(I6:I40)</f>
        <v>1.0000000000000002</v>
      </c>
      <c r="J41" s="25">
        <f>SUM(J6:J40)</f>
        <v>1.0000000000000002</v>
      </c>
      <c r="K41" s="25">
        <v>1</v>
      </c>
      <c r="L41" s="24"/>
      <c r="M41" s="24"/>
      <c r="N41" s="24"/>
      <c r="O41" s="31"/>
      <c r="P41" s="31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2"/>
  <dimension ref="B2:V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21" ht="20.25" x14ac:dyDescent="0.3">
      <c r="B2" s="5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21" x14ac:dyDescent="0.3">
      <c r="B4" s="31" t="s">
        <v>6</v>
      </c>
      <c r="C4" s="31">
        <v>30</v>
      </c>
    </row>
    <row r="5" spans="2:21" x14ac:dyDescent="0.3">
      <c r="B5" s="249" t="s">
        <v>0</v>
      </c>
      <c r="C5" s="249"/>
      <c r="D5" s="30" t="s">
        <v>45</v>
      </c>
      <c r="E5" s="30" t="s">
        <v>29</v>
      </c>
      <c r="F5" s="30" t="s">
        <v>1</v>
      </c>
      <c r="G5" s="30" t="s">
        <v>62</v>
      </c>
      <c r="H5" s="13" t="s">
        <v>26</v>
      </c>
      <c r="I5" s="30" t="s">
        <v>27</v>
      </c>
      <c r="J5" s="30" t="s">
        <v>28</v>
      </c>
      <c r="K5" s="30" t="s">
        <v>43</v>
      </c>
      <c r="L5" s="30" t="s">
        <v>2</v>
      </c>
      <c r="M5" s="30" t="s">
        <v>3</v>
      </c>
      <c r="N5" s="30" t="s">
        <v>60</v>
      </c>
      <c r="O5" s="30" t="s">
        <v>44</v>
      </c>
      <c r="P5" s="30" t="s">
        <v>86</v>
      </c>
    </row>
    <row r="6" spans="2:21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1004438</v>
      </c>
      <c r="G6" s="24" t="s">
        <v>158</v>
      </c>
      <c r="H6" s="24">
        <v>1</v>
      </c>
      <c r="I6" s="24">
        <v>0.01</v>
      </c>
      <c r="J6" s="25">
        <f>I6</f>
        <v>0.01</v>
      </c>
      <c r="K6" s="242">
        <f>SUM(J6:J15)</f>
        <v>0.29000000000000004</v>
      </c>
      <c r="L6" s="11">
        <f>1/I6*$C$4</f>
        <v>3000</v>
      </c>
      <c r="M6" s="24"/>
      <c r="N6" s="24"/>
      <c r="O6" s="31"/>
      <c r="P6" s="31">
        <v>1</v>
      </c>
    </row>
    <row r="7" spans="2:21" ht="21.75" customHeight="1" x14ac:dyDescent="0.3">
      <c r="B7" s="256"/>
      <c r="C7" s="253"/>
      <c r="D7" s="24" t="s">
        <v>100</v>
      </c>
      <c r="E7" s="24"/>
      <c r="F7" s="24">
        <v>1052894</v>
      </c>
      <c r="G7" s="24" t="s">
        <v>159</v>
      </c>
      <c r="H7" s="24">
        <v>1</v>
      </c>
      <c r="I7" s="24">
        <v>0.01</v>
      </c>
      <c r="J7" s="25">
        <f t="shared" ref="J7:J40" si="0">I7</f>
        <v>0.01</v>
      </c>
      <c r="K7" s="242"/>
      <c r="L7" s="11">
        <f t="shared" ref="L7:L40" si="1">1/I7*$C$4</f>
        <v>3000</v>
      </c>
      <c r="M7" s="24"/>
      <c r="N7" s="24"/>
      <c r="O7" s="31"/>
      <c r="P7" s="31">
        <v>1</v>
      </c>
    </row>
    <row r="8" spans="2:21" ht="21.75" customHeight="1" x14ac:dyDescent="0.3">
      <c r="B8" s="256"/>
      <c r="C8" s="253"/>
      <c r="D8" s="24" t="s">
        <v>107</v>
      </c>
      <c r="E8" s="24"/>
      <c r="F8" s="24">
        <v>1073038</v>
      </c>
      <c r="G8" s="24" t="s">
        <v>160</v>
      </c>
      <c r="H8" s="24">
        <v>1</v>
      </c>
      <c r="I8" s="24">
        <v>0.03</v>
      </c>
      <c r="J8" s="25">
        <f t="shared" si="0"/>
        <v>0.03</v>
      </c>
      <c r="K8" s="242"/>
      <c r="L8" s="11">
        <f t="shared" si="1"/>
        <v>1000.0000000000001</v>
      </c>
      <c r="M8" s="24"/>
      <c r="N8" s="24"/>
      <c r="O8" s="31"/>
      <c r="P8" s="31">
        <v>1</v>
      </c>
    </row>
    <row r="9" spans="2:21" ht="21.75" customHeight="1" x14ac:dyDescent="0.3">
      <c r="B9" s="256"/>
      <c r="C9" s="253"/>
      <c r="D9" s="24" t="s">
        <v>105</v>
      </c>
      <c r="E9" s="24"/>
      <c r="F9" s="24">
        <v>1102800</v>
      </c>
      <c r="G9" s="24" t="s">
        <v>161</v>
      </c>
      <c r="H9" s="24">
        <v>1</v>
      </c>
      <c r="I9" s="24">
        <v>0.01</v>
      </c>
      <c r="J9" s="25">
        <f t="shared" si="0"/>
        <v>0.01</v>
      </c>
      <c r="K9" s="242"/>
      <c r="L9" s="11">
        <f t="shared" si="1"/>
        <v>3000</v>
      </c>
      <c r="M9" s="24"/>
      <c r="N9" s="24"/>
      <c r="O9" s="31"/>
      <c r="P9" s="31">
        <v>1</v>
      </c>
    </row>
    <row r="10" spans="2:21" ht="21.75" customHeight="1" x14ac:dyDescent="0.3">
      <c r="B10" s="256"/>
      <c r="C10" s="253"/>
      <c r="D10" s="24" t="s">
        <v>119</v>
      </c>
      <c r="E10" s="24"/>
      <c r="F10" s="24">
        <v>1004439</v>
      </c>
      <c r="G10" s="24" t="s">
        <v>162</v>
      </c>
      <c r="H10" s="24">
        <v>1</v>
      </c>
      <c r="I10" s="24">
        <v>0.01</v>
      </c>
      <c r="J10" s="25">
        <f t="shared" si="0"/>
        <v>0.01</v>
      </c>
      <c r="K10" s="242"/>
      <c r="L10" s="11">
        <f t="shared" si="1"/>
        <v>3000</v>
      </c>
      <c r="M10" s="24"/>
      <c r="N10" s="24"/>
      <c r="O10" s="31"/>
      <c r="P10" s="31">
        <v>1</v>
      </c>
    </row>
    <row r="11" spans="2:21" ht="21.75" customHeight="1" x14ac:dyDescent="0.3">
      <c r="B11" s="256"/>
      <c r="C11" s="253"/>
      <c r="D11" s="24" t="s">
        <v>100</v>
      </c>
      <c r="E11" s="24"/>
      <c r="F11" s="24">
        <v>1052895</v>
      </c>
      <c r="G11" s="24" t="s">
        <v>163</v>
      </c>
      <c r="H11" s="24">
        <v>1</v>
      </c>
      <c r="I11" s="24">
        <v>0.02</v>
      </c>
      <c r="J11" s="25">
        <f t="shared" si="0"/>
        <v>0.02</v>
      </c>
      <c r="K11" s="242"/>
      <c r="L11" s="11">
        <f t="shared" si="1"/>
        <v>1500</v>
      </c>
      <c r="M11" s="24"/>
      <c r="N11" s="24"/>
      <c r="O11" s="31"/>
      <c r="P11" s="31">
        <v>1</v>
      </c>
    </row>
    <row r="12" spans="2:21" ht="21.75" customHeight="1" x14ac:dyDescent="0.3">
      <c r="B12" s="256"/>
      <c r="C12" s="253"/>
      <c r="D12" s="24" t="s">
        <v>105</v>
      </c>
      <c r="E12" s="24"/>
      <c r="F12" s="24">
        <v>1102801</v>
      </c>
      <c r="G12" s="24" t="s">
        <v>164</v>
      </c>
      <c r="H12" s="24">
        <v>1</v>
      </c>
      <c r="I12" s="24">
        <v>0.02</v>
      </c>
      <c r="J12" s="25">
        <f t="shared" si="0"/>
        <v>0.02</v>
      </c>
      <c r="K12" s="242"/>
      <c r="L12" s="11">
        <f t="shared" si="1"/>
        <v>1500</v>
      </c>
      <c r="M12" s="24"/>
      <c r="N12" s="24"/>
      <c r="O12" s="31"/>
      <c r="P12" s="31">
        <v>1</v>
      </c>
    </row>
    <row r="13" spans="2:21" ht="21.75" customHeight="1" x14ac:dyDescent="0.3">
      <c r="B13" s="256"/>
      <c r="C13" s="253"/>
      <c r="D13" s="24" t="s">
        <v>157</v>
      </c>
      <c r="E13" s="24"/>
      <c r="F13" s="24">
        <v>5010137</v>
      </c>
      <c r="G13" s="24" t="s">
        <v>167</v>
      </c>
      <c r="H13" s="24">
        <v>1</v>
      </c>
      <c r="I13" s="24">
        <v>0.02</v>
      </c>
      <c r="J13" s="25">
        <f t="shared" si="0"/>
        <v>0.02</v>
      </c>
      <c r="K13" s="242"/>
      <c r="L13" s="11">
        <f t="shared" si="1"/>
        <v>1500</v>
      </c>
      <c r="M13" s="24"/>
      <c r="N13" s="24"/>
      <c r="O13" s="31"/>
      <c r="P13" s="31">
        <v>1</v>
      </c>
    </row>
    <row r="14" spans="2:21" ht="21.75" customHeight="1" x14ac:dyDescent="0.3">
      <c r="B14" s="256"/>
      <c r="C14" s="253"/>
      <c r="D14" s="24" t="s">
        <v>116</v>
      </c>
      <c r="E14" s="24"/>
      <c r="F14" s="24">
        <v>1112294</v>
      </c>
      <c r="G14" s="24" t="s">
        <v>165</v>
      </c>
      <c r="H14" s="24">
        <v>1</v>
      </c>
      <c r="I14" s="24">
        <v>0.08</v>
      </c>
      <c r="J14" s="25">
        <f t="shared" si="0"/>
        <v>0.08</v>
      </c>
      <c r="K14" s="242"/>
      <c r="L14" s="11">
        <f t="shared" si="1"/>
        <v>375</v>
      </c>
      <c r="M14" s="24"/>
      <c r="N14" s="24"/>
      <c r="O14" s="31"/>
      <c r="P14" s="31">
        <v>1</v>
      </c>
    </row>
    <row r="15" spans="2:21" ht="21.75" customHeight="1" x14ac:dyDescent="0.3">
      <c r="B15" s="256"/>
      <c r="C15" s="253"/>
      <c r="D15" s="24" t="s">
        <v>116</v>
      </c>
      <c r="E15" s="24"/>
      <c r="F15" s="24">
        <v>1112181</v>
      </c>
      <c r="G15" s="24" t="s">
        <v>166</v>
      </c>
      <c r="H15" s="24">
        <v>1</v>
      </c>
      <c r="I15" s="24">
        <v>0.08</v>
      </c>
      <c r="J15" s="25">
        <f t="shared" si="0"/>
        <v>0.08</v>
      </c>
      <c r="K15" s="242"/>
      <c r="L15" s="11">
        <f t="shared" si="1"/>
        <v>375</v>
      </c>
      <c r="M15" s="24"/>
      <c r="N15" s="24"/>
      <c r="O15" s="31"/>
      <c r="P15" s="31">
        <v>1</v>
      </c>
      <c r="Q15" s="14"/>
    </row>
    <row r="16" spans="2:21" x14ac:dyDescent="0.3">
      <c r="B16" s="251" t="s">
        <v>42</v>
      </c>
      <c r="C16" s="243" t="s">
        <v>59</v>
      </c>
      <c r="D16" s="24"/>
      <c r="E16" s="24"/>
      <c r="F16" s="24">
        <v>1002186</v>
      </c>
      <c r="G16" s="24" t="s">
        <v>52</v>
      </c>
      <c r="H16" s="24">
        <v>1</v>
      </c>
      <c r="I16" s="24">
        <f>$K$16*Q16</f>
        <v>1.4199999999999999E-2</v>
      </c>
      <c r="J16" s="25">
        <f t="shared" si="0"/>
        <v>1.4199999999999999E-2</v>
      </c>
      <c r="K16" s="239">
        <f>K41-K6</f>
        <v>0.71</v>
      </c>
      <c r="L16" s="23">
        <f t="shared" si="1"/>
        <v>2112.6760563380285</v>
      </c>
      <c r="M16" s="24"/>
      <c r="N16" s="24"/>
      <c r="O16" s="31">
        <v>60</v>
      </c>
      <c r="P16" s="31">
        <v>1</v>
      </c>
      <c r="Q16" s="15">
        <v>0.02</v>
      </c>
      <c r="R16" s="33"/>
      <c r="T16" s="34"/>
      <c r="U16" s="34"/>
    </row>
    <row r="17" spans="2:21" x14ac:dyDescent="0.3">
      <c r="B17" s="252"/>
      <c r="C17" s="244"/>
      <c r="D17" s="24"/>
      <c r="E17" s="24"/>
      <c r="F17" s="24">
        <v>1012057</v>
      </c>
      <c r="G17" s="24" t="s">
        <v>53</v>
      </c>
      <c r="H17" s="24">
        <v>1</v>
      </c>
      <c r="I17" s="24">
        <f t="shared" ref="I17:I40" si="2">$K$16*Q17</f>
        <v>1.4199999999999999E-2</v>
      </c>
      <c r="J17" s="25">
        <f t="shared" si="0"/>
        <v>1.4199999999999999E-2</v>
      </c>
      <c r="K17" s="240"/>
      <c r="L17" s="23">
        <f t="shared" si="1"/>
        <v>2112.6760563380285</v>
      </c>
      <c r="M17" s="24"/>
      <c r="N17" s="24"/>
      <c r="O17" s="31">
        <v>60</v>
      </c>
      <c r="P17" s="31">
        <v>1</v>
      </c>
      <c r="Q17" s="15">
        <v>0.02</v>
      </c>
      <c r="R17" s="33"/>
      <c r="T17" s="34"/>
      <c r="U17" s="34"/>
    </row>
    <row r="18" spans="2:21" x14ac:dyDescent="0.3">
      <c r="B18" s="252"/>
      <c r="C18" s="244"/>
      <c r="D18" s="24"/>
      <c r="E18" s="24"/>
      <c r="F18" s="24">
        <v>1022048</v>
      </c>
      <c r="G18" s="24" t="s">
        <v>54</v>
      </c>
      <c r="H18" s="24">
        <v>1</v>
      </c>
      <c r="I18" s="24">
        <f t="shared" si="2"/>
        <v>1.4199999999999999E-2</v>
      </c>
      <c r="J18" s="25">
        <f t="shared" si="0"/>
        <v>1.4199999999999999E-2</v>
      </c>
      <c r="K18" s="240"/>
      <c r="L18" s="23">
        <f t="shared" si="1"/>
        <v>2112.6760563380285</v>
      </c>
      <c r="M18" s="24"/>
      <c r="N18" s="24"/>
      <c r="O18" s="31">
        <v>60</v>
      </c>
      <c r="P18" s="31">
        <v>1</v>
      </c>
      <c r="Q18" s="15">
        <v>0.02</v>
      </c>
      <c r="R18" s="33"/>
      <c r="T18" s="34"/>
      <c r="U18" s="34"/>
    </row>
    <row r="19" spans="2:21" x14ac:dyDescent="0.3">
      <c r="B19" s="252"/>
      <c r="C19" s="244"/>
      <c r="D19" s="24"/>
      <c r="E19" s="24"/>
      <c r="F19" s="24">
        <v>1102039</v>
      </c>
      <c r="G19" s="24" t="s">
        <v>55</v>
      </c>
      <c r="H19" s="24">
        <v>1</v>
      </c>
      <c r="I19" s="24">
        <f t="shared" si="2"/>
        <v>1.4199999999999999E-2</v>
      </c>
      <c r="J19" s="25">
        <f t="shared" si="0"/>
        <v>1.4199999999999999E-2</v>
      </c>
      <c r="K19" s="240"/>
      <c r="L19" s="23">
        <f t="shared" si="1"/>
        <v>2112.6760563380285</v>
      </c>
      <c r="M19" s="24"/>
      <c r="N19" s="24"/>
      <c r="O19" s="31">
        <v>60</v>
      </c>
      <c r="P19" s="31">
        <v>1</v>
      </c>
      <c r="Q19" s="15">
        <v>0.02</v>
      </c>
      <c r="R19" s="33"/>
      <c r="T19" s="34"/>
      <c r="U19" s="34"/>
    </row>
    <row r="20" spans="2:21" x14ac:dyDescent="0.3">
      <c r="B20" s="252"/>
      <c r="C20" s="244"/>
      <c r="D20" s="24"/>
      <c r="E20" s="24"/>
      <c r="F20" s="24">
        <v>1082102</v>
      </c>
      <c r="G20" s="24" t="s">
        <v>56</v>
      </c>
      <c r="H20" s="24">
        <v>1</v>
      </c>
      <c r="I20" s="24">
        <f t="shared" si="2"/>
        <v>1.4199999999999999E-2</v>
      </c>
      <c r="J20" s="25">
        <f t="shared" si="0"/>
        <v>1.4199999999999999E-2</v>
      </c>
      <c r="K20" s="240"/>
      <c r="L20" s="23">
        <f t="shared" si="1"/>
        <v>2112.6760563380285</v>
      </c>
      <c r="M20" s="24"/>
      <c r="N20" s="24"/>
      <c r="O20" s="31">
        <v>30</v>
      </c>
      <c r="P20" s="31">
        <v>1</v>
      </c>
      <c r="Q20" s="15">
        <v>0.02</v>
      </c>
      <c r="R20" s="33"/>
      <c r="T20" s="34"/>
      <c r="U20" s="34"/>
    </row>
    <row r="21" spans="2:21" x14ac:dyDescent="0.3">
      <c r="B21" s="252"/>
      <c r="C21" s="244"/>
      <c r="D21" s="24"/>
      <c r="E21" s="24"/>
      <c r="F21" s="24">
        <v>1072153</v>
      </c>
      <c r="G21" s="24" t="s">
        <v>57</v>
      </c>
      <c r="H21" s="24">
        <v>1</v>
      </c>
      <c r="I21" s="24">
        <f t="shared" si="2"/>
        <v>1.4199999999999999E-2</v>
      </c>
      <c r="J21" s="25">
        <f t="shared" si="0"/>
        <v>1.4199999999999999E-2</v>
      </c>
      <c r="K21" s="240"/>
      <c r="L21" s="23">
        <f t="shared" si="1"/>
        <v>2112.6760563380285</v>
      </c>
      <c r="M21" s="24"/>
      <c r="N21" s="24"/>
      <c r="O21" s="31">
        <v>30</v>
      </c>
      <c r="P21" s="31">
        <v>1</v>
      </c>
      <c r="Q21" s="15">
        <v>0.02</v>
      </c>
      <c r="R21" s="33"/>
      <c r="T21" s="34"/>
      <c r="U21" s="34"/>
    </row>
    <row r="22" spans="2:21" x14ac:dyDescent="0.3">
      <c r="B22" s="252"/>
      <c r="C22" s="245"/>
      <c r="D22" s="24"/>
      <c r="E22" s="24"/>
      <c r="F22" s="24">
        <v>1032024</v>
      </c>
      <c r="G22" s="24" t="s">
        <v>58</v>
      </c>
      <c r="H22" s="24">
        <v>1</v>
      </c>
      <c r="I22" s="24">
        <f t="shared" si="2"/>
        <v>1.4199999999999999E-2</v>
      </c>
      <c r="J22" s="25">
        <f t="shared" si="0"/>
        <v>1.4199999999999999E-2</v>
      </c>
      <c r="K22" s="240"/>
      <c r="L22" s="23">
        <f t="shared" si="1"/>
        <v>2112.6760563380285</v>
      </c>
      <c r="M22" s="24"/>
      <c r="N22" s="24"/>
      <c r="O22" s="31">
        <v>40</v>
      </c>
      <c r="P22" s="31">
        <v>1</v>
      </c>
      <c r="Q22" s="15">
        <v>0.02</v>
      </c>
      <c r="R22" s="33"/>
      <c r="T22" s="34"/>
      <c r="U22" s="34"/>
    </row>
    <row r="23" spans="2:21" x14ac:dyDescent="0.3">
      <c r="B23" s="252"/>
      <c r="C23" s="253" t="s">
        <v>25</v>
      </c>
      <c r="D23" s="24"/>
      <c r="E23" s="24"/>
      <c r="F23" s="24">
        <v>5150042</v>
      </c>
      <c r="G23" s="24" t="s">
        <v>9</v>
      </c>
      <c r="H23" s="24">
        <v>1</v>
      </c>
      <c r="I23" s="24">
        <f t="shared" si="2"/>
        <v>1.4199999999999999E-2</v>
      </c>
      <c r="J23" s="25">
        <f t="shared" si="0"/>
        <v>1.4199999999999999E-2</v>
      </c>
      <c r="K23" s="240"/>
      <c r="L23" s="23">
        <f t="shared" si="1"/>
        <v>2112.6760563380285</v>
      </c>
      <c r="M23" s="24"/>
      <c r="N23" s="24"/>
      <c r="O23" s="31">
        <v>30</v>
      </c>
      <c r="P23" s="31"/>
      <c r="Q23" s="15">
        <v>0.02</v>
      </c>
      <c r="R23" s="33"/>
      <c r="T23" s="34"/>
      <c r="U23" s="34"/>
    </row>
    <row r="24" spans="2:21" x14ac:dyDescent="0.3">
      <c r="B24" s="252"/>
      <c r="C24" s="253"/>
      <c r="D24" s="24"/>
      <c r="E24" s="24"/>
      <c r="F24" s="24">
        <v>5150043</v>
      </c>
      <c r="G24" s="24" t="s">
        <v>10</v>
      </c>
      <c r="H24" s="24">
        <v>1</v>
      </c>
      <c r="I24" s="24">
        <f t="shared" si="2"/>
        <v>1.4199999999999999E-2</v>
      </c>
      <c r="J24" s="25">
        <f t="shared" si="0"/>
        <v>1.4199999999999999E-2</v>
      </c>
      <c r="K24" s="240"/>
      <c r="L24" s="23">
        <f t="shared" si="1"/>
        <v>2112.6760563380285</v>
      </c>
      <c r="M24" s="24"/>
      <c r="N24" s="24"/>
      <c r="O24" s="31">
        <v>75</v>
      </c>
      <c r="P24" s="6"/>
      <c r="Q24" s="15">
        <v>0.02</v>
      </c>
      <c r="R24" s="33"/>
      <c r="T24" s="34"/>
      <c r="U24" s="34"/>
    </row>
    <row r="25" spans="2:21" x14ac:dyDescent="0.3">
      <c r="B25" s="252"/>
      <c r="C25" s="253"/>
      <c r="D25" s="24"/>
      <c r="E25" s="24"/>
      <c r="F25" s="24">
        <v>5152049</v>
      </c>
      <c r="G25" s="24" t="s">
        <v>11</v>
      </c>
      <c r="H25" s="24">
        <v>1</v>
      </c>
      <c r="I25" s="24">
        <f t="shared" si="2"/>
        <v>1.4199999999999999E-2</v>
      </c>
      <c r="J25" s="25">
        <f t="shared" si="0"/>
        <v>1.4199999999999999E-2</v>
      </c>
      <c r="K25" s="240"/>
      <c r="L25" s="23">
        <f t="shared" si="1"/>
        <v>2112.6760563380285</v>
      </c>
      <c r="M25" s="24"/>
      <c r="N25" s="24"/>
      <c r="O25" s="6">
        <v>30</v>
      </c>
      <c r="P25" s="6"/>
      <c r="Q25" s="15">
        <v>0.02</v>
      </c>
      <c r="R25" s="33"/>
      <c r="T25" s="34"/>
      <c r="U25" s="34"/>
    </row>
    <row r="26" spans="2:21" x14ac:dyDescent="0.3">
      <c r="B26" s="252"/>
      <c r="C26" s="253"/>
      <c r="D26" s="24"/>
      <c r="E26" s="24"/>
      <c r="F26" s="24">
        <v>5152050</v>
      </c>
      <c r="G26" s="24" t="s">
        <v>12</v>
      </c>
      <c r="H26" s="24">
        <v>1</v>
      </c>
      <c r="I26" s="24">
        <f t="shared" si="2"/>
        <v>1.4199999999999999E-2</v>
      </c>
      <c r="J26" s="25">
        <f t="shared" si="0"/>
        <v>1.4199999999999999E-2</v>
      </c>
      <c r="K26" s="240"/>
      <c r="L26" s="23">
        <f t="shared" si="1"/>
        <v>2112.6760563380285</v>
      </c>
      <c r="M26" s="24"/>
      <c r="N26" s="24"/>
      <c r="O26" s="6">
        <v>75</v>
      </c>
      <c r="P26" s="31"/>
      <c r="Q26" s="15">
        <v>0.02</v>
      </c>
      <c r="R26" s="33"/>
      <c r="T26" s="34"/>
      <c r="U26" s="34"/>
    </row>
    <row r="27" spans="2:21" x14ac:dyDescent="0.3">
      <c r="B27" s="252"/>
      <c r="C27" s="253"/>
      <c r="D27" s="24"/>
      <c r="E27" s="24"/>
      <c r="F27" s="24">
        <v>5153013</v>
      </c>
      <c r="G27" s="24" t="s">
        <v>23</v>
      </c>
      <c r="H27" s="24">
        <v>1</v>
      </c>
      <c r="I27" s="24">
        <f t="shared" si="2"/>
        <v>5.6799999999999996E-2</v>
      </c>
      <c r="J27" s="25">
        <f t="shared" si="0"/>
        <v>5.6799999999999996E-2</v>
      </c>
      <c r="K27" s="240"/>
      <c r="L27" s="23">
        <f t="shared" si="1"/>
        <v>528.16901408450713</v>
      </c>
      <c r="M27" s="24"/>
      <c r="N27" s="24"/>
      <c r="O27" s="31">
        <v>65</v>
      </c>
      <c r="P27" s="31"/>
      <c r="Q27" s="15">
        <v>0.08</v>
      </c>
      <c r="R27" s="33"/>
      <c r="T27" s="34"/>
      <c r="U27" s="34"/>
    </row>
    <row r="28" spans="2:21" x14ac:dyDescent="0.3">
      <c r="B28" s="252"/>
      <c r="C28" s="253"/>
      <c r="D28" s="24"/>
      <c r="E28" s="24"/>
      <c r="F28" s="24">
        <v>5151033</v>
      </c>
      <c r="G28" s="24" t="s">
        <v>41</v>
      </c>
      <c r="H28" s="24">
        <v>1</v>
      </c>
      <c r="I28" s="24">
        <f t="shared" si="2"/>
        <v>5.6799999999999996E-2</v>
      </c>
      <c r="J28" s="25">
        <f t="shared" si="0"/>
        <v>5.6799999999999996E-2</v>
      </c>
      <c r="K28" s="240"/>
      <c r="L28" s="23">
        <f t="shared" si="1"/>
        <v>528.16901408450713</v>
      </c>
      <c r="M28" s="24"/>
      <c r="N28" s="24"/>
      <c r="O28" s="31">
        <v>70</v>
      </c>
      <c r="P28" s="31"/>
      <c r="Q28" s="15">
        <v>0.08</v>
      </c>
      <c r="R28" s="33"/>
      <c r="T28" s="34"/>
      <c r="U28" s="34"/>
    </row>
    <row r="29" spans="2:21" x14ac:dyDescent="0.3">
      <c r="B29" s="252"/>
      <c r="C29" s="253"/>
      <c r="D29" s="24"/>
      <c r="E29" s="24"/>
      <c r="F29" s="24">
        <v>5152100</v>
      </c>
      <c r="G29" s="24" t="s">
        <v>13</v>
      </c>
      <c r="H29" s="24">
        <v>1</v>
      </c>
      <c r="I29" s="24">
        <f t="shared" si="2"/>
        <v>1.4199999999999999E-2</v>
      </c>
      <c r="J29" s="25">
        <f t="shared" si="0"/>
        <v>1.4199999999999999E-2</v>
      </c>
      <c r="K29" s="240"/>
      <c r="L29" s="23">
        <f t="shared" si="1"/>
        <v>2112.6760563380285</v>
      </c>
      <c r="M29" s="24"/>
      <c r="N29" s="24"/>
      <c r="O29" s="31">
        <v>35</v>
      </c>
      <c r="P29" s="6"/>
      <c r="Q29" s="15">
        <v>0.02</v>
      </c>
      <c r="R29" s="33"/>
      <c r="T29" s="34"/>
      <c r="U29" s="34"/>
    </row>
    <row r="30" spans="2:21" x14ac:dyDescent="0.3">
      <c r="B30" s="252"/>
      <c r="C30" s="253"/>
      <c r="D30" s="24"/>
      <c r="E30" s="24"/>
      <c r="F30" s="24">
        <v>5152101</v>
      </c>
      <c r="G30" s="24" t="s">
        <v>14</v>
      </c>
      <c r="H30" s="24">
        <v>1</v>
      </c>
      <c r="I30" s="24">
        <f t="shared" si="2"/>
        <v>1.4199999999999999E-2</v>
      </c>
      <c r="J30" s="25">
        <f t="shared" si="0"/>
        <v>1.4199999999999999E-2</v>
      </c>
      <c r="K30" s="240"/>
      <c r="L30" s="23">
        <f t="shared" si="1"/>
        <v>2112.6760563380285</v>
      </c>
      <c r="M30" s="24"/>
      <c r="N30" s="24"/>
      <c r="O30" s="6">
        <v>35</v>
      </c>
      <c r="P30" s="6"/>
      <c r="Q30" s="15">
        <v>0.02</v>
      </c>
      <c r="R30" s="33"/>
      <c r="T30" s="34"/>
      <c r="U30" s="34"/>
    </row>
    <row r="31" spans="2:21" x14ac:dyDescent="0.3">
      <c r="B31" s="252"/>
      <c r="C31" s="253"/>
      <c r="D31" s="24"/>
      <c r="E31" s="24"/>
      <c r="F31" s="24">
        <v>5152102</v>
      </c>
      <c r="G31" s="24" t="s">
        <v>15</v>
      </c>
      <c r="H31" s="24">
        <v>1</v>
      </c>
      <c r="I31" s="24">
        <f t="shared" si="2"/>
        <v>1.4199999999999999E-2</v>
      </c>
      <c r="J31" s="25">
        <f t="shared" si="0"/>
        <v>1.4199999999999999E-2</v>
      </c>
      <c r="K31" s="240"/>
      <c r="L31" s="23">
        <f t="shared" si="1"/>
        <v>2112.6760563380285</v>
      </c>
      <c r="M31" s="24"/>
      <c r="N31" s="24"/>
      <c r="O31" s="6">
        <v>35</v>
      </c>
      <c r="P31" s="6"/>
      <c r="Q31" s="15">
        <v>0.02</v>
      </c>
      <c r="R31" s="33"/>
      <c r="T31" s="34"/>
      <c r="U31" s="34"/>
    </row>
    <row r="32" spans="2:21" x14ac:dyDescent="0.3">
      <c r="B32" s="252"/>
      <c r="C32" s="253"/>
      <c r="D32" s="24"/>
      <c r="E32" s="24"/>
      <c r="F32" s="24">
        <v>5152103</v>
      </c>
      <c r="G32" s="24" t="s">
        <v>16</v>
      </c>
      <c r="H32" s="24">
        <v>1</v>
      </c>
      <c r="I32" s="24">
        <f t="shared" si="2"/>
        <v>1.4199999999999999E-2</v>
      </c>
      <c r="J32" s="25">
        <f t="shared" si="0"/>
        <v>1.4199999999999999E-2</v>
      </c>
      <c r="K32" s="240"/>
      <c r="L32" s="23">
        <f t="shared" si="1"/>
        <v>2112.6760563380285</v>
      </c>
      <c r="M32" s="24"/>
      <c r="N32" s="24"/>
      <c r="O32" s="6">
        <v>35</v>
      </c>
      <c r="P32" s="6"/>
      <c r="Q32" s="15">
        <v>0.02</v>
      </c>
      <c r="R32" s="33"/>
      <c r="T32" s="34"/>
      <c r="U32" s="34"/>
    </row>
    <row r="33" spans="2:22" x14ac:dyDescent="0.3">
      <c r="B33" s="252"/>
      <c r="C33" s="253"/>
      <c r="D33" s="24"/>
      <c r="E33" s="24"/>
      <c r="F33" s="24">
        <v>5152104</v>
      </c>
      <c r="G33" s="24" t="s">
        <v>17</v>
      </c>
      <c r="H33" s="24">
        <v>1</v>
      </c>
      <c r="I33" s="24">
        <f t="shared" si="2"/>
        <v>1.4199999999999999E-2</v>
      </c>
      <c r="J33" s="25">
        <f t="shared" si="0"/>
        <v>1.4199999999999999E-2</v>
      </c>
      <c r="K33" s="240"/>
      <c r="L33" s="23">
        <f t="shared" si="1"/>
        <v>2112.6760563380285</v>
      </c>
      <c r="M33" s="24"/>
      <c r="N33" s="24"/>
      <c r="O33" s="6">
        <v>35</v>
      </c>
      <c r="P33" s="6"/>
      <c r="Q33" s="15">
        <v>0.02</v>
      </c>
      <c r="R33" s="33"/>
      <c r="T33" s="34"/>
      <c r="U33" s="34"/>
    </row>
    <row r="34" spans="2:22" x14ac:dyDescent="0.3">
      <c r="B34" s="252"/>
      <c r="C34" s="253"/>
      <c r="D34" s="24"/>
      <c r="E34" s="24"/>
      <c r="F34" s="24">
        <v>5152105</v>
      </c>
      <c r="G34" s="24" t="s">
        <v>18</v>
      </c>
      <c r="H34" s="11">
        <v>1</v>
      </c>
      <c r="I34" s="24">
        <f t="shared" si="2"/>
        <v>1.4199999999999999E-2</v>
      </c>
      <c r="J34" s="25">
        <f t="shared" si="0"/>
        <v>1.4199999999999999E-2</v>
      </c>
      <c r="K34" s="240"/>
      <c r="L34" s="23">
        <f t="shared" si="1"/>
        <v>2112.6760563380285</v>
      </c>
      <c r="M34" s="24"/>
      <c r="N34" s="24"/>
      <c r="O34" s="6">
        <v>35</v>
      </c>
      <c r="P34" s="6"/>
      <c r="Q34" s="15">
        <v>0.02</v>
      </c>
      <c r="R34" s="33"/>
      <c r="T34" s="34"/>
      <c r="U34" s="34"/>
    </row>
    <row r="35" spans="2:22" x14ac:dyDescent="0.3">
      <c r="B35" s="252"/>
      <c r="C35" s="253"/>
      <c r="D35" s="24"/>
      <c r="E35" s="24"/>
      <c r="F35" s="24">
        <v>5152106</v>
      </c>
      <c r="G35" s="24" t="s">
        <v>19</v>
      </c>
      <c r="H35" s="11">
        <v>1</v>
      </c>
      <c r="I35" s="24">
        <f t="shared" si="2"/>
        <v>1.4199999999999999E-2</v>
      </c>
      <c r="J35" s="25">
        <f t="shared" si="0"/>
        <v>1.4199999999999999E-2</v>
      </c>
      <c r="K35" s="240"/>
      <c r="L35" s="23">
        <f t="shared" si="1"/>
        <v>2112.6760563380285</v>
      </c>
      <c r="M35" s="24"/>
      <c r="N35" s="24"/>
      <c r="O35" s="6">
        <v>35</v>
      </c>
      <c r="P35" s="6"/>
      <c r="Q35" s="15">
        <v>0.02</v>
      </c>
      <c r="R35" s="33"/>
      <c r="T35" s="34"/>
      <c r="U35" s="34"/>
    </row>
    <row r="36" spans="2:22" x14ac:dyDescent="0.3">
      <c r="B36" s="252"/>
      <c r="C36" s="253"/>
      <c r="D36" s="24"/>
      <c r="E36" s="24"/>
      <c r="F36" s="24">
        <v>5152107</v>
      </c>
      <c r="G36" s="24" t="s">
        <v>20</v>
      </c>
      <c r="H36" s="11">
        <v>1</v>
      </c>
      <c r="I36" s="24">
        <f t="shared" si="2"/>
        <v>1.4199999999999999E-2</v>
      </c>
      <c r="J36" s="25">
        <f t="shared" si="0"/>
        <v>1.4199999999999999E-2</v>
      </c>
      <c r="K36" s="240"/>
      <c r="L36" s="23">
        <f t="shared" si="1"/>
        <v>2112.6760563380285</v>
      </c>
      <c r="M36" s="24"/>
      <c r="N36" s="24"/>
      <c r="O36" s="6">
        <v>35</v>
      </c>
      <c r="P36" s="31"/>
      <c r="Q36" s="15">
        <v>0.02</v>
      </c>
      <c r="R36" s="33"/>
      <c r="T36" s="34"/>
      <c r="U36" s="34"/>
    </row>
    <row r="37" spans="2:22" x14ac:dyDescent="0.3">
      <c r="B37" s="252"/>
      <c r="C37" s="253" t="s">
        <v>8</v>
      </c>
      <c r="D37" s="24"/>
      <c r="E37" s="24"/>
      <c r="F37" s="24">
        <v>5520002</v>
      </c>
      <c r="G37" s="24" t="s">
        <v>24</v>
      </c>
      <c r="H37" s="24">
        <v>1</v>
      </c>
      <c r="I37" s="24">
        <f t="shared" si="2"/>
        <v>5.6799999999999996E-2</v>
      </c>
      <c r="J37" s="25">
        <f t="shared" si="0"/>
        <v>5.6799999999999996E-2</v>
      </c>
      <c r="K37" s="240"/>
      <c r="L37" s="23">
        <f t="shared" si="1"/>
        <v>528.16901408450713</v>
      </c>
      <c r="M37" s="24"/>
      <c r="N37" s="24"/>
      <c r="O37" s="31">
        <v>210</v>
      </c>
      <c r="P37" s="31">
        <v>1</v>
      </c>
      <c r="Q37" s="15">
        <v>0.08</v>
      </c>
      <c r="R37" s="33"/>
      <c r="T37" s="34"/>
      <c r="U37" s="34"/>
    </row>
    <row r="38" spans="2:22" x14ac:dyDescent="0.3">
      <c r="B38" s="252"/>
      <c r="C38" s="253"/>
      <c r="D38" s="24"/>
      <c r="E38" s="24"/>
      <c r="F38" s="24">
        <v>5062404</v>
      </c>
      <c r="G38" s="24" t="s">
        <v>5</v>
      </c>
      <c r="H38" s="24">
        <v>1</v>
      </c>
      <c r="I38" s="24">
        <f t="shared" si="2"/>
        <v>0.1065</v>
      </c>
      <c r="J38" s="25">
        <f t="shared" si="0"/>
        <v>0.1065</v>
      </c>
      <c r="K38" s="240"/>
      <c r="L38" s="23">
        <f t="shared" si="1"/>
        <v>281.69014084507046</v>
      </c>
      <c r="M38" s="24"/>
      <c r="N38" s="24"/>
      <c r="O38" s="31">
        <v>50</v>
      </c>
      <c r="P38" s="31"/>
      <c r="Q38" s="15">
        <v>0.15</v>
      </c>
      <c r="R38" s="33"/>
      <c r="T38" s="34"/>
      <c r="U38" s="34"/>
    </row>
    <row r="39" spans="2:22" x14ac:dyDescent="0.3">
      <c r="B39" s="252"/>
      <c r="C39" s="253"/>
      <c r="D39" s="24"/>
      <c r="E39" s="24"/>
      <c r="F39" s="24">
        <v>5078001</v>
      </c>
      <c r="G39" s="11" t="s">
        <v>21</v>
      </c>
      <c r="H39" s="24">
        <v>1</v>
      </c>
      <c r="I39" s="24">
        <f t="shared" si="2"/>
        <v>0.1065</v>
      </c>
      <c r="J39" s="25">
        <f t="shared" si="0"/>
        <v>0.1065</v>
      </c>
      <c r="K39" s="240"/>
      <c r="L39" s="23">
        <f t="shared" si="1"/>
        <v>281.69014084507046</v>
      </c>
      <c r="M39" s="24"/>
      <c r="N39" s="24"/>
      <c r="O39" s="31">
        <v>40</v>
      </c>
      <c r="P39" s="31"/>
      <c r="Q39" s="15">
        <v>0.15</v>
      </c>
      <c r="R39" s="33"/>
      <c r="T39" s="34"/>
      <c r="U39" s="34"/>
    </row>
    <row r="40" spans="2:22" x14ac:dyDescent="0.3">
      <c r="B40" s="252"/>
      <c r="C40" s="253"/>
      <c r="D40" s="24"/>
      <c r="E40" s="24"/>
      <c r="F40" s="24">
        <v>5072000</v>
      </c>
      <c r="G40" s="11" t="s">
        <v>22</v>
      </c>
      <c r="H40" s="24">
        <v>3</v>
      </c>
      <c r="I40" s="24">
        <f t="shared" si="2"/>
        <v>5.6799999999999996E-2</v>
      </c>
      <c r="J40" s="25">
        <f t="shared" si="0"/>
        <v>5.6799999999999996E-2</v>
      </c>
      <c r="K40" s="240"/>
      <c r="L40" s="23">
        <f t="shared" si="1"/>
        <v>528.16901408450713</v>
      </c>
      <c r="M40" s="24"/>
      <c r="N40" s="24"/>
      <c r="O40" s="31">
        <v>50</v>
      </c>
      <c r="P40" s="31"/>
      <c r="Q40" s="15">
        <v>0.08</v>
      </c>
      <c r="R40" s="33"/>
      <c r="T40" s="34"/>
      <c r="U40" s="34"/>
    </row>
    <row r="41" spans="2:22" x14ac:dyDescent="0.3">
      <c r="B41" s="246"/>
      <c r="C41" s="247"/>
      <c r="D41" s="247"/>
      <c r="E41" s="247"/>
      <c r="F41" s="247"/>
      <c r="G41" s="247"/>
      <c r="H41" s="248"/>
      <c r="I41" s="24">
        <f>SUM(I6:I40)</f>
        <v>0.99999999999999978</v>
      </c>
      <c r="J41" s="25">
        <f>SUM(J6:J40)</f>
        <v>0.99999999999999978</v>
      </c>
      <c r="K41" s="25">
        <v>1</v>
      </c>
      <c r="L41" s="24"/>
      <c r="M41" s="24"/>
      <c r="N41" s="24"/>
      <c r="O41" s="31"/>
      <c r="P41" s="31"/>
      <c r="R41" s="33"/>
      <c r="T41" s="34"/>
      <c r="V41" s="34"/>
    </row>
    <row r="42" spans="2:22" x14ac:dyDescent="0.3">
      <c r="Q42" s="14"/>
    </row>
  </sheetData>
  <mergeCells count="10">
    <mergeCell ref="B41:H41"/>
    <mergeCell ref="B5:C5"/>
    <mergeCell ref="B6:B15"/>
    <mergeCell ref="C6:C15"/>
    <mergeCell ref="K6:K15"/>
    <mergeCell ref="B16:B40"/>
    <mergeCell ref="C16:C22"/>
    <mergeCell ref="K16:K40"/>
    <mergeCell ref="C23:C36"/>
    <mergeCell ref="C37:C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3"/>
  <dimension ref="B2:Q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141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29" t="s">
        <v>6</v>
      </c>
      <c r="C4" s="29">
        <v>30</v>
      </c>
    </row>
    <row r="5" spans="2:17" x14ac:dyDescent="0.3">
      <c r="B5" s="249" t="s">
        <v>0</v>
      </c>
      <c r="C5" s="249"/>
      <c r="D5" s="28" t="s">
        <v>45</v>
      </c>
      <c r="E5" s="28" t="s">
        <v>29</v>
      </c>
      <c r="F5" s="28" t="s">
        <v>1</v>
      </c>
      <c r="G5" s="28" t="s">
        <v>62</v>
      </c>
      <c r="H5" s="13" t="s">
        <v>26</v>
      </c>
      <c r="I5" s="28" t="s">
        <v>27</v>
      </c>
      <c r="J5" s="28" t="s">
        <v>28</v>
      </c>
      <c r="K5" s="28" t="s">
        <v>43</v>
      </c>
      <c r="L5" s="28" t="s">
        <v>2</v>
      </c>
      <c r="M5" s="28" t="s">
        <v>3</v>
      </c>
      <c r="N5" s="28" t="s">
        <v>60</v>
      </c>
      <c r="O5" s="28" t="s">
        <v>44</v>
      </c>
      <c r="P5" s="28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119</v>
      </c>
      <c r="E6" s="24"/>
      <c r="F6" s="24">
        <v>1004452</v>
      </c>
      <c r="G6" s="24" t="s">
        <v>142</v>
      </c>
      <c r="H6" s="24">
        <v>1</v>
      </c>
      <c r="I6" s="24">
        <v>0.02</v>
      </c>
      <c r="J6" s="25">
        <f>I6</f>
        <v>0.02</v>
      </c>
      <c r="K6" s="242">
        <f>SUM(J6:J18)</f>
        <v>0.37500000000000006</v>
      </c>
      <c r="L6" s="11">
        <f>1/I6*$C$4</f>
        <v>1500</v>
      </c>
      <c r="M6" s="24"/>
      <c r="N6" s="24"/>
      <c r="O6" s="29"/>
      <c r="P6" s="29">
        <v>1</v>
      </c>
    </row>
    <row r="7" spans="2:17" ht="21.75" customHeight="1" x14ac:dyDescent="0.3">
      <c r="B7" s="256"/>
      <c r="C7" s="253"/>
      <c r="D7" s="24" t="s">
        <v>100</v>
      </c>
      <c r="E7" s="24"/>
      <c r="F7" s="24">
        <v>1050358</v>
      </c>
      <c r="G7" s="24" t="s">
        <v>153</v>
      </c>
      <c r="H7" s="24">
        <v>1</v>
      </c>
      <c r="I7" s="24">
        <v>0.02</v>
      </c>
      <c r="J7" s="25">
        <f t="shared" ref="J7:J43" si="0">I7</f>
        <v>0.02</v>
      </c>
      <c r="K7" s="242"/>
      <c r="L7" s="11">
        <f t="shared" ref="L7:L18" si="1">1/I7*$C$4</f>
        <v>1500</v>
      </c>
      <c r="M7" s="24"/>
      <c r="N7" s="24"/>
      <c r="O7" s="29"/>
      <c r="P7" s="29">
        <v>1</v>
      </c>
    </row>
    <row r="8" spans="2:17" ht="21.75" customHeight="1" x14ac:dyDescent="0.3">
      <c r="B8" s="256"/>
      <c r="C8" s="253"/>
      <c r="D8" s="24" t="s">
        <v>100</v>
      </c>
      <c r="E8" s="24"/>
      <c r="F8" s="24">
        <v>1051428</v>
      </c>
      <c r="G8" s="24" t="s">
        <v>154</v>
      </c>
      <c r="H8" s="24">
        <v>1</v>
      </c>
      <c r="I8" s="24">
        <v>0.02</v>
      </c>
      <c r="J8" s="25">
        <f t="shared" ref="J8" si="2">I8</f>
        <v>0.02</v>
      </c>
      <c r="K8" s="242"/>
      <c r="L8" s="11">
        <f t="shared" ref="L8" si="3">1/I8*$C$4</f>
        <v>1500</v>
      </c>
      <c r="M8" s="24"/>
      <c r="N8" s="24"/>
      <c r="O8" s="29"/>
      <c r="P8" s="29">
        <v>1</v>
      </c>
    </row>
    <row r="9" spans="2:17" ht="21.75" customHeight="1" x14ac:dyDescent="0.3">
      <c r="B9" s="256"/>
      <c r="C9" s="253"/>
      <c r="D9" s="24" t="s">
        <v>107</v>
      </c>
      <c r="E9" s="24"/>
      <c r="F9" s="24">
        <v>1073043</v>
      </c>
      <c r="G9" s="24" t="s">
        <v>143</v>
      </c>
      <c r="H9" s="24">
        <v>1</v>
      </c>
      <c r="I9" s="24">
        <v>0.03</v>
      </c>
      <c r="J9" s="25">
        <f t="shared" si="0"/>
        <v>0.03</v>
      </c>
      <c r="K9" s="242"/>
      <c r="L9" s="11">
        <f t="shared" si="1"/>
        <v>1000.0000000000001</v>
      </c>
      <c r="M9" s="24"/>
      <c r="N9" s="24"/>
      <c r="O9" s="29"/>
      <c r="P9" s="29">
        <v>1</v>
      </c>
    </row>
    <row r="10" spans="2:17" ht="21.75" customHeight="1" x14ac:dyDescent="0.3">
      <c r="B10" s="256"/>
      <c r="C10" s="253"/>
      <c r="D10" s="24" t="s">
        <v>124</v>
      </c>
      <c r="E10" s="24"/>
      <c r="F10" s="24">
        <v>1082644</v>
      </c>
      <c r="G10" s="24" t="s">
        <v>144</v>
      </c>
      <c r="H10" s="24">
        <v>1</v>
      </c>
      <c r="I10" s="24">
        <v>0.03</v>
      </c>
      <c r="J10" s="25">
        <f t="shared" si="0"/>
        <v>0.03</v>
      </c>
      <c r="K10" s="242"/>
      <c r="L10" s="11">
        <f t="shared" si="1"/>
        <v>1000.0000000000001</v>
      </c>
      <c r="M10" s="24"/>
      <c r="N10" s="24"/>
      <c r="O10" s="29"/>
      <c r="P10" s="29">
        <v>1</v>
      </c>
    </row>
    <row r="11" spans="2:17" ht="21.75" customHeight="1" x14ac:dyDescent="0.3">
      <c r="B11" s="256"/>
      <c r="C11" s="253"/>
      <c r="D11" s="24" t="s">
        <v>109</v>
      </c>
      <c r="E11" s="24"/>
      <c r="F11" s="24">
        <v>1702569</v>
      </c>
      <c r="G11" s="24" t="s">
        <v>145</v>
      </c>
      <c r="H11" s="24">
        <v>1</v>
      </c>
      <c r="I11" s="24">
        <v>0.01</v>
      </c>
      <c r="J11" s="25">
        <f t="shared" si="0"/>
        <v>0.01</v>
      </c>
      <c r="K11" s="242"/>
      <c r="L11" s="11">
        <f t="shared" si="1"/>
        <v>3000</v>
      </c>
      <c r="M11" s="24"/>
      <c r="N11" s="24"/>
      <c r="O11" s="29"/>
      <c r="P11" s="29">
        <v>1</v>
      </c>
    </row>
    <row r="12" spans="2:17" ht="21.75" customHeight="1" x14ac:dyDescent="0.3">
      <c r="B12" s="256"/>
      <c r="C12" s="253"/>
      <c r="D12" s="24" t="s">
        <v>114</v>
      </c>
      <c r="E12" s="24"/>
      <c r="F12" s="24">
        <v>1012450</v>
      </c>
      <c r="G12" s="24" t="s">
        <v>146</v>
      </c>
      <c r="H12" s="24">
        <v>1</v>
      </c>
      <c r="I12" s="24">
        <v>1.4999999999999999E-2</v>
      </c>
      <c r="J12" s="25">
        <f t="shared" si="0"/>
        <v>1.4999999999999999E-2</v>
      </c>
      <c r="K12" s="242"/>
      <c r="L12" s="11">
        <f t="shared" si="1"/>
        <v>2000.0000000000002</v>
      </c>
      <c r="M12" s="24"/>
      <c r="N12" s="24"/>
      <c r="O12" s="29"/>
      <c r="P12" s="29">
        <v>1</v>
      </c>
    </row>
    <row r="13" spans="2:17" ht="21.75" customHeight="1" x14ac:dyDescent="0.3">
      <c r="B13" s="256"/>
      <c r="C13" s="253"/>
      <c r="D13" s="24" t="s">
        <v>51</v>
      </c>
      <c r="E13" s="24"/>
      <c r="F13" s="24">
        <v>1112159</v>
      </c>
      <c r="G13" s="24" t="s">
        <v>147</v>
      </c>
      <c r="H13" s="24">
        <v>1</v>
      </c>
      <c r="I13" s="24">
        <v>0.01</v>
      </c>
      <c r="J13" s="25">
        <f t="shared" si="0"/>
        <v>0.01</v>
      </c>
      <c r="K13" s="242"/>
      <c r="L13" s="11">
        <f t="shared" si="1"/>
        <v>3000</v>
      </c>
      <c r="M13" s="24"/>
      <c r="N13" s="24"/>
      <c r="O13" s="29"/>
      <c r="P13" s="29">
        <v>1</v>
      </c>
    </row>
    <row r="14" spans="2:17" ht="21.75" customHeight="1" x14ac:dyDescent="0.3">
      <c r="B14" s="256"/>
      <c r="C14" s="253"/>
      <c r="D14" s="24" t="s">
        <v>51</v>
      </c>
      <c r="E14" s="24"/>
      <c r="F14" s="24">
        <v>1112271</v>
      </c>
      <c r="G14" s="24" t="s">
        <v>148</v>
      </c>
      <c r="H14" s="24">
        <v>1</v>
      </c>
      <c r="I14" s="24">
        <v>0.01</v>
      </c>
      <c r="J14" s="25">
        <f t="shared" si="0"/>
        <v>0.01</v>
      </c>
      <c r="K14" s="242"/>
      <c r="L14" s="11">
        <f t="shared" si="1"/>
        <v>3000</v>
      </c>
      <c r="M14" s="24"/>
      <c r="N14" s="24"/>
      <c r="O14" s="29"/>
      <c r="P14" s="29">
        <v>1</v>
      </c>
    </row>
    <row r="15" spans="2:17" ht="21.75" customHeight="1" x14ac:dyDescent="0.3">
      <c r="B15" s="256"/>
      <c r="C15" s="253"/>
      <c r="D15" s="24" t="s">
        <v>119</v>
      </c>
      <c r="E15" s="24"/>
      <c r="F15" s="24">
        <v>1004165</v>
      </c>
      <c r="G15" s="24" t="s">
        <v>149</v>
      </c>
      <c r="H15" s="24">
        <v>1</v>
      </c>
      <c r="I15" s="24">
        <v>0.05</v>
      </c>
      <c r="J15" s="25">
        <f t="shared" si="0"/>
        <v>0.05</v>
      </c>
      <c r="K15" s="242"/>
      <c r="L15" s="11">
        <f t="shared" si="1"/>
        <v>600</v>
      </c>
      <c r="M15" s="24"/>
      <c r="N15" s="24"/>
      <c r="O15" s="29"/>
      <c r="P15" s="29">
        <v>1</v>
      </c>
      <c r="Q15" s="14"/>
    </row>
    <row r="16" spans="2:17" ht="21.75" customHeight="1" x14ac:dyDescent="0.3">
      <c r="B16" s="256"/>
      <c r="C16" s="253"/>
      <c r="D16" s="24" t="s">
        <v>119</v>
      </c>
      <c r="E16" s="24"/>
      <c r="F16" s="24">
        <v>1004166</v>
      </c>
      <c r="G16" s="24" t="s">
        <v>150</v>
      </c>
      <c r="H16" s="24">
        <v>1</v>
      </c>
      <c r="I16" s="24">
        <v>0.08</v>
      </c>
      <c r="J16" s="25">
        <f t="shared" si="0"/>
        <v>0.08</v>
      </c>
      <c r="K16" s="242"/>
      <c r="L16" s="11">
        <f t="shared" si="1"/>
        <v>375</v>
      </c>
      <c r="M16" s="24"/>
      <c r="N16" s="24"/>
      <c r="O16" s="29"/>
      <c r="P16" s="29">
        <v>1</v>
      </c>
    </row>
    <row r="17" spans="2:16" ht="21.75" customHeight="1" x14ac:dyDescent="0.3">
      <c r="B17" s="256"/>
      <c r="C17" s="253"/>
      <c r="D17" s="24" t="s">
        <v>119</v>
      </c>
      <c r="E17" s="24"/>
      <c r="F17" s="24">
        <v>1004170</v>
      </c>
      <c r="G17" s="24" t="s">
        <v>151</v>
      </c>
      <c r="H17" s="24">
        <v>1</v>
      </c>
      <c r="I17" s="24">
        <v>0.03</v>
      </c>
      <c r="J17" s="25">
        <f t="shared" si="0"/>
        <v>0.03</v>
      </c>
      <c r="K17" s="242"/>
      <c r="L17" s="11">
        <f t="shared" si="1"/>
        <v>1000.0000000000001</v>
      </c>
      <c r="M17" s="24"/>
      <c r="N17" s="24"/>
      <c r="O17" s="29"/>
      <c r="P17" s="29">
        <v>1</v>
      </c>
    </row>
    <row r="18" spans="2:16" ht="21.75" customHeight="1" x14ac:dyDescent="0.3">
      <c r="B18" s="256"/>
      <c r="C18" s="253"/>
      <c r="D18" s="24" t="s">
        <v>119</v>
      </c>
      <c r="E18" s="24"/>
      <c r="F18" s="24">
        <v>1004169</v>
      </c>
      <c r="G18" s="24" t="s">
        <v>152</v>
      </c>
      <c r="H18" s="24">
        <v>1</v>
      </c>
      <c r="I18" s="24">
        <v>0.05</v>
      </c>
      <c r="J18" s="25">
        <f t="shared" si="0"/>
        <v>0.05</v>
      </c>
      <c r="K18" s="242"/>
      <c r="L18" s="11">
        <f t="shared" si="1"/>
        <v>600</v>
      </c>
      <c r="M18" s="24"/>
      <c r="N18" s="24"/>
      <c r="O18" s="29"/>
      <c r="P18" s="29">
        <v>1</v>
      </c>
    </row>
    <row r="19" spans="2:16" x14ac:dyDescent="0.3">
      <c r="B19" s="251" t="s">
        <v>42</v>
      </c>
      <c r="C19" s="243" t="s">
        <v>59</v>
      </c>
      <c r="D19" s="24"/>
      <c r="E19" s="24"/>
      <c r="F19" s="24">
        <v>1002186</v>
      </c>
      <c r="G19" s="24" t="s">
        <v>52</v>
      </c>
      <c r="H19" s="24">
        <v>1</v>
      </c>
      <c r="I19" s="24">
        <v>0.01</v>
      </c>
      <c r="J19" s="25">
        <f t="shared" si="0"/>
        <v>0.01</v>
      </c>
      <c r="K19" s="239">
        <f>SUM(J19:J43)</f>
        <v>0.62500000000000011</v>
      </c>
      <c r="L19" s="11"/>
      <c r="M19" s="24"/>
      <c r="N19" s="24"/>
      <c r="O19" s="29">
        <v>60</v>
      </c>
      <c r="P19" s="29">
        <v>1</v>
      </c>
    </row>
    <row r="20" spans="2:16" x14ac:dyDescent="0.3">
      <c r="B20" s="252"/>
      <c r="C20" s="244"/>
      <c r="D20" s="24"/>
      <c r="E20" s="24"/>
      <c r="F20" s="24">
        <v>1012057</v>
      </c>
      <c r="G20" s="24" t="s">
        <v>53</v>
      </c>
      <c r="H20" s="24">
        <v>1</v>
      </c>
      <c r="I20" s="24">
        <v>0.01</v>
      </c>
      <c r="J20" s="25">
        <f t="shared" si="0"/>
        <v>0.01</v>
      </c>
      <c r="K20" s="240"/>
      <c r="L20" s="11"/>
      <c r="M20" s="24"/>
      <c r="N20" s="24"/>
      <c r="O20" s="29">
        <v>60</v>
      </c>
      <c r="P20" s="29">
        <v>1</v>
      </c>
    </row>
    <row r="21" spans="2:16" x14ac:dyDescent="0.3">
      <c r="B21" s="252"/>
      <c r="C21" s="244"/>
      <c r="D21" s="24"/>
      <c r="E21" s="24"/>
      <c r="F21" s="24">
        <v>1022048</v>
      </c>
      <c r="G21" s="24" t="s">
        <v>54</v>
      </c>
      <c r="H21" s="24">
        <v>1</v>
      </c>
      <c r="I21" s="24">
        <v>0.01</v>
      </c>
      <c r="J21" s="25">
        <f t="shared" si="0"/>
        <v>0.01</v>
      </c>
      <c r="K21" s="240"/>
      <c r="L21" s="11"/>
      <c r="M21" s="24"/>
      <c r="N21" s="24"/>
      <c r="O21" s="29">
        <v>60</v>
      </c>
      <c r="P21" s="29">
        <v>1</v>
      </c>
    </row>
    <row r="22" spans="2:16" x14ac:dyDescent="0.3">
      <c r="B22" s="252"/>
      <c r="C22" s="244"/>
      <c r="D22" s="24"/>
      <c r="E22" s="24"/>
      <c r="F22" s="24">
        <v>1102039</v>
      </c>
      <c r="G22" s="24" t="s">
        <v>55</v>
      </c>
      <c r="H22" s="24">
        <v>1</v>
      </c>
      <c r="I22" s="24">
        <v>0.01</v>
      </c>
      <c r="J22" s="25">
        <f t="shared" si="0"/>
        <v>0.01</v>
      </c>
      <c r="K22" s="240"/>
      <c r="L22" s="11"/>
      <c r="M22" s="24"/>
      <c r="N22" s="24"/>
      <c r="O22" s="29">
        <v>60</v>
      </c>
      <c r="P22" s="29">
        <v>1</v>
      </c>
    </row>
    <row r="23" spans="2:16" x14ac:dyDescent="0.3">
      <c r="B23" s="252"/>
      <c r="C23" s="244"/>
      <c r="D23" s="24"/>
      <c r="E23" s="24"/>
      <c r="F23" s="24">
        <v>1082102</v>
      </c>
      <c r="G23" s="24" t="s">
        <v>56</v>
      </c>
      <c r="H23" s="24">
        <v>1</v>
      </c>
      <c r="I23" s="24">
        <v>0.01</v>
      </c>
      <c r="J23" s="25">
        <f t="shared" si="0"/>
        <v>0.01</v>
      </c>
      <c r="K23" s="240"/>
      <c r="L23" s="11"/>
      <c r="M23" s="24"/>
      <c r="N23" s="24"/>
      <c r="O23" s="29">
        <v>30</v>
      </c>
      <c r="P23" s="29">
        <v>1</v>
      </c>
    </row>
    <row r="24" spans="2:16" x14ac:dyDescent="0.3">
      <c r="B24" s="252"/>
      <c r="C24" s="244"/>
      <c r="D24" s="24"/>
      <c r="E24" s="24"/>
      <c r="F24" s="24">
        <v>1072153</v>
      </c>
      <c r="G24" s="24" t="s">
        <v>57</v>
      </c>
      <c r="H24" s="24">
        <v>1</v>
      </c>
      <c r="I24" s="24">
        <v>0.01</v>
      </c>
      <c r="J24" s="25">
        <f t="shared" si="0"/>
        <v>0.01</v>
      </c>
      <c r="K24" s="240"/>
      <c r="L24" s="11"/>
      <c r="M24" s="24"/>
      <c r="N24" s="24"/>
      <c r="O24" s="29">
        <v>30</v>
      </c>
      <c r="P24" s="29">
        <v>1</v>
      </c>
    </row>
    <row r="25" spans="2:16" x14ac:dyDescent="0.3">
      <c r="B25" s="252"/>
      <c r="C25" s="245"/>
      <c r="D25" s="24"/>
      <c r="E25" s="24"/>
      <c r="F25" s="24">
        <v>1032024</v>
      </c>
      <c r="G25" s="24" t="s">
        <v>58</v>
      </c>
      <c r="H25" s="24">
        <v>1</v>
      </c>
      <c r="I25" s="24">
        <v>0.01</v>
      </c>
      <c r="J25" s="25">
        <f t="shared" si="0"/>
        <v>0.01</v>
      </c>
      <c r="K25" s="240"/>
      <c r="L25" s="11"/>
      <c r="M25" s="24"/>
      <c r="N25" s="24"/>
      <c r="O25" s="29">
        <v>40</v>
      </c>
      <c r="P25" s="29">
        <v>1</v>
      </c>
    </row>
    <row r="26" spans="2:16" x14ac:dyDescent="0.3">
      <c r="B26" s="252"/>
      <c r="C26" s="253" t="s">
        <v>25</v>
      </c>
      <c r="D26" s="24"/>
      <c r="E26" s="24"/>
      <c r="F26" s="24">
        <v>5150042</v>
      </c>
      <c r="G26" s="24" t="s">
        <v>9</v>
      </c>
      <c r="H26" s="24">
        <v>1</v>
      </c>
      <c r="I26" s="24">
        <v>0.01</v>
      </c>
      <c r="J26" s="25">
        <f t="shared" si="0"/>
        <v>0.01</v>
      </c>
      <c r="K26" s="240"/>
      <c r="L26" s="11"/>
      <c r="M26" s="24"/>
      <c r="N26" s="24"/>
      <c r="O26" s="29">
        <v>30</v>
      </c>
      <c r="P26" s="29"/>
    </row>
    <row r="27" spans="2:16" x14ac:dyDescent="0.3">
      <c r="B27" s="252"/>
      <c r="C27" s="253"/>
      <c r="D27" s="24"/>
      <c r="E27" s="24"/>
      <c r="F27" s="24">
        <v>5150043</v>
      </c>
      <c r="G27" s="24" t="s">
        <v>10</v>
      </c>
      <c r="H27" s="24">
        <v>1</v>
      </c>
      <c r="I27" s="24">
        <v>0.01</v>
      </c>
      <c r="J27" s="25">
        <f t="shared" si="0"/>
        <v>0.01</v>
      </c>
      <c r="K27" s="240"/>
      <c r="L27" s="11"/>
      <c r="M27" s="24"/>
      <c r="N27" s="24"/>
      <c r="O27" s="29">
        <v>75</v>
      </c>
      <c r="P27" s="6"/>
    </row>
    <row r="28" spans="2:16" x14ac:dyDescent="0.3">
      <c r="B28" s="252"/>
      <c r="C28" s="253"/>
      <c r="D28" s="24"/>
      <c r="E28" s="24"/>
      <c r="F28" s="24">
        <v>5152049</v>
      </c>
      <c r="G28" s="24" t="s">
        <v>11</v>
      </c>
      <c r="H28" s="24">
        <v>1</v>
      </c>
      <c r="I28" s="24">
        <v>0.01</v>
      </c>
      <c r="J28" s="25">
        <f t="shared" si="0"/>
        <v>0.01</v>
      </c>
      <c r="K28" s="240"/>
      <c r="L28" s="11"/>
      <c r="M28" s="24"/>
      <c r="N28" s="24"/>
      <c r="O28" s="6">
        <v>30</v>
      </c>
      <c r="P28" s="6"/>
    </row>
    <row r="29" spans="2:16" x14ac:dyDescent="0.3">
      <c r="B29" s="252"/>
      <c r="C29" s="253"/>
      <c r="D29" s="24"/>
      <c r="E29" s="24"/>
      <c r="F29" s="24">
        <v>5152050</v>
      </c>
      <c r="G29" s="24" t="s">
        <v>12</v>
      </c>
      <c r="H29" s="24">
        <v>1</v>
      </c>
      <c r="I29" s="24">
        <v>0.01</v>
      </c>
      <c r="J29" s="25">
        <f t="shared" si="0"/>
        <v>0.01</v>
      </c>
      <c r="K29" s="240"/>
      <c r="L29" s="11"/>
      <c r="M29" s="24"/>
      <c r="N29" s="24"/>
      <c r="O29" s="6">
        <v>75</v>
      </c>
      <c r="P29" s="29"/>
    </row>
    <row r="30" spans="2:16" x14ac:dyDescent="0.3">
      <c r="B30" s="252"/>
      <c r="C30" s="253"/>
      <c r="D30" s="24"/>
      <c r="E30" s="24"/>
      <c r="F30" s="24">
        <v>5153013</v>
      </c>
      <c r="G30" s="24" t="s">
        <v>23</v>
      </c>
      <c r="H30" s="24">
        <v>1</v>
      </c>
      <c r="I30" s="24">
        <v>0.05</v>
      </c>
      <c r="J30" s="25">
        <f t="shared" si="0"/>
        <v>0.05</v>
      </c>
      <c r="K30" s="240"/>
      <c r="L30" s="11"/>
      <c r="M30" s="24"/>
      <c r="N30" s="24"/>
      <c r="O30" s="29">
        <v>65</v>
      </c>
      <c r="P30" s="29"/>
    </row>
    <row r="31" spans="2:16" x14ac:dyDescent="0.3">
      <c r="B31" s="252"/>
      <c r="C31" s="253"/>
      <c r="D31" s="24"/>
      <c r="E31" s="24"/>
      <c r="F31" s="24">
        <v>5151033</v>
      </c>
      <c r="G31" s="24" t="s">
        <v>41</v>
      </c>
      <c r="H31" s="24">
        <v>1</v>
      </c>
      <c r="I31" s="24">
        <v>0.05</v>
      </c>
      <c r="J31" s="25">
        <f t="shared" si="0"/>
        <v>0.05</v>
      </c>
      <c r="K31" s="240"/>
      <c r="L31" s="11"/>
      <c r="M31" s="24"/>
      <c r="N31" s="24"/>
      <c r="O31" s="29">
        <v>70</v>
      </c>
      <c r="P31" s="29"/>
    </row>
    <row r="32" spans="2:16" x14ac:dyDescent="0.3">
      <c r="B32" s="252"/>
      <c r="C32" s="253"/>
      <c r="D32" s="24"/>
      <c r="E32" s="24"/>
      <c r="F32" s="24">
        <v>5152100</v>
      </c>
      <c r="G32" s="24" t="s">
        <v>13</v>
      </c>
      <c r="H32" s="24">
        <v>1</v>
      </c>
      <c r="I32" s="24">
        <v>1.4999999999999999E-2</v>
      </c>
      <c r="J32" s="25">
        <f t="shared" si="0"/>
        <v>1.4999999999999999E-2</v>
      </c>
      <c r="K32" s="240"/>
      <c r="L32" s="11"/>
      <c r="M32" s="24"/>
      <c r="N32" s="24"/>
      <c r="O32" s="29">
        <v>35</v>
      </c>
      <c r="P32" s="6"/>
    </row>
    <row r="33" spans="2:16" x14ac:dyDescent="0.3">
      <c r="B33" s="252"/>
      <c r="C33" s="253"/>
      <c r="D33" s="24"/>
      <c r="E33" s="24"/>
      <c r="F33" s="24">
        <v>5152101</v>
      </c>
      <c r="G33" s="24" t="s">
        <v>14</v>
      </c>
      <c r="H33" s="24">
        <v>1</v>
      </c>
      <c r="I33" s="24">
        <v>1.4999999999999999E-2</v>
      </c>
      <c r="J33" s="25">
        <f t="shared" si="0"/>
        <v>1.4999999999999999E-2</v>
      </c>
      <c r="K33" s="240"/>
      <c r="L33" s="11"/>
      <c r="M33" s="24"/>
      <c r="N33" s="24"/>
      <c r="O33" s="6">
        <v>35</v>
      </c>
      <c r="P33" s="6"/>
    </row>
    <row r="34" spans="2:16" x14ac:dyDescent="0.3">
      <c r="B34" s="252"/>
      <c r="C34" s="253"/>
      <c r="D34" s="24"/>
      <c r="E34" s="24"/>
      <c r="F34" s="24">
        <v>5152102</v>
      </c>
      <c r="G34" s="24" t="s">
        <v>15</v>
      </c>
      <c r="H34" s="24">
        <v>1</v>
      </c>
      <c r="I34" s="24">
        <v>1.4999999999999999E-2</v>
      </c>
      <c r="J34" s="25">
        <f t="shared" si="0"/>
        <v>1.4999999999999999E-2</v>
      </c>
      <c r="K34" s="240"/>
      <c r="L34" s="11"/>
      <c r="M34" s="24"/>
      <c r="N34" s="24"/>
      <c r="O34" s="6">
        <v>35</v>
      </c>
      <c r="P34" s="6"/>
    </row>
    <row r="35" spans="2:16" x14ac:dyDescent="0.3">
      <c r="B35" s="252"/>
      <c r="C35" s="253"/>
      <c r="D35" s="24"/>
      <c r="E35" s="24"/>
      <c r="F35" s="24">
        <v>5152103</v>
      </c>
      <c r="G35" s="24" t="s">
        <v>16</v>
      </c>
      <c r="H35" s="24">
        <v>1</v>
      </c>
      <c r="I35" s="24">
        <v>1.4999999999999999E-2</v>
      </c>
      <c r="J35" s="25">
        <f t="shared" si="0"/>
        <v>1.4999999999999999E-2</v>
      </c>
      <c r="K35" s="240"/>
      <c r="L35" s="11"/>
      <c r="M35" s="24"/>
      <c r="N35" s="24"/>
      <c r="O35" s="6">
        <v>35</v>
      </c>
      <c r="P35" s="6"/>
    </row>
    <row r="36" spans="2:16" x14ac:dyDescent="0.3">
      <c r="B36" s="252"/>
      <c r="C36" s="253"/>
      <c r="D36" s="24"/>
      <c r="E36" s="24"/>
      <c r="F36" s="24">
        <v>5152104</v>
      </c>
      <c r="G36" s="24" t="s">
        <v>17</v>
      </c>
      <c r="H36" s="24">
        <v>1</v>
      </c>
      <c r="I36" s="24">
        <v>1.4999999999999999E-2</v>
      </c>
      <c r="J36" s="25">
        <f t="shared" si="0"/>
        <v>1.4999999999999999E-2</v>
      </c>
      <c r="K36" s="240"/>
      <c r="L36" s="11"/>
      <c r="M36" s="24"/>
      <c r="N36" s="24"/>
      <c r="O36" s="6">
        <v>35</v>
      </c>
      <c r="P36" s="6"/>
    </row>
    <row r="37" spans="2:16" x14ac:dyDescent="0.3">
      <c r="B37" s="252"/>
      <c r="C37" s="253"/>
      <c r="D37" s="24"/>
      <c r="E37" s="24"/>
      <c r="F37" s="24">
        <v>5152105</v>
      </c>
      <c r="G37" s="24" t="s">
        <v>18</v>
      </c>
      <c r="H37" s="11">
        <v>1</v>
      </c>
      <c r="I37" s="24">
        <v>1.4999999999999999E-2</v>
      </c>
      <c r="J37" s="25">
        <f t="shared" si="0"/>
        <v>1.4999999999999999E-2</v>
      </c>
      <c r="K37" s="240"/>
      <c r="L37" s="11"/>
      <c r="M37" s="24"/>
      <c r="N37" s="24"/>
      <c r="O37" s="6">
        <v>35</v>
      </c>
      <c r="P37" s="6"/>
    </row>
    <row r="38" spans="2:16" x14ac:dyDescent="0.3">
      <c r="B38" s="252"/>
      <c r="C38" s="253"/>
      <c r="D38" s="24"/>
      <c r="E38" s="24"/>
      <c r="F38" s="24">
        <v>5152106</v>
      </c>
      <c r="G38" s="24" t="s">
        <v>19</v>
      </c>
      <c r="H38" s="11">
        <v>1</v>
      </c>
      <c r="I38" s="24">
        <v>1.4999999999999999E-2</v>
      </c>
      <c r="J38" s="25">
        <f t="shared" si="0"/>
        <v>1.4999999999999999E-2</v>
      </c>
      <c r="K38" s="240"/>
      <c r="L38" s="11"/>
      <c r="M38" s="24"/>
      <c r="N38" s="24"/>
      <c r="O38" s="6">
        <v>35</v>
      </c>
      <c r="P38" s="6"/>
    </row>
    <row r="39" spans="2:16" x14ac:dyDescent="0.3">
      <c r="B39" s="252"/>
      <c r="C39" s="253"/>
      <c r="D39" s="24"/>
      <c r="E39" s="24"/>
      <c r="F39" s="24">
        <v>5152107</v>
      </c>
      <c r="G39" s="24" t="s">
        <v>20</v>
      </c>
      <c r="H39" s="11">
        <v>1</v>
      </c>
      <c r="I39" s="24">
        <v>1.4999999999999999E-2</v>
      </c>
      <c r="J39" s="25">
        <f t="shared" si="0"/>
        <v>1.4999999999999999E-2</v>
      </c>
      <c r="K39" s="240"/>
      <c r="L39" s="11"/>
      <c r="M39" s="24"/>
      <c r="N39" s="24"/>
      <c r="O39" s="6">
        <v>35</v>
      </c>
      <c r="P39" s="29"/>
    </row>
    <row r="40" spans="2:16" x14ac:dyDescent="0.3">
      <c r="B40" s="252"/>
      <c r="C40" s="253" t="s">
        <v>8</v>
      </c>
      <c r="D40" s="24"/>
      <c r="E40" s="24"/>
      <c r="F40" s="24">
        <v>5520002</v>
      </c>
      <c r="G40" s="24" t="s">
        <v>24</v>
      </c>
      <c r="H40" s="24">
        <v>1</v>
      </c>
      <c r="I40" s="24">
        <v>0.05</v>
      </c>
      <c r="J40" s="25">
        <f t="shared" si="0"/>
        <v>0.05</v>
      </c>
      <c r="K40" s="240"/>
      <c r="L40" s="11"/>
      <c r="M40" s="24"/>
      <c r="N40" s="24"/>
      <c r="O40" s="29">
        <v>210</v>
      </c>
      <c r="P40" s="29">
        <v>1</v>
      </c>
    </row>
    <row r="41" spans="2:16" x14ac:dyDescent="0.3">
      <c r="B41" s="252"/>
      <c r="C41" s="253"/>
      <c r="D41" s="24"/>
      <c r="E41" s="24"/>
      <c r="F41" s="24">
        <v>5062404</v>
      </c>
      <c r="G41" s="24" t="s">
        <v>5</v>
      </c>
      <c r="H41" s="24">
        <v>1</v>
      </c>
      <c r="I41" s="24">
        <v>9.5000000000000001E-2</v>
      </c>
      <c r="J41" s="25">
        <f t="shared" si="0"/>
        <v>9.5000000000000001E-2</v>
      </c>
      <c r="K41" s="240"/>
      <c r="L41" s="11"/>
      <c r="M41" s="24"/>
      <c r="N41" s="24"/>
      <c r="O41" s="29">
        <v>50</v>
      </c>
      <c r="P41" s="29"/>
    </row>
    <row r="42" spans="2:16" x14ac:dyDescent="0.3">
      <c r="B42" s="252"/>
      <c r="C42" s="253"/>
      <c r="D42" s="24"/>
      <c r="E42" s="24"/>
      <c r="F42" s="24">
        <v>5078001</v>
      </c>
      <c r="G42" s="11" t="s">
        <v>21</v>
      </c>
      <c r="H42" s="24">
        <v>1</v>
      </c>
      <c r="I42" s="24">
        <v>0.1</v>
      </c>
      <c r="J42" s="25">
        <f t="shared" si="0"/>
        <v>0.1</v>
      </c>
      <c r="K42" s="240"/>
      <c r="L42" s="11"/>
      <c r="M42" s="24"/>
      <c r="N42" s="24"/>
      <c r="O42" s="29">
        <v>40</v>
      </c>
      <c r="P42" s="29"/>
    </row>
    <row r="43" spans="2:16" x14ac:dyDescent="0.3">
      <c r="B43" s="252"/>
      <c r="C43" s="253"/>
      <c r="D43" s="24"/>
      <c r="E43" s="24"/>
      <c r="F43" s="24">
        <v>5072000</v>
      </c>
      <c r="G43" s="11" t="s">
        <v>22</v>
      </c>
      <c r="H43" s="24">
        <v>3</v>
      </c>
      <c r="I43" s="24">
        <v>0.05</v>
      </c>
      <c r="J43" s="25">
        <f t="shared" si="0"/>
        <v>0.05</v>
      </c>
      <c r="K43" s="240"/>
      <c r="L43" s="11"/>
      <c r="M43" s="24"/>
      <c r="N43" s="24"/>
      <c r="O43" s="29">
        <v>50</v>
      </c>
      <c r="P43" s="29"/>
    </row>
    <row r="44" spans="2:16" x14ac:dyDescent="0.3">
      <c r="B44" s="246"/>
      <c r="C44" s="247"/>
      <c r="D44" s="247"/>
      <c r="E44" s="247"/>
      <c r="F44" s="247"/>
      <c r="G44" s="247"/>
      <c r="H44" s="248"/>
      <c r="I44" s="24">
        <f>SUM(I6:I43)</f>
        <v>1.0000000000000002</v>
      </c>
      <c r="J44" s="25">
        <f>SUM(J6:J43)</f>
        <v>1.0000000000000002</v>
      </c>
      <c r="K44" s="25">
        <f>SUM(K6:K43)</f>
        <v>1.0000000000000002</v>
      </c>
      <c r="L44" s="24"/>
      <c r="M44" s="24"/>
      <c r="N44" s="24"/>
      <c r="O44" s="29"/>
      <c r="P44" s="29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4"/>
  <dimension ref="B2:Q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29" t="s">
        <v>6</v>
      </c>
      <c r="C4" s="29">
        <v>30</v>
      </c>
    </row>
    <row r="5" spans="2:17" x14ac:dyDescent="0.3">
      <c r="B5" s="249" t="s">
        <v>0</v>
      </c>
      <c r="C5" s="249"/>
      <c r="D5" s="28" t="s">
        <v>45</v>
      </c>
      <c r="E5" s="28" t="s">
        <v>29</v>
      </c>
      <c r="F5" s="28" t="s">
        <v>1</v>
      </c>
      <c r="G5" s="28" t="s">
        <v>62</v>
      </c>
      <c r="H5" s="13" t="s">
        <v>26</v>
      </c>
      <c r="I5" s="28" t="s">
        <v>27</v>
      </c>
      <c r="J5" s="28" t="s">
        <v>28</v>
      </c>
      <c r="K5" s="28" t="s">
        <v>43</v>
      </c>
      <c r="L5" s="28" t="s">
        <v>2</v>
      </c>
      <c r="M5" s="28" t="s">
        <v>3</v>
      </c>
      <c r="N5" s="28" t="s">
        <v>60</v>
      </c>
      <c r="O5" s="28" t="s">
        <v>44</v>
      </c>
      <c r="P5" s="28" t="s">
        <v>86</v>
      </c>
    </row>
    <row r="6" spans="2:17" ht="21.75" customHeight="1" x14ac:dyDescent="0.3">
      <c r="B6" s="256" t="s">
        <v>4</v>
      </c>
      <c r="C6" s="253" t="s">
        <v>7</v>
      </c>
      <c r="D6" s="24" t="s">
        <v>46</v>
      </c>
      <c r="E6" s="24"/>
      <c r="F6" s="24">
        <v>1004451</v>
      </c>
      <c r="G6" s="24" t="s">
        <v>128</v>
      </c>
      <c r="H6" s="24">
        <v>1</v>
      </c>
      <c r="I6" s="24">
        <v>0.02</v>
      </c>
      <c r="J6" s="25">
        <f>I6</f>
        <v>0.02</v>
      </c>
      <c r="K6" s="242">
        <f>SUM(J6:J16)</f>
        <v>0.375</v>
      </c>
      <c r="L6" s="11">
        <f>1/I6*$C$4</f>
        <v>1500</v>
      </c>
      <c r="M6" s="24"/>
      <c r="N6" s="24"/>
      <c r="O6" s="29"/>
      <c r="P6" s="29">
        <v>1</v>
      </c>
    </row>
    <row r="7" spans="2:17" ht="21.75" customHeight="1" x14ac:dyDescent="0.3">
      <c r="B7" s="256"/>
      <c r="C7" s="253"/>
      <c r="D7" s="24" t="s">
        <v>47</v>
      </c>
      <c r="E7" s="24"/>
      <c r="F7" s="24">
        <v>1050357</v>
      </c>
      <c r="G7" s="24" t="s">
        <v>138</v>
      </c>
      <c r="H7" s="24">
        <v>1</v>
      </c>
      <c r="I7" s="24">
        <v>1.4999999999999999E-2</v>
      </c>
      <c r="J7" s="25">
        <f t="shared" ref="J7:J41" si="0">I7</f>
        <v>1.4999999999999999E-2</v>
      </c>
      <c r="K7" s="242"/>
      <c r="L7" s="11">
        <f t="shared" ref="L7:L16" si="1">1/I7*$C$4</f>
        <v>2000.0000000000002</v>
      </c>
      <c r="M7" s="24"/>
      <c r="N7" s="24"/>
      <c r="O7" s="29"/>
      <c r="P7" s="29">
        <v>1</v>
      </c>
    </row>
    <row r="8" spans="2:17" ht="21.75" customHeight="1" x14ac:dyDescent="0.3">
      <c r="B8" s="256"/>
      <c r="C8" s="253"/>
      <c r="D8" s="24" t="s">
        <v>47</v>
      </c>
      <c r="E8" s="24"/>
      <c r="F8" s="24">
        <v>1051427</v>
      </c>
      <c r="G8" s="24" t="s">
        <v>137</v>
      </c>
      <c r="H8" s="24">
        <v>1</v>
      </c>
      <c r="I8" s="24">
        <v>1.4999999999999999E-2</v>
      </c>
      <c r="J8" s="25">
        <f t="shared" si="0"/>
        <v>1.4999999999999999E-2</v>
      </c>
      <c r="K8" s="242"/>
      <c r="L8" s="11">
        <f t="shared" si="1"/>
        <v>2000.0000000000002</v>
      </c>
      <c r="M8" s="24"/>
      <c r="N8" s="24"/>
      <c r="O8" s="29"/>
      <c r="P8" s="29">
        <v>1</v>
      </c>
    </row>
    <row r="9" spans="2:17" ht="21.75" customHeight="1" x14ac:dyDescent="0.3">
      <c r="B9" s="256"/>
      <c r="C9" s="253"/>
      <c r="D9" s="24" t="s">
        <v>139</v>
      </c>
      <c r="E9" s="24"/>
      <c r="F9" s="24">
        <v>1102810</v>
      </c>
      <c r="G9" s="24" t="s">
        <v>129</v>
      </c>
      <c r="H9" s="24">
        <v>1</v>
      </c>
      <c r="I9" s="24">
        <v>0.01</v>
      </c>
      <c r="J9" s="25">
        <f t="shared" si="0"/>
        <v>0.01</v>
      </c>
      <c r="K9" s="242"/>
      <c r="L9" s="11">
        <f t="shared" si="1"/>
        <v>3000</v>
      </c>
      <c r="M9" s="24"/>
      <c r="N9" s="24"/>
      <c r="O9" s="29"/>
      <c r="P9" s="29">
        <v>1</v>
      </c>
    </row>
    <row r="10" spans="2:17" ht="21.75" customHeight="1" x14ac:dyDescent="0.3">
      <c r="B10" s="256"/>
      <c r="C10" s="253"/>
      <c r="D10" s="24" t="s">
        <v>48</v>
      </c>
      <c r="E10" s="24"/>
      <c r="F10" s="24">
        <v>1073042</v>
      </c>
      <c r="G10" s="24" t="s">
        <v>130</v>
      </c>
      <c r="H10" s="24">
        <v>1</v>
      </c>
      <c r="I10" s="24">
        <v>0.03</v>
      </c>
      <c r="J10" s="25">
        <f t="shared" si="0"/>
        <v>0.03</v>
      </c>
      <c r="K10" s="242"/>
      <c r="L10" s="11">
        <f t="shared" si="1"/>
        <v>1000.0000000000001</v>
      </c>
      <c r="M10" s="24"/>
      <c r="N10" s="24"/>
      <c r="O10" s="29"/>
      <c r="P10" s="29">
        <v>1</v>
      </c>
    </row>
    <row r="11" spans="2:17" ht="21.75" customHeight="1" x14ac:dyDescent="0.3">
      <c r="B11" s="256"/>
      <c r="C11" s="253"/>
      <c r="D11" s="24" t="s">
        <v>78</v>
      </c>
      <c r="E11" s="24"/>
      <c r="F11" s="24">
        <v>1702568</v>
      </c>
      <c r="G11" s="24" t="s">
        <v>131</v>
      </c>
      <c r="H11" s="24">
        <v>1</v>
      </c>
      <c r="I11" s="24">
        <v>1.4999999999999999E-2</v>
      </c>
      <c r="J11" s="25">
        <f t="shared" si="0"/>
        <v>1.4999999999999999E-2</v>
      </c>
      <c r="K11" s="242"/>
      <c r="L11" s="11">
        <f t="shared" si="1"/>
        <v>2000.0000000000002</v>
      </c>
      <c r="M11" s="24"/>
      <c r="N11" s="24"/>
      <c r="O11" s="29"/>
      <c r="P11" s="29">
        <v>1</v>
      </c>
    </row>
    <row r="12" spans="2:17" ht="21.75" customHeight="1" x14ac:dyDescent="0.3">
      <c r="B12" s="256"/>
      <c r="C12" s="253"/>
      <c r="D12" s="24" t="s">
        <v>51</v>
      </c>
      <c r="E12" s="24"/>
      <c r="F12" s="24">
        <v>1112949</v>
      </c>
      <c r="G12" s="24" t="s">
        <v>132</v>
      </c>
      <c r="H12" s="24">
        <v>1</v>
      </c>
      <c r="I12" s="24">
        <v>0.01</v>
      </c>
      <c r="J12" s="25">
        <f t="shared" si="0"/>
        <v>0.01</v>
      </c>
      <c r="K12" s="242"/>
      <c r="L12" s="11">
        <f t="shared" si="1"/>
        <v>3000</v>
      </c>
      <c r="M12" s="24"/>
      <c r="N12" s="24"/>
      <c r="O12" s="29"/>
      <c r="P12" s="29">
        <v>1</v>
      </c>
    </row>
    <row r="13" spans="2:17" ht="21.75" customHeight="1" x14ac:dyDescent="0.3">
      <c r="B13" s="256"/>
      <c r="C13" s="253"/>
      <c r="D13" s="24" t="s">
        <v>46</v>
      </c>
      <c r="E13" s="24"/>
      <c r="F13" s="24">
        <v>1004164</v>
      </c>
      <c r="G13" s="24" t="s">
        <v>133</v>
      </c>
      <c r="H13" s="24">
        <v>1</v>
      </c>
      <c r="I13" s="24">
        <v>0.1</v>
      </c>
      <c r="J13" s="25">
        <f t="shared" si="0"/>
        <v>0.1</v>
      </c>
      <c r="K13" s="242"/>
      <c r="L13" s="11">
        <f t="shared" si="1"/>
        <v>300</v>
      </c>
      <c r="M13" s="24"/>
      <c r="N13" s="24"/>
      <c r="O13" s="29"/>
      <c r="P13" s="29">
        <v>1</v>
      </c>
    </row>
    <row r="14" spans="2:17" ht="21.75" customHeight="1" x14ac:dyDescent="0.3">
      <c r="B14" s="256"/>
      <c r="C14" s="253"/>
      <c r="D14" s="24" t="s">
        <v>140</v>
      </c>
      <c r="E14" s="24"/>
      <c r="F14" s="24">
        <v>1004167</v>
      </c>
      <c r="G14" s="24" t="s">
        <v>134</v>
      </c>
      <c r="H14" s="24">
        <v>1</v>
      </c>
      <c r="I14" s="24">
        <v>0.05</v>
      </c>
      <c r="J14" s="25">
        <f t="shared" si="0"/>
        <v>0.05</v>
      </c>
      <c r="K14" s="242"/>
      <c r="L14" s="11">
        <f t="shared" si="1"/>
        <v>600</v>
      </c>
      <c r="M14" s="24"/>
      <c r="N14" s="24"/>
      <c r="O14" s="29"/>
      <c r="P14" s="29">
        <v>1</v>
      </c>
      <c r="Q14" s="14"/>
    </row>
    <row r="15" spans="2:17" ht="21.75" customHeight="1" x14ac:dyDescent="0.3">
      <c r="B15" s="256"/>
      <c r="C15" s="253"/>
      <c r="D15" s="24" t="s">
        <v>46</v>
      </c>
      <c r="E15" s="24"/>
      <c r="F15" s="24">
        <v>1004168</v>
      </c>
      <c r="G15" s="24" t="s">
        <v>135</v>
      </c>
      <c r="H15" s="24">
        <v>1</v>
      </c>
      <c r="I15" s="24">
        <v>0.06</v>
      </c>
      <c r="J15" s="25">
        <f t="shared" si="0"/>
        <v>0.06</v>
      </c>
      <c r="K15" s="242"/>
      <c r="L15" s="11">
        <f t="shared" si="1"/>
        <v>500.00000000000006</v>
      </c>
      <c r="M15" s="24"/>
      <c r="N15" s="24"/>
      <c r="O15" s="29"/>
      <c r="P15" s="29">
        <v>1</v>
      </c>
    </row>
    <row r="16" spans="2:17" ht="21.75" customHeight="1" x14ac:dyDescent="0.3">
      <c r="B16" s="256"/>
      <c r="C16" s="253"/>
      <c r="D16" s="24" t="s">
        <v>140</v>
      </c>
      <c r="E16" s="24"/>
      <c r="F16" s="24">
        <v>1004171</v>
      </c>
      <c r="G16" s="24" t="s">
        <v>136</v>
      </c>
      <c r="H16" s="24">
        <v>1</v>
      </c>
      <c r="I16" s="24">
        <v>0.05</v>
      </c>
      <c r="J16" s="25">
        <f t="shared" si="0"/>
        <v>0.05</v>
      </c>
      <c r="K16" s="242"/>
      <c r="L16" s="11">
        <f t="shared" si="1"/>
        <v>600</v>
      </c>
      <c r="M16" s="24"/>
      <c r="N16" s="24"/>
      <c r="O16" s="29"/>
      <c r="P16" s="29">
        <v>1</v>
      </c>
    </row>
    <row r="17" spans="2:16" x14ac:dyDescent="0.3">
      <c r="B17" s="251" t="s">
        <v>42</v>
      </c>
      <c r="C17" s="243" t="s">
        <v>59</v>
      </c>
      <c r="D17" s="24"/>
      <c r="E17" s="24"/>
      <c r="F17" s="24">
        <v>1002186</v>
      </c>
      <c r="G17" s="24" t="s">
        <v>52</v>
      </c>
      <c r="H17" s="24">
        <v>1</v>
      </c>
      <c r="I17" s="24">
        <v>0.01</v>
      </c>
      <c r="J17" s="25">
        <f t="shared" si="0"/>
        <v>0.01</v>
      </c>
      <c r="K17" s="239">
        <f>SUM(J17:J41)</f>
        <v>0.62500000000000011</v>
      </c>
      <c r="L17" s="11"/>
      <c r="M17" s="24"/>
      <c r="N17" s="24"/>
      <c r="O17" s="29">
        <v>60</v>
      </c>
      <c r="P17" s="29">
        <v>1</v>
      </c>
    </row>
    <row r="18" spans="2:16" x14ac:dyDescent="0.3">
      <c r="B18" s="252"/>
      <c r="C18" s="244"/>
      <c r="D18" s="24"/>
      <c r="E18" s="24"/>
      <c r="F18" s="24">
        <v>1012057</v>
      </c>
      <c r="G18" s="24" t="s">
        <v>53</v>
      </c>
      <c r="H18" s="24">
        <v>1</v>
      </c>
      <c r="I18" s="24">
        <v>0.01</v>
      </c>
      <c r="J18" s="25">
        <f t="shared" si="0"/>
        <v>0.01</v>
      </c>
      <c r="K18" s="240"/>
      <c r="L18" s="11"/>
      <c r="M18" s="24"/>
      <c r="N18" s="24"/>
      <c r="O18" s="29">
        <v>60</v>
      </c>
      <c r="P18" s="29">
        <v>1</v>
      </c>
    </row>
    <row r="19" spans="2:16" x14ac:dyDescent="0.3">
      <c r="B19" s="252"/>
      <c r="C19" s="244"/>
      <c r="D19" s="24"/>
      <c r="E19" s="24"/>
      <c r="F19" s="24">
        <v>1022048</v>
      </c>
      <c r="G19" s="24" t="s">
        <v>54</v>
      </c>
      <c r="H19" s="24">
        <v>1</v>
      </c>
      <c r="I19" s="24">
        <v>0.01</v>
      </c>
      <c r="J19" s="25">
        <f t="shared" si="0"/>
        <v>0.01</v>
      </c>
      <c r="K19" s="240"/>
      <c r="L19" s="11"/>
      <c r="M19" s="24"/>
      <c r="N19" s="24"/>
      <c r="O19" s="29">
        <v>60</v>
      </c>
      <c r="P19" s="29">
        <v>1</v>
      </c>
    </row>
    <row r="20" spans="2:16" x14ac:dyDescent="0.3">
      <c r="B20" s="252"/>
      <c r="C20" s="244"/>
      <c r="D20" s="24"/>
      <c r="E20" s="24"/>
      <c r="F20" s="24">
        <v>1102039</v>
      </c>
      <c r="G20" s="24" t="s">
        <v>55</v>
      </c>
      <c r="H20" s="24">
        <v>1</v>
      </c>
      <c r="I20" s="24">
        <v>0.01</v>
      </c>
      <c r="J20" s="25">
        <f t="shared" si="0"/>
        <v>0.01</v>
      </c>
      <c r="K20" s="240"/>
      <c r="L20" s="11"/>
      <c r="M20" s="24"/>
      <c r="N20" s="24"/>
      <c r="O20" s="29">
        <v>60</v>
      </c>
      <c r="P20" s="29">
        <v>1</v>
      </c>
    </row>
    <row r="21" spans="2:16" x14ac:dyDescent="0.3">
      <c r="B21" s="252"/>
      <c r="C21" s="244"/>
      <c r="D21" s="24"/>
      <c r="E21" s="24"/>
      <c r="F21" s="24">
        <v>1082102</v>
      </c>
      <c r="G21" s="24" t="s">
        <v>56</v>
      </c>
      <c r="H21" s="24">
        <v>1</v>
      </c>
      <c r="I21" s="24">
        <v>0.01</v>
      </c>
      <c r="J21" s="25">
        <f t="shared" si="0"/>
        <v>0.01</v>
      </c>
      <c r="K21" s="240"/>
      <c r="L21" s="11"/>
      <c r="M21" s="24"/>
      <c r="N21" s="24"/>
      <c r="O21" s="29">
        <v>30</v>
      </c>
      <c r="P21" s="29">
        <v>1</v>
      </c>
    </row>
    <row r="22" spans="2:16" x14ac:dyDescent="0.3">
      <c r="B22" s="252"/>
      <c r="C22" s="244"/>
      <c r="D22" s="24"/>
      <c r="E22" s="24"/>
      <c r="F22" s="24">
        <v>1072153</v>
      </c>
      <c r="G22" s="24" t="s">
        <v>57</v>
      </c>
      <c r="H22" s="24">
        <v>1</v>
      </c>
      <c r="I22" s="24">
        <v>0.01</v>
      </c>
      <c r="J22" s="25">
        <f t="shared" si="0"/>
        <v>0.01</v>
      </c>
      <c r="K22" s="240"/>
      <c r="L22" s="11"/>
      <c r="M22" s="24"/>
      <c r="N22" s="24"/>
      <c r="O22" s="29">
        <v>30</v>
      </c>
      <c r="P22" s="29">
        <v>1</v>
      </c>
    </row>
    <row r="23" spans="2:16" x14ac:dyDescent="0.3">
      <c r="B23" s="252"/>
      <c r="C23" s="245"/>
      <c r="D23" s="24"/>
      <c r="E23" s="24"/>
      <c r="F23" s="24">
        <v>1032024</v>
      </c>
      <c r="G23" s="24" t="s">
        <v>58</v>
      </c>
      <c r="H23" s="24">
        <v>1</v>
      </c>
      <c r="I23" s="24">
        <v>0.01</v>
      </c>
      <c r="J23" s="25">
        <f t="shared" si="0"/>
        <v>0.01</v>
      </c>
      <c r="K23" s="240"/>
      <c r="L23" s="11"/>
      <c r="M23" s="24"/>
      <c r="N23" s="24"/>
      <c r="O23" s="29">
        <v>40</v>
      </c>
      <c r="P23" s="29">
        <v>1</v>
      </c>
    </row>
    <row r="24" spans="2:16" x14ac:dyDescent="0.3">
      <c r="B24" s="252"/>
      <c r="C24" s="253" t="s">
        <v>25</v>
      </c>
      <c r="D24" s="24"/>
      <c r="E24" s="24"/>
      <c r="F24" s="24">
        <v>5150042</v>
      </c>
      <c r="G24" s="24" t="s">
        <v>9</v>
      </c>
      <c r="H24" s="24">
        <v>1</v>
      </c>
      <c r="I24" s="24">
        <v>0.01</v>
      </c>
      <c r="J24" s="25">
        <f t="shared" si="0"/>
        <v>0.01</v>
      </c>
      <c r="K24" s="240"/>
      <c r="L24" s="11"/>
      <c r="M24" s="24"/>
      <c r="N24" s="24"/>
      <c r="O24" s="29">
        <v>30</v>
      </c>
      <c r="P24" s="29"/>
    </row>
    <row r="25" spans="2:16" x14ac:dyDescent="0.3">
      <c r="B25" s="252"/>
      <c r="C25" s="253"/>
      <c r="D25" s="24"/>
      <c r="E25" s="24"/>
      <c r="F25" s="24">
        <v>5150043</v>
      </c>
      <c r="G25" s="24" t="s">
        <v>10</v>
      </c>
      <c r="H25" s="24">
        <v>1</v>
      </c>
      <c r="I25" s="24">
        <v>0.01</v>
      </c>
      <c r="J25" s="25">
        <f t="shared" si="0"/>
        <v>0.01</v>
      </c>
      <c r="K25" s="240"/>
      <c r="L25" s="11"/>
      <c r="M25" s="24"/>
      <c r="N25" s="24"/>
      <c r="O25" s="29">
        <v>75</v>
      </c>
      <c r="P25" s="6"/>
    </row>
    <row r="26" spans="2:16" x14ac:dyDescent="0.3">
      <c r="B26" s="252"/>
      <c r="C26" s="253"/>
      <c r="D26" s="24"/>
      <c r="E26" s="24"/>
      <c r="F26" s="24">
        <v>5152049</v>
      </c>
      <c r="G26" s="24" t="s">
        <v>11</v>
      </c>
      <c r="H26" s="24">
        <v>1</v>
      </c>
      <c r="I26" s="24">
        <v>0.01</v>
      </c>
      <c r="J26" s="25">
        <f t="shared" si="0"/>
        <v>0.01</v>
      </c>
      <c r="K26" s="240"/>
      <c r="L26" s="11"/>
      <c r="M26" s="24"/>
      <c r="N26" s="24"/>
      <c r="O26" s="6">
        <v>30</v>
      </c>
      <c r="P26" s="6"/>
    </row>
    <row r="27" spans="2:16" x14ac:dyDescent="0.3">
      <c r="B27" s="252"/>
      <c r="C27" s="253"/>
      <c r="D27" s="24"/>
      <c r="E27" s="24"/>
      <c r="F27" s="24">
        <v>5152050</v>
      </c>
      <c r="G27" s="24" t="s">
        <v>12</v>
      </c>
      <c r="H27" s="24">
        <v>1</v>
      </c>
      <c r="I27" s="24">
        <v>0.01</v>
      </c>
      <c r="J27" s="25">
        <f t="shared" si="0"/>
        <v>0.01</v>
      </c>
      <c r="K27" s="240"/>
      <c r="L27" s="11"/>
      <c r="M27" s="24"/>
      <c r="N27" s="24"/>
      <c r="O27" s="6">
        <v>75</v>
      </c>
      <c r="P27" s="29"/>
    </row>
    <row r="28" spans="2:16" x14ac:dyDescent="0.3">
      <c r="B28" s="252"/>
      <c r="C28" s="253"/>
      <c r="D28" s="24"/>
      <c r="E28" s="24"/>
      <c r="F28" s="24">
        <v>5153013</v>
      </c>
      <c r="G28" s="24" t="s">
        <v>23</v>
      </c>
      <c r="H28" s="24">
        <v>1</v>
      </c>
      <c r="I28" s="24">
        <v>0.05</v>
      </c>
      <c r="J28" s="25">
        <f t="shared" si="0"/>
        <v>0.05</v>
      </c>
      <c r="K28" s="240"/>
      <c r="L28" s="11"/>
      <c r="M28" s="24"/>
      <c r="N28" s="24"/>
      <c r="O28" s="29">
        <v>65</v>
      </c>
      <c r="P28" s="29"/>
    </row>
    <row r="29" spans="2:16" x14ac:dyDescent="0.3">
      <c r="B29" s="252"/>
      <c r="C29" s="253"/>
      <c r="D29" s="24"/>
      <c r="E29" s="24"/>
      <c r="F29" s="24">
        <v>5151033</v>
      </c>
      <c r="G29" s="24" t="s">
        <v>41</v>
      </c>
      <c r="H29" s="24">
        <v>1</v>
      </c>
      <c r="I29" s="24">
        <v>0.05</v>
      </c>
      <c r="J29" s="25">
        <f t="shared" si="0"/>
        <v>0.05</v>
      </c>
      <c r="K29" s="240"/>
      <c r="L29" s="11"/>
      <c r="M29" s="24"/>
      <c r="N29" s="24"/>
      <c r="O29" s="29">
        <v>70</v>
      </c>
      <c r="P29" s="29"/>
    </row>
    <row r="30" spans="2:16" x14ac:dyDescent="0.3">
      <c r="B30" s="252"/>
      <c r="C30" s="253"/>
      <c r="D30" s="24"/>
      <c r="E30" s="24"/>
      <c r="F30" s="24">
        <v>5152100</v>
      </c>
      <c r="G30" s="24" t="s">
        <v>13</v>
      </c>
      <c r="H30" s="24">
        <v>1</v>
      </c>
      <c r="I30" s="24">
        <v>1.4999999999999999E-2</v>
      </c>
      <c r="J30" s="25">
        <f t="shared" si="0"/>
        <v>1.4999999999999999E-2</v>
      </c>
      <c r="K30" s="240"/>
      <c r="L30" s="11"/>
      <c r="M30" s="24"/>
      <c r="N30" s="24"/>
      <c r="O30" s="29">
        <v>35</v>
      </c>
      <c r="P30" s="6"/>
    </row>
    <row r="31" spans="2:16" x14ac:dyDescent="0.3">
      <c r="B31" s="252"/>
      <c r="C31" s="253"/>
      <c r="D31" s="24"/>
      <c r="E31" s="24"/>
      <c r="F31" s="24">
        <v>5152101</v>
      </c>
      <c r="G31" s="24" t="s">
        <v>14</v>
      </c>
      <c r="H31" s="24">
        <v>1</v>
      </c>
      <c r="I31" s="24">
        <v>1.4999999999999999E-2</v>
      </c>
      <c r="J31" s="25">
        <f t="shared" si="0"/>
        <v>1.4999999999999999E-2</v>
      </c>
      <c r="K31" s="240"/>
      <c r="L31" s="11"/>
      <c r="M31" s="24"/>
      <c r="N31" s="24"/>
      <c r="O31" s="6">
        <v>35</v>
      </c>
      <c r="P31" s="6"/>
    </row>
    <row r="32" spans="2:16" x14ac:dyDescent="0.3">
      <c r="B32" s="252"/>
      <c r="C32" s="253"/>
      <c r="D32" s="24"/>
      <c r="E32" s="24"/>
      <c r="F32" s="24">
        <v>5152102</v>
      </c>
      <c r="G32" s="24" t="s">
        <v>15</v>
      </c>
      <c r="H32" s="24">
        <v>1</v>
      </c>
      <c r="I32" s="24">
        <v>1.4999999999999999E-2</v>
      </c>
      <c r="J32" s="25">
        <f t="shared" si="0"/>
        <v>1.4999999999999999E-2</v>
      </c>
      <c r="K32" s="240"/>
      <c r="L32" s="11"/>
      <c r="M32" s="24"/>
      <c r="N32" s="24"/>
      <c r="O32" s="6">
        <v>35</v>
      </c>
      <c r="P32" s="6"/>
    </row>
    <row r="33" spans="2:16" x14ac:dyDescent="0.3">
      <c r="B33" s="252"/>
      <c r="C33" s="253"/>
      <c r="D33" s="24"/>
      <c r="E33" s="24"/>
      <c r="F33" s="24">
        <v>5152103</v>
      </c>
      <c r="G33" s="24" t="s">
        <v>16</v>
      </c>
      <c r="H33" s="24">
        <v>1</v>
      </c>
      <c r="I33" s="24">
        <v>1.4999999999999999E-2</v>
      </c>
      <c r="J33" s="25">
        <f t="shared" si="0"/>
        <v>1.4999999999999999E-2</v>
      </c>
      <c r="K33" s="240"/>
      <c r="L33" s="11"/>
      <c r="M33" s="24"/>
      <c r="N33" s="24"/>
      <c r="O33" s="6">
        <v>35</v>
      </c>
      <c r="P33" s="6"/>
    </row>
    <row r="34" spans="2:16" x14ac:dyDescent="0.3">
      <c r="B34" s="252"/>
      <c r="C34" s="253"/>
      <c r="D34" s="24"/>
      <c r="E34" s="24"/>
      <c r="F34" s="24">
        <v>5152104</v>
      </c>
      <c r="G34" s="24" t="s">
        <v>17</v>
      </c>
      <c r="H34" s="24">
        <v>1</v>
      </c>
      <c r="I34" s="24">
        <v>1.4999999999999999E-2</v>
      </c>
      <c r="J34" s="25">
        <f t="shared" si="0"/>
        <v>1.4999999999999999E-2</v>
      </c>
      <c r="K34" s="240"/>
      <c r="L34" s="11"/>
      <c r="M34" s="24"/>
      <c r="N34" s="24"/>
      <c r="O34" s="6">
        <v>35</v>
      </c>
      <c r="P34" s="6"/>
    </row>
    <row r="35" spans="2:16" x14ac:dyDescent="0.3">
      <c r="B35" s="252"/>
      <c r="C35" s="253"/>
      <c r="D35" s="24"/>
      <c r="E35" s="24"/>
      <c r="F35" s="24">
        <v>5152105</v>
      </c>
      <c r="G35" s="24" t="s">
        <v>18</v>
      </c>
      <c r="H35" s="11">
        <v>1</v>
      </c>
      <c r="I35" s="24">
        <v>1.4999999999999999E-2</v>
      </c>
      <c r="J35" s="25">
        <f t="shared" si="0"/>
        <v>1.4999999999999999E-2</v>
      </c>
      <c r="K35" s="240"/>
      <c r="L35" s="11"/>
      <c r="M35" s="24"/>
      <c r="N35" s="24"/>
      <c r="O35" s="6">
        <v>35</v>
      </c>
      <c r="P35" s="6"/>
    </row>
    <row r="36" spans="2:16" x14ac:dyDescent="0.3">
      <c r="B36" s="252"/>
      <c r="C36" s="253"/>
      <c r="D36" s="24"/>
      <c r="E36" s="24"/>
      <c r="F36" s="24">
        <v>5152106</v>
      </c>
      <c r="G36" s="24" t="s">
        <v>19</v>
      </c>
      <c r="H36" s="11">
        <v>1</v>
      </c>
      <c r="I36" s="24">
        <v>1.4999999999999999E-2</v>
      </c>
      <c r="J36" s="25">
        <f t="shared" si="0"/>
        <v>1.4999999999999999E-2</v>
      </c>
      <c r="K36" s="240"/>
      <c r="L36" s="11"/>
      <c r="M36" s="24"/>
      <c r="N36" s="24"/>
      <c r="O36" s="6">
        <v>35</v>
      </c>
      <c r="P36" s="6"/>
    </row>
    <row r="37" spans="2:16" x14ac:dyDescent="0.3">
      <c r="B37" s="252"/>
      <c r="C37" s="253"/>
      <c r="D37" s="24"/>
      <c r="E37" s="24"/>
      <c r="F37" s="24">
        <v>5152107</v>
      </c>
      <c r="G37" s="24" t="s">
        <v>20</v>
      </c>
      <c r="H37" s="11">
        <v>1</v>
      </c>
      <c r="I37" s="24">
        <v>1.4999999999999999E-2</v>
      </c>
      <c r="J37" s="25">
        <f t="shared" si="0"/>
        <v>1.4999999999999999E-2</v>
      </c>
      <c r="K37" s="240"/>
      <c r="L37" s="11"/>
      <c r="M37" s="24"/>
      <c r="N37" s="24"/>
      <c r="O37" s="6">
        <v>35</v>
      </c>
      <c r="P37" s="29"/>
    </row>
    <row r="38" spans="2:16" x14ac:dyDescent="0.3">
      <c r="B38" s="252"/>
      <c r="C38" s="253" t="s">
        <v>8</v>
      </c>
      <c r="D38" s="24"/>
      <c r="E38" s="24"/>
      <c r="F38" s="24">
        <v>5520002</v>
      </c>
      <c r="G38" s="24" t="s">
        <v>24</v>
      </c>
      <c r="H38" s="24">
        <v>1</v>
      </c>
      <c r="I38" s="24">
        <v>0.05</v>
      </c>
      <c r="J38" s="25">
        <f t="shared" si="0"/>
        <v>0.05</v>
      </c>
      <c r="K38" s="240"/>
      <c r="L38" s="11"/>
      <c r="M38" s="24"/>
      <c r="N38" s="24"/>
      <c r="O38" s="29">
        <v>210</v>
      </c>
      <c r="P38" s="29">
        <v>1</v>
      </c>
    </row>
    <row r="39" spans="2:16" x14ac:dyDescent="0.3">
      <c r="B39" s="252"/>
      <c r="C39" s="253"/>
      <c r="D39" s="24"/>
      <c r="E39" s="24"/>
      <c r="F39" s="24">
        <v>5062404</v>
      </c>
      <c r="G39" s="24" t="s">
        <v>5</v>
      </c>
      <c r="H39" s="24">
        <v>1</v>
      </c>
      <c r="I39" s="24">
        <v>9.5000000000000001E-2</v>
      </c>
      <c r="J39" s="25">
        <f t="shared" si="0"/>
        <v>9.5000000000000001E-2</v>
      </c>
      <c r="K39" s="240"/>
      <c r="L39" s="11"/>
      <c r="M39" s="24"/>
      <c r="N39" s="24"/>
      <c r="O39" s="29">
        <v>50</v>
      </c>
      <c r="P39" s="29"/>
    </row>
    <row r="40" spans="2:16" x14ac:dyDescent="0.3">
      <c r="B40" s="252"/>
      <c r="C40" s="253"/>
      <c r="D40" s="24"/>
      <c r="E40" s="24"/>
      <c r="F40" s="24">
        <v>5078001</v>
      </c>
      <c r="G40" s="11" t="s">
        <v>21</v>
      </c>
      <c r="H40" s="24">
        <v>1</v>
      </c>
      <c r="I40" s="24">
        <v>0.1</v>
      </c>
      <c r="J40" s="25">
        <f t="shared" si="0"/>
        <v>0.1</v>
      </c>
      <c r="K40" s="240"/>
      <c r="L40" s="11"/>
      <c r="M40" s="24"/>
      <c r="N40" s="24"/>
      <c r="O40" s="29">
        <v>40</v>
      </c>
      <c r="P40" s="29"/>
    </row>
    <row r="41" spans="2:16" x14ac:dyDescent="0.3">
      <c r="B41" s="252"/>
      <c r="C41" s="253"/>
      <c r="D41" s="24"/>
      <c r="E41" s="24"/>
      <c r="F41" s="24">
        <v>5072000</v>
      </c>
      <c r="G41" s="11" t="s">
        <v>22</v>
      </c>
      <c r="H41" s="24">
        <v>3</v>
      </c>
      <c r="I41" s="24">
        <v>0.05</v>
      </c>
      <c r="J41" s="25">
        <f t="shared" si="0"/>
        <v>0.05</v>
      </c>
      <c r="K41" s="240"/>
      <c r="L41" s="11"/>
      <c r="M41" s="24"/>
      <c r="N41" s="24"/>
      <c r="O41" s="29">
        <v>50</v>
      </c>
      <c r="P41" s="29"/>
    </row>
    <row r="42" spans="2:16" x14ac:dyDescent="0.3">
      <c r="B42" s="246"/>
      <c r="C42" s="247"/>
      <c r="D42" s="247"/>
      <c r="E42" s="247"/>
      <c r="F42" s="247"/>
      <c r="G42" s="247"/>
      <c r="H42" s="248"/>
      <c r="I42" s="24">
        <f>SUM(I6:I41)</f>
        <v>1.0000000000000002</v>
      </c>
      <c r="J42" s="25">
        <f>SUM(J6:J41)</f>
        <v>1.0000000000000002</v>
      </c>
      <c r="K42" s="25">
        <f>SUM(K6:K41)</f>
        <v>1</v>
      </c>
      <c r="L42" s="24"/>
      <c r="M42" s="24"/>
      <c r="N42" s="24"/>
      <c r="O42" s="29"/>
      <c r="P42" s="29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15"/>
  <dimension ref="B2:Q42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88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22" t="s">
        <v>6</v>
      </c>
      <c r="C4" s="22">
        <v>30</v>
      </c>
    </row>
    <row r="5" spans="2:17" x14ac:dyDescent="0.3">
      <c r="B5" s="249" t="s">
        <v>0</v>
      </c>
      <c r="C5" s="249"/>
      <c r="D5" s="21" t="s">
        <v>45</v>
      </c>
      <c r="E5" s="21" t="s">
        <v>29</v>
      </c>
      <c r="F5" s="21" t="s">
        <v>1</v>
      </c>
      <c r="G5" s="21" t="s">
        <v>62</v>
      </c>
      <c r="H5" s="13" t="s">
        <v>26</v>
      </c>
      <c r="I5" s="21" t="s">
        <v>27</v>
      </c>
      <c r="J5" s="21" t="s">
        <v>28</v>
      </c>
      <c r="K5" s="21" t="s">
        <v>43</v>
      </c>
      <c r="L5" s="21" t="s">
        <v>2</v>
      </c>
      <c r="M5" s="21" t="s">
        <v>3</v>
      </c>
      <c r="N5" s="21" t="s">
        <v>60</v>
      </c>
      <c r="O5" s="21" t="s">
        <v>44</v>
      </c>
      <c r="P5" s="21" t="s">
        <v>86</v>
      </c>
    </row>
    <row r="6" spans="2:17" ht="21.75" customHeight="1" x14ac:dyDescent="0.3">
      <c r="B6" s="256" t="s">
        <v>4</v>
      </c>
      <c r="C6" s="253" t="s">
        <v>7</v>
      </c>
      <c r="D6" s="9" t="s">
        <v>46</v>
      </c>
      <c r="E6" s="9"/>
      <c r="F6" s="9">
        <v>1004209</v>
      </c>
      <c r="G6" s="9" t="s">
        <v>89</v>
      </c>
      <c r="H6" s="9">
        <v>1</v>
      </c>
      <c r="I6" s="9">
        <v>0.02</v>
      </c>
      <c r="J6" s="10">
        <f>I6</f>
        <v>0.02</v>
      </c>
      <c r="K6" s="242">
        <f>SUM(J6:J16)</f>
        <v>0.51</v>
      </c>
      <c r="L6" s="11">
        <f>1/I6*$C$4</f>
        <v>1500</v>
      </c>
      <c r="M6" s="9"/>
      <c r="N6" s="9"/>
      <c r="O6" s="22"/>
      <c r="P6" s="22">
        <v>1</v>
      </c>
    </row>
    <row r="7" spans="2:17" ht="21.75" customHeight="1" x14ac:dyDescent="0.3">
      <c r="B7" s="256"/>
      <c r="C7" s="253"/>
      <c r="D7" s="9" t="s">
        <v>76</v>
      </c>
      <c r="E7" s="9"/>
      <c r="F7" s="9">
        <v>1052779</v>
      </c>
      <c r="G7" s="9" t="s">
        <v>90</v>
      </c>
      <c r="H7" s="9">
        <v>1</v>
      </c>
      <c r="I7" s="9">
        <v>1.4999999999999999E-2</v>
      </c>
      <c r="J7" s="10">
        <f t="shared" ref="J7:J41" si="0">I7</f>
        <v>1.4999999999999999E-2</v>
      </c>
      <c r="K7" s="242"/>
      <c r="L7" s="11">
        <f t="shared" ref="L7:L16" si="1">1/I7*$C$4</f>
        <v>2000.0000000000002</v>
      </c>
      <c r="M7" s="9"/>
      <c r="N7" s="9"/>
      <c r="O7" s="22"/>
      <c r="P7" s="22">
        <v>1</v>
      </c>
    </row>
    <row r="8" spans="2:17" ht="21.75" customHeight="1" x14ac:dyDescent="0.3">
      <c r="B8" s="256"/>
      <c r="C8" s="253"/>
      <c r="D8" s="9" t="s">
        <v>77</v>
      </c>
      <c r="E8" s="9"/>
      <c r="F8" s="9">
        <v>1052780</v>
      </c>
      <c r="G8" s="9" t="s">
        <v>91</v>
      </c>
      <c r="H8" s="9">
        <v>1</v>
      </c>
      <c r="I8" s="9">
        <v>1.4999999999999999E-2</v>
      </c>
      <c r="J8" s="10">
        <f t="shared" si="0"/>
        <v>1.4999999999999999E-2</v>
      </c>
      <c r="K8" s="242"/>
      <c r="L8" s="11">
        <f t="shared" si="1"/>
        <v>2000.0000000000002</v>
      </c>
      <c r="M8" s="9"/>
      <c r="N8" s="9"/>
      <c r="O8" s="22"/>
      <c r="P8" s="22">
        <v>1</v>
      </c>
    </row>
    <row r="9" spans="2:17" ht="21.75" customHeight="1" x14ac:dyDescent="0.3">
      <c r="B9" s="256"/>
      <c r="C9" s="253"/>
      <c r="D9" s="9" t="s">
        <v>49</v>
      </c>
      <c r="E9" s="9"/>
      <c r="F9" s="9">
        <v>1082592</v>
      </c>
      <c r="G9" s="9" t="s">
        <v>92</v>
      </c>
      <c r="H9" s="9">
        <v>1</v>
      </c>
      <c r="I9" s="9">
        <v>0.05</v>
      </c>
      <c r="J9" s="10">
        <f t="shared" si="0"/>
        <v>0.05</v>
      </c>
      <c r="K9" s="242"/>
      <c r="L9" s="11">
        <f t="shared" si="1"/>
        <v>600</v>
      </c>
      <c r="M9" s="9"/>
      <c r="N9" s="9"/>
      <c r="O9" s="22"/>
      <c r="P9" s="22">
        <v>1</v>
      </c>
    </row>
    <row r="10" spans="2:17" ht="21.75" customHeight="1" x14ac:dyDescent="0.3">
      <c r="B10" s="256"/>
      <c r="C10" s="253"/>
      <c r="D10" s="9" t="s">
        <v>48</v>
      </c>
      <c r="E10" s="9"/>
      <c r="F10" s="9">
        <v>1004182</v>
      </c>
      <c r="G10" s="9" t="s">
        <v>93</v>
      </c>
      <c r="H10" s="9">
        <v>1</v>
      </c>
      <c r="I10" s="9">
        <v>1.4999999999999999E-2</v>
      </c>
      <c r="J10" s="10">
        <f t="shared" si="0"/>
        <v>1.4999999999999999E-2</v>
      </c>
      <c r="K10" s="242"/>
      <c r="L10" s="11">
        <f t="shared" si="1"/>
        <v>2000.0000000000002</v>
      </c>
      <c r="M10" s="9"/>
      <c r="N10" s="9"/>
      <c r="O10" s="22"/>
      <c r="P10" s="22">
        <v>1</v>
      </c>
    </row>
    <row r="11" spans="2:17" ht="21.75" customHeight="1" x14ac:dyDescent="0.3">
      <c r="B11" s="256"/>
      <c r="C11" s="253"/>
      <c r="D11" s="9" t="s">
        <v>78</v>
      </c>
      <c r="E11" s="9"/>
      <c r="F11" s="9">
        <v>1012473</v>
      </c>
      <c r="G11" s="9" t="s">
        <v>94</v>
      </c>
      <c r="H11" s="9">
        <v>1</v>
      </c>
      <c r="I11" s="9">
        <v>0.01</v>
      </c>
      <c r="J11" s="10">
        <f t="shared" si="0"/>
        <v>0.01</v>
      </c>
      <c r="K11" s="242"/>
      <c r="L11" s="11">
        <f t="shared" si="1"/>
        <v>3000</v>
      </c>
      <c r="M11" s="9"/>
      <c r="N11" s="9"/>
      <c r="O11" s="22"/>
      <c r="P11" s="22">
        <v>1</v>
      </c>
    </row>
    <row r="12" spans="2:17" ht="21.75" customHeight="1" x14ac:dyDescent="0.3">
      <c r="B12" s="256"/>
      <c r="C12" s="253"/>
      <c r="D12" s="9" t="s">
        <v>47</v>
      </c>
      <c r="E12" s="9"/>
      <c r="F12" s="9">
        <v>1052761</v>
      </c>
      <c r="G12" s="9" t="s">
        <v>95</v>
      </c>
      <c r="H12" s="9">
        <v>1</v>
      </c>
      <c r="I12" s="9">
        <v>0.01</v>
      </c>
      <c r="J12" s="10">
        <f t="shared" si="0"/>
        <v>0.01</v>
      </c>
      <c r="K12" s="242"/>
      <c r="L12" s="11">
        <f t="shared" si="1"/>
        <v>3000</v>
      </c>
      <c r="M12" s="9"/>
      <c r="N12" s="9"/>
      <c r="O12" s="22"/>
      <c r="P12" s="22">
        <v>1</v>
      </c>
    </row>
    <row r="13" spans="2:17" ht="21.75" customHeight="1" x14ac:dyDescent="0.3">
      <c r="B13" s="256"/>
      <c r="C13" s="253"/>
      <c r="D13" s="9" t="s">
        <v>46</v>
      </c>
      <c r="E13" s="9"/>
      <c r="F13" s="9">
        <v>1072941</v>
      </c>
      <c r="G13" s="9" t="s">
        <v>96</v>
      </c>
      <c r="H13" s="9">
        <v>1</v>
      </c>
      <c r="I13" s="9">
        <v>0.05</v>
      </c>
      <c r="J13" s="10">
        <f t="shared" si="0"/>
        <v>0.05</v>
      </c>
      <c r="K13" s="242"/>
      <c r="L13" s="11">
        <f t="shared" si="1"/>
        <v>600</v>
      </c>
      <c r="M13" s="9"/>
      <c r="N13" s="9"/>
      <c r="O13" s="22"/>
      <c r="P13" s="22">
        <v>1</v>
      </c>
    </row>
    <row r="14" spans="2:17" ht="21.75" customHeight="1" x14ac:dyDescent="0.3">
      <c r="B14" s="256"/>
      <c r="C14" s="253"/>
      <c r="D14" s="9" t="s">
        <v>47</v>
      </c>
      <c r="E14" s="9"/>
      <c r="F14" s="9">
        <v>1102701</v>
      </c>
      <c r="G14" s="9" t="s">
        <v>97</v>
      </c>
      <c r="H14" s="9">
        <v>1</v>
      </c>
      <c r="I14" s="9">
        <v>2.5000000000000001E-2</v>
      </c>
      <c r="J14" s="10">
        <f t="shared" si="0"/>
        <v>2.5000000000000001E-2</v>
      </c>
      <c r="K14" s="242"/>
      <c r="L14" s="11">
        <f t="shared" si="1"/>
        <v>1200</v>
      </c>
      <c r="M14" s="9"/>
      <c r="N14" s="9"/>
      <c r="O14" s="22"/>
      <c r="P14" s="22">
        <v>1</v>
      </c>
      <c r="Q14" s="14"/>
    </row>
    <row r="15" spans="2:17" ht="21.75" customHeight="1" x14ac:dyDescent="0.3">
      <c r="B15" s="256"/>
      <c r="C15" s="253"/>
      <c r="D15" s="9" t="s">
        <v>51</v>
      </c>
      <c r="E15" s="9"/>
      <c r="F15" s="9">
        <v>1112161</v>
      </c>
      <c r="G15" s="9" t="s">
        <v>98</v>
      </c>
      <c r="H15" s="9">
        <v>1</v>
      </c>
      <c r="I15" s="9">
        <v>0.15</v>
      </c>
      <c r="J15" s="10">
        <f t="shared" si="0"/>
        <v>0.15</v>
      </c>
      <c r="K15" s="242"/>
      <c r="L15" s="11">
        <f t="shared" si="1"/>
        <v>200</v>
      </c>
      <c r="M15" s="9"/>
      <c r="N15" s="9"/>
      <c r="O15" s="22"/>
      <c r="P15" s="22">
        <v>1</v>
      </c>
    </row>
    <row r="16" spans="2:17" ht="21.75" customHeight="1" x14ac:dyDescent="0.3">
      <c r="B16" s="256"/>
      <c r="C16" s="253"/>
      <c r="D16" s="9" t="s">
        <v>51</v>
      </c>
      <c r="E16" s="9"/>
      <c r="F16" s="9">
        <v>1112273</v>
      </c>
      <c r="G16" s="9" t="s">
        <v>99</v>
      </c>
      <c r="H16" s="9">
        <v>1</v>
      </c>
      <c r="I16" s="9">
        <v>0.15</v>
      </c>
      <c r="J16" s="10">
        <f t="shared" si="0"/>
        <v>0.15</v>
      </c>
      <c r="K16" s="242"/>
      <c r="L16" s="11">
        <f t="shared" si="1"/>
        <v>200</v>
      </c>
      <c r="M16" s="9"/>
      <c r="N16" s="9"/>
      <c r="O16" s="22"/>
      <c r="P16" s="22">
        <v>1</v>
      </c>
    </row>
    <row r="17" spans="2:16" x14ac:dyDescent="0.3">
      <c r="B17" s="251" t="s">
        <v>42</v>
      </c>
      <c r="C17" s="243" t="s">
        <v>59</v>
      </c>
      <c r="D17" s="9"/>
      <c r="E17" s="9"/>
      <c r="F17" s="9">
        <v>1002186</v>
      </c>
      <c r="G17" s="9" t="s">
        <v>52</v>
      </c>
      <c r="H17" s="9">
        <v>1</v>
      </c>
      <c r="I17" s="9">
        <v>0.01</v>
      </c>
      <c r="J17" s="10">
        <f t="shared" si="0"/>
        <v>0.01</v>
      </c>
      <c r="K17" s="239">
        <f>SUM(J17:J41)</f>
        <v>0.49000000000000005</v>
      </c>
      <c r="L17" s="11"/>
      <c r="M17" s="9"/>
      <c r="N17" s="9"/>
      <c r="O17" s="22">
        <v>60</v>
      </c>
      <c r="P17" s="22">
        <v>1</v>
      </c>
    </row>
    <row r="18" spans="2:16" x14ac:dyDescent="0.3">
      <c r="B18" s="252"/>
      <c r="C18" s="244"/>
      <c r="D18" s="9"/>
      <c r="E18" s="9"/>
      <c r="F18" s="9">
        <v>1012057</v>
      </c>
      <c r="G18" s="9" t="s">
        <v>53</v>
      </c>
      <c r="H18" s="9">
        <v>1</v>
      </c>
      <c r="I18" s="9">
        <v>0.01</v>
      </c>
      <c r="J18" s="10">
        <f t="shared" si="0"/>
        <v>0.01</v>
      </c>
      <c r="K18" s="240"/>
      <c r="L18" s="11"/>
      <c r="M18" s="9"/>
      <c r="N18" s="9"/>
      <c r="O18" s="22">
        <v>60</v>
      </c>
      <c r="P18" s="22">
        <v>1</v>
      </c>
    </row>
    <row r="19" spans="2:16" x14ac:dyDescent="0.3">
      <c r="B19" s="252"/>
      <c r="C19" s="244"/>
      <c r="D19" s="9"/>
      <c r="E19" s="9"/>
      <c r="F19" s="9">
        <v>1022048</v>
      </c>
      <c r="G19" s="9" t="s">
        <v>54</v>
      </c>
      <c r="H19" s="9">
        <v>1</v>
      </c>
      <c r="I19" s="9">
        <v>0.01</v>
      </c>
      <c r="J19" s="10">
        <f t="shared" si="0"/>
        <v>0.01</v>
      </c>
      <c r="K19" s="240"/>
      <c r="L19" s="11"/>
      <c r="M19" s="9"/>
      <c r="N19" s="9"/>
      <c r="O19" s="22">
        <v>60</v>
      </c>
      <c r="P19" s="22">
        <v>1</v>
      </c>
    </row>
    <row r="20" spans="2:16" x14ac:dyDescent="0.3">
      <c r="B20" s="252"/>
      <c r="C20" s="244"/>
      <c r="D20" s="9"/>
      <c r="E20" s="9"/>
      <c r="F20" s="9">
        <v>1102039</v>
      </c>
      <c r="G20" s="9" t="s">
        <v>55</v>
      </c>
      <c r="H20" s="9">
        <v>1</v>
      </c>
      <c r="I20" s="9">
        <v>0.01</v>
      </c>
      <c r="J20" s="10">
        <f t="shared" si="0"/>
        <v>0.01</v>
      </c>
      <c r="K20" s="240"/>
      <c r="L20" s="11"/>
      <c r="M20" s="9"/>
      <c r="N20" s="9"/>
      <c r="O20" s="22">
        <v>60</v>
      </c>
      <c r="P20" s="22">
        <v>1</v>
      </c>
    </row>
    <row r="21" spans="2:16" x14ac:dyDescent="0.3">
      <c r="B21" s="252"/>
      <c r="C21" s="244"/>
      <c r="D21" s="9"/>
      <c r="E21" s="9"/>
      <c r="F21" s="9">
        <v>1082102</v>
      </c>
      <c r="G21" s="9" t="s">
        <v>56</v>
      </c>
      <c r="H21" s="9">
        <v>1</v>
      </c>
      <c r="I21" s="9">
        <v>0.01</v>
      </c>
      <c r="J21" s="10">
        <f t="shared" si="0"/>
        <v>0.01</v>
      </c>
      <c r="K21" s="240"/>
      <c r="L21" s="11"/>
      <c r="M21" s="9"/>
      <c r="N21" s="9"/>
      <c r="O21" s="22">
        <v>30</v>
      </c>
      <c r="P21" s="22">
        <v>1</v>
      </c>
    </row>
    <row r="22" spans="2:16" x14ac:dyDescent="0.3">
      <c r="B22" s="252"/>
      <c r="C22" s="244"/>
      <c r="D22" s="9"/>
      <c r="E22" s="9"/>
      <c r="F22" s="9">
        <v>1072153</v>
      </c>
      <c r="G22" s="9" t="s">
        <v>57</v>
      </c>
      <c r="H22" s="9">
        <v>1</v>
      </c>
      <c r="I22" s="9">
        <v>0.01</v>
      </c>
      <c r="J22" s="10">
        <f t="shared" si="0"/>
        <v>0.01</v>
      </c>
      <c r="K22" s="240"/>
      <c r="L22" s="11"/>
      <c r="M22" s="9"/>
      <c r="N22" s="9"/>
      <c r="O22" s="22">
        <v>30</v>
      </c>
      <c r="P22" s="22">
        <v>1</v>
      </c>
    </row>
    <row r="23" spans="2:16" x14ac:dyDescent="0.3">
      <c r="B23" s="252"/>
      <c r="C23" s="245"/>
      <c r="D23" s="9"/>
      <c r="E23" s="9"/>
      <c r="F23" s="9">
        <v>1032024</v>
      </c>
      <c r="G23" s="9" t="s">
        <v>58</v>
      </c>
      <c r="H23" s="9">
        <v>1</v>
      </c>
      <c r="I23" s="9">
        <v>0.01</v>
      </c>
      <c r="J23" s="10">
        <f t="shared" si="0"/>
        <v>0.01</v>
      </c>
      <c r="K23" s="240"/>
      <c r="L23" s="11"/>
      <c r="M23" s="9"/>
      <c r="N23" s="9"/>
      <c r="O23" s="22">
        <v>40</v>
      </c>
      <c r="P23" s="22">
        <v>1</v>
      </c>
    </row>
    <row r="24" spans="2:16" x14ac:dyDescent="0.3">
      <c r="B24" s="252"/>
      <c r="C24" s="253" t="s">
        <v>25</v>
      </c>
      <c r="D24" s="9"/>
      <c r="E24" s="9"/>
      <c r="F24" s="9">
        <v>5150042</v>
      </c>
      <c r="G24" s="9" t="s">
        <v>9</v>
      </c>
      <c r="H24" s="9">
        <v>1</v>
      </c>
      <c r="I24" s="9">
        <v>5.0000000000000001E-3</v>
      </c>
      <c r="J24" s="10">
        <f t="shared" si="0"/>
        <v>5.0000000000000001E-3</v>
      </c>
      <c r="K24" s="240"/>
      <c r="L24" s="11"/>
      <c r="M24" s="9"/>
      <c r="N24" s="9"/>
      <c r="O24" s="22">
        <v>30</v>
      </c>
      <c r="P24" s="22"/>
    </row>
    <row r="25" spans="2:16" x14ac:dyDescent="0.3">
      <c r="B25" s="252"/>
      <c r="C25" s="253"/>
      <c r="D25" s="9"/>
      <c r="E25" s="9"/>
      <c r="F25" s="9">
        <v>5150043</v>
      </c>
      <c r="G25" s="9" t="s">
        <v>10</v>
      </c>
      <c r="H25" s="9">
        <v>1</v>
      </c>
      <c r="I25" s="9">
        <v>5.0000000000000001E-3</v>
      </c>
      <c r="J25" s="10">
        <f t="shared" si="0"/>
        <v>5.0000000000000001E-3</v>
      </c>
      <c r="K25" s="240"/>
      <c r="L25" s="11"/>
      <c r="M25" s="9"/>
      <c r="N25" s="9"/>
      <c r="O25" s="22">
        <v>75</v>
      </c>
      <c r="P25" s="6"/>
    </row>
    <row r="26" spans="2:16" x14ac:dyDescent="0.3">
      <c r="B26" s="252"/>
      <c r="C26" s="253"/>
      <c r="D26" s="9"/>
      <c r="E26" s="9"/>
      <c r="F26" s="9">
        <v>5152049</v>
      </c>
      <c r="G26" s="9" t="s">
        <v>11</v>
      </c>
      <c r="H26" s="9">
        <v>1</v>
      </c>
      <c r="I26" s="9">
        <v>5.0000000000000001E-3</v>
      </c>
      <c r="J26" s="10">
        <f t="shared" si="0"/>
        <v>5.0000000000000001E-3</v>
      </c>
      <c r="K26" s="240"/>
      <c r="L26" s="11"/>
      <c r="M26" s="9"/>
      <c r="N26" s="9"/>
      <c r="O26" s="6">
        <v>30</v>
      </c>
      <c r="P26" s="6"/>
    </row>
    <row r="27" spans="2:16" x14ac:dyDescent="0.3">
      <c r="B27" s="252"/>
      <c r="C27" s="253"/>
      <c r="D27" s="9"/>
      <c r="E27" s="9"/>
      <c r="F27" s="9">
        <v>5152050</v>
      </c>
      <c r="G27" s="9" t="s">
        <v>12</v>
      </c>
      <c r="H27" s="9">
        <v>1</v>
      </c>
      <c r="I27" s="9">
        <v>5.0000000000000001E-3</v>
      </c>
      <c r="J27" s="10">
        <f t="shared" si="0"/>
        <v>5.0000000000000001E-3</v>
      </c>
      <c r="K27" s="240"/>
      <c r="L27" s="11"/>
      <c r="M27" s="9"/>
      <c r="N27" s="9"/>
      <c r="O27" s="6">
        <v>75</v>
      </c>
      <c r="P27" s="22"/>
    </row>
    <row r="28" spans="2:16" x14ac:dyDescent="0.3">
      <c r="B28" s="252"/>
      <c r="C28" s="253"/>
      <c r="D28" s="9"/>
      <c r="E28" s="9"/>
      <c r="F28" s="9">
        <v>5153013</v>
      </c>
      <c r="G28" s="9" t="s">
        <v>23</v>
      </c>
      <c r="H28" s="9">
        <v>1</v>
      </c>
      <c r="I28" s="9">
        <v>0.05</v>
      </c>
      <c r="J28" s="10">
        <f t="shared" si="0"/>
        <v>0.05</v>
      </c>
      <c r="K28" s="240"/>
      <c r="L28" s="11"/>
      <c r="M28" s="9"/>
      <c r="N28" s="9"/>
      <c r="O28" s="22">
        <v>65</v>
      </c>
      <c r="P28" s="22"/>
    </row>
    <row r="29" spans="2:16" x14ac:dyDescent="0.3">
      <c r="B29" s="252"/>
      <c r="C29" s="253"/>
      <c r="D29" s="9"/>
      <c r="E29" s="9"/>
      <c r="F29" s="9">
        <v>5151033</v>
      </c>
      <c r="G29" s="9" t="s">
        <v>41</v>
      </c>
      <c r="H29" s="9">
        <v>1</v>
      </c>
      <c r="I29" s="9">
        <v>0.05</v>
      </c>
      <c r="J29" s="10">
        <f t="shared" si="0"/>
        <v>0.05</v>
      </c>
      <c r="K29" s="240"/>
      <c r="L29" s="11"/>
      <c r="M29" s="9"/>
      <c r="N29" s="9"/>
      <c r="O29" s="22">
        <v>70</v>
      </c>
      <c r="P29" s="22"/>
    </row>
    <row r="30" spans="2:16" x14ac:dyDescent="0.3">
      <c r="B30" s="252"/>
      <c r="C30" s="253"/>
      <c r="D30" s="9"/>
      <c r="E30" s="9"/>
      <c r="F30" s="9">
        <v>5152100</v>
      </c>
      <c r="G30" s="9" t="s">
        <v>13</v>
      </c>
      <c r="H30" s="9">
        <v>1</v>
      </c>
      <c r="I30" s="9">
        <v>0.01</v>
      </c>
      <c r="J30" s="10">
        <f t="shared" si="0"/>
        <v>0.01</v>
      </c>
      <c r="K30" s="240"/>
      <c r="L30" s="11"/>
      <c r="M30" s="9"/>
      <c r="N30" s="9"/>
      <c r="O30" s="22">
        <v>35</v>
      </c>
      <c r="P30" s="6"/>
    </row>
    <row r="31" spans="2:16" x14ac:dyDescent="0.3">
      <c r="B31" s="252"/>
      <c r="C31" s="253"/>
      <c r="D31" s="9"/>
      <c r="E31" s="9"/>
      <c r="F31" s="9">
        <v>5152101</v>
      </c>
      <c r="G31" s="9" t="s">
        <v>14</v>
      </c>
      <c r="H31" s="9">
        <v>1</v>
      </c>
      <c r="I31" s="9">
        <v>0.01</v>
      </c>
      <c r="J31" s="10">
        <f t="shared" si="0"/>
        <v>0.01</v>
      </c>
      <c r="K31" s="240"/>
      <c r="L31" s="11"/>
      <c r="M31" s="9"/>
      <c r="N31" s="9"/>
      <c r="O31" s="6">
        <v>35</v>
      </c>
      <c r="P31" s="6"/>
    </row>
    <row r="32" spans="2:16" x14ac:dyDescent="0.3">
      <c r="B32" s="252"/>
      <c r="C32" s="253"/>
      <c r="D32" s="9"/>
      <c r="E32" s="9"/>
      <c r="F32" s="9">
        <v>5152102</v>
      </c>
      <c r="G32" s="9" t="s">
        <v>15</v>
      </c>
      <c r="H32" s="9">
        <v>1</v>
      </c>
      <c r="I32" s="9">
        <v>0.01</v>
      </c>
      <c r="J32" s="10">
        <f t="shared" si="0"/>
        <v>0.01</v>
      </c>
      <c r="K32" s="240"/>
      <c r="L32" s="11"/>
      <c r="M32" s="9"/>
      <c r="N32" s="9"/>
      <c r="O32" s="6">
        <v>35</v>
      </c>
      <c r="P32" s="6"/>
    </row>
    <row r="33" spans="2:16" x14ac:dyDescent="0.3">
      <c r="B33" s="252"/>
      <c r="C33" s="253"/>
      <c r="D33" s="9"/>
      <c r="E33" s="9"/>
      <c r="F33" s="9">
        <v>5152103</v>
      </c>
      <c r="G33" s="9" t="s">
        <v>16</v>
      </c>
      <c r="H33" s="9">
        <v>1</v>
      </c>
      <c r="I33" s="9">
        <v>0.01</v>
      </c>
      <c r="J33" s="10">
        <f t="shared" si="0"/>
        <v>0.01</v>
      </c>
      <c r="K33" s="240"/>
      <c r="L33" s="11"/>
      <c r="M33" s="9"/>
      <c r="N33" s="9"/>
      <c r="O33" s="6">
        <v>35</v>
      </c>
      <c r="P33" s="6"/>
    </row>
    <row r="34" spans="2:16" x14ac:dyDescent="0.3">
      <c r="B34" s="252"/>
      <c r="C34" s="253"/>
      <c r="D34" s="9"/>
      <c r="E34" s="9"/>
      <c r="F34" s="9">
        <v>5152104</v>
      </c>
      <c r="G34" s="9" t="s">
        <v>17</v>
      </c>
      <c r="H34" s="9">
        <v>1</v>
      </c>
      <c r="I34" s="9">
        <v>0.01</v>
      </c>
      <c r="J34" s="10">
        <f t="shared" si="0"/>
        <v>0.01</v>
      </c>
      <c r="K34" s="240"/>
      <c r="L34" s="11"/>
      <c r="M34" s="9"/>
      <c r="N34" s="9"/>
      <c r="O34" s="6">
        <v>35</v>
      </c>
      <c r="P34" s="6"/>
    </row>
    <row r="35" spans="2:16" x14ac:dyDescent="0.3">
      <c r="B35" s="252"/>
      <c r="C35" s="253"/>
      <c r="D35" s="9"/>
      <c r="E35" s="9"/>
      <c r="F35" s="9">
        <v>5152105</v>
      </c>
      <c r="G35" s="9" t="s">
        <v>18</v>
      </c>
      <c r="H35" s="11">
        <v>1</v>
      </c>
      <c r="I35" s="9">
        <v>0.01</v>
      </c>
      <c r="J35" s="10">
        <f t="shared" si="0"/>
        <v>0.01</v>
      </c>
      <c r="K35" s="240"/>
      <c r="L35" s="11"/>
      <c r="M35" s="9"/>
      <c r="N35" s="9"/>
      <c r="O35" s="6">
        <v>35</v>
      </c>
      <c r="P35" s="6"/>
    </row>
    <row r="36" spans="2:16" x14ac:dyDescent="0.3">
      <c r="B36" s="252"/>
      <c r="C36" s="253"/>
      <c r="D36" s="9"/>
      <c r="E36" s="9"/>
      <c r="F36" s="9">
        <v>5152106</v>
      </c>
      <c r="G36" s="9" t="s">
        <v>19</v>
      </c>
      <c r="H36" s="11">
        <v>1</v>
      </c>
      <c r="I36" s="9">
        <v>0.01</v>
      </c>
      <c r="J36" s="10">
        <f t="shared" si="0"/>
        <v>0.01</v>
      </c>
      <c r="K36" s="240"/>
      <c r="L36" s="11"/>
      <c r="M36" s="9"/>
      <c r="N36" s="9"/>
      <c r="O36" s="6">
        <v>35</v>
      </c>
      <c r="P36" s="6"/>
    </row>
    <row r="37" spans="2:16" x14ac:dyDescent="0.3">
      <c r="B37" s="252"/>
      <c r="C37" s="253"/>
      <c r="D37" s="9"/>
      <c r="E37" s="9"/>
      <c r="F37" s="9">
        <v>5152107</v>
      </c>
      <c r="G37" s="9" t="s">
        <v>20</v>
      </c>
      <c r="H37" s="11">
        <v>1</v>
      </c>
      <c r="I37" s="9">
        <v>0.01</v>
      </c>
      <c r="J37" s="10">
        <f t="shared" si="0"/>
        <v>0.01</v>
      </c>
      <c r="K37" s="240"/>
      <c r="L37" s="11"/>
      <c r="M37" s="9"/>
      <c r="N37" s="9"/>
      <c r="O37" s="6">
        <v>35</v>
      </c>
      <c r="P37" s="22"/>
    </row>
    <row r="38" spans="2:16" x14ac:dyDescent="0.3">
      <c r="B38" s="252"/>
      <c r="C38" s="253" t="s">
        <v>8</v>
      </c>
      <c r="D38" s="9"/>
      <c r="E38" s="9"/>
      <c r="F38" s="9">
        <v>5520002</v>
      </c>
      <c r="G38" s="9" t="s">
        <v>24</v>
      </c>
      <c r="H38" s="9">
        <v>1</v>
      </c>
      <c r="I38" s="9">
        <v>0.05</v>
      </c>
      <c r="J38" s="10">
        <f t="shared" si="0"/>
        <v>0.05</v>
      </c>
      <c r="K38" s="240"/>
      <c r="L38" s="11"/>
      <c r="M38" s="9"/>
      <c r="N38" s="9"/>
      <c r="O38" s="22">
        <v>210</v>
      </c>
      <c r="P38" s="22">
        <v>1</v>
      </c>
    </row>
    <row r="39" spans="2:16" x14ac:dyDescent="0.3">
      <c r="B39" s="252"/>
      <c r="C39" s="253"/>
      <c r="D39" s="9"/>
      <c r="E39" s="9"/>
      <c r="F39" s="9">
        <v>5062404</v>
      </c>
      <c r="G39" s="9" t="s">
        <v>5</v>
      </c>
      <c r="H39" s="9">
        <v>1</v>
      </c>
      <c r="I39" s="9">
        <v>7.0000000000000007E-2</v>
      </c>
      <c r="J39" s="10">
        <f t="shared" si="0"/>
        <v>7.0000000000000007E-2</v>
      </c>
      <c r="K39" s="240"/>
      <c r="L39" s="11"/>
      <c r="M39" s="9"/>
      <c r="N39" s="9"/>
      <c r="O39" s="22">
        <v>50</v>
      </c>
      <c r="P39" s="22"/>
    </row>
    <row r="40" spans="2:16" x14ac:dyDescent="0.3">
      <c r="B40" s="252"/>
      <c r="C40" s="253"/>
      <c r="D40" s="9"/>
      <c r="E40" s="9"/>
      <c r="F40" s="9">
        <v>5078001</v>
      </c>
      <c r="G40" s="11" t="s">
        <v>21</v>
      </c>
      <c r="H40" s="9">
        <v>1</v>
      </c>
      <c r="I40" s="9">
        <v>0.05</v>
      </c>
      <c r="J40" s="10">
        <f t="shared" si="0"/>
        <v>0.05</v>
      </c>
      <c r="K40" s="240"/>
      <c r="L40" s="11"/>
      <c r="M40" s="9"/>
      <c r="N40" s="9"/>
      <c r="O40" s="22">
        <v>40</v>
      </c>
      <c r="P40" s="22"/>
    </row>
    <row r="41" spans="2:16" x14ac:dyDescent="0.3">
      <c r="B41" s="252"/>
      <c r="C41" s="253"/>
      <c r="D41" s="9"/>
      <c r="E41" s="9"/>
      <c r="F41" s="9">
        <v>5072000</v>
      </c>
      <c r="G41" s="11" t="s">
        <v>22</v>
      </c>
      <c r="H41" s="9">
        <v>3</v>
      </c>
      <c r="I41" s="9">
        <v>0.05</v>
      </c>
      <c r="J41" s="10">
        <f t="shared" si="0"/>
        <v>0.05</v>
      </c>
      <c r="K41" s="240"/>
      <c r="L41" s="11"/>
      <c r="M41" s="9"/>
      <c r="N41" s="9"/>
      <c r="O41" s="22">
        <v>50</v>
      </c>
      <c r="P41" s="22"/>
    </row>
    <row r="42" spans="2:16" x14ac:dyDescent="0.3">
      <c r="B42" s="246"/>
      <c r="C42" s="247"/>
      <c r="D42" s="247"/>
      <c r="E42" s="247"/>
      <c r="F42" s="247"/>
      <c r="G42" s="247"/>
      <c r="H42" s="248"/>
      <c r="I42" s="9">
        <f>SUM(I6:I41)</f>
        <v>1.0000000000000004</v>
      </c>
      <c r="J42" s="10">
        <f>SUM(J6:J41)</f>
        <v>1.0000000000000004</v>
      </c>
      <c r="K42" s="10">
        <f>SUM(K6:K41)</f>
        <v>1</v>
      </c>
      <c r="L42" s="9"/>
      <c r="M42" s="9"/>
      <c r="N42" s="9"/>
      <c r="O42" s="22"/>
      <c r="P42" s="22"/>
    </row>
  </sheetData>
  <mergeCells count="10">
    <mergeCell ref="B42:H42"/>
    <mergeCell ref="B5:C5"/>
    <mergeCell ref="B6:B16"/>
    <mergeCell ref="C6:C16"/>
    <mergeCell ref="K6:K16"/>
    <mergeCell ref="B17:B41"/>
    <mergeCell ref="C17:C23"/>
    <mergeCell ref="K17:K41"/>
    <mergeCell ref="C24:C37"/>
    <mergeCell ref="C38:C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6"/>
  <dimension ref="B2:Q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87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20" t="s">
        <v>6</v>
      </c>
      <c r="C4" s="20">
        <v>30</v>
      </c>
    </row>
    <row r="5" spans="2:17" x14ac:dyDescent="0.3">
      <c r="B5" s="249" t="s">
        <v>0</v>
      </c>
      <c r="C5" s="249"/>
      <c r="D5" s="19" t="s">
        <v>45</v>
      </c>
      <c r="E5" s="19" t="s">
        <v>29</v>
      </c>
      <c r="F5" s="19" t="s">
        <v>1</v>
      </c>
      <c r="G5" s="19" t="s">
        <v>62</v>
      </c>
      <c r="H5" s="13" t="s">
        <v>26</v>
      </c>
      <c r="I5" s="19" t="s">
        <v>27</v>
      </c>
      <c r="J5" s="19" t="s">
        <v>28</v>
      </c>
      <c r="K5" s="19" t="s">
        <v>43</v>
      </c>
      <c r="L5" s="19" t="s">
        <v>2</v>
      </c>
      <c r="M5" s="19" t="s">
        <v>3</v>
      </c>
      <c r="N5" s="19" t="s">
        <v>60</v>
      </c>
      <c r="O5" s="19" t="s">
        <v>44</v>
      </c>
      <c r="P5" s="19" t="s">
        <v>86</v>
      </c>
    </row>
    <row r="6" spans="2:17" ht="21.75" customHeight="1" x14ac:dyDescent="0.3">
      <c r="B6" s="256" t="s">
        <v>4</v>
      </c>
      <c r="C6" s="253" t="s">
        <v>7</v>
      </c>
      <c r="D6" s="9" t="s">
        <v>100</v>
      </c>
      <c r="E6" s="24"/>
      <c r="F6" s="9">
        <v>1052876</v>
      </c>
      <c r="G6" s="9" t="s">
        <v>101</v>
      </c>
      <c r="H6" s="9">
        <v>1</v>
      </c>
      <c r="I6" s="9">
        <v>0.01</v>
      </c>
      <c r="J6" s="10">
        <f>I6</f>
        <v>0.01</v>
      </c>
      <c r="K6" s="242">
        <f>SUM(J6:J17)</f>
        <v>0.15899999999999997</v>
      </c>
      <c r="L6" s="11">
        <f>1/I6*$C$4</f>
        <v>3000</v>
      </c>
      <c r="M6" s="9"/>
      <c r="N6" s="9"/>
      <c r="O6" s="20"/>
      <c r="P6" s="20">
        <v>1</v>
      </c>
    </row>
    <row r="7" spans="2:17" ht="21.75" customHeight="1" x14ac:dyDescent="0.3">
      <c r="B7" s="256"/>
      <c r="C7" s="253"/>
      <c r="D7" s="9" t="s">
        <v>100</v>
      </c>
      <c r="E7" s="24"/>
      <c r="F7" s="9">
        <v>1052873</v>
      </c>
      <c r="G7" s="9" t="s">
        <v>102</v>
      </c>
      <c r="H7" s="9">
        <v>1</v>
      </c>
      <c r="I7" s="9">
        <v>0.01</v>
      </c>
      <c r="J7" s="10">
        <f t="shared" ref="J7:J42" si="0">I7</f>
        <v>0.01</v>
      </c>
      <c r="K7" s="242"/>
      <c r="L7" s="11">
        <f t="shared" ref="L7:L17" si="1">1/I7*$C$4</f>
        <v>3000</v>
      </c>
      <c r="M7" s="9"/>
      <c r="N7" s="9"/>
      <c r="O7" s="20"/>
      <c r="P7" s="20">
        <v>1</v>
      </c>
    </row>
    <row r="8" spans="2:17" ht="21.75" customHeight="1" x14ac:dyDescent="0.3">
      <c r="B8" s="256"/>
      <c r="C8" s="253"/>
      <c r="D8" s="9" t="s">
        <v>100</v>
      </c>
      <c r="E8" s="24"/>
      <c r="F8" s="9">
        <v>1052874</v>
      </c>
      <c r="G8" s="9" t="s">
        <v>103</v>
      </c>
      <c r="H8" s="9">
        <v>1</v>
      </c>
      <c r="I8" s="9">
        <v>0.01</v>
      </c>
      <c r="J8" s="10">
        <f t="shared" si="0"/>
        <v>0.01</v>
      </c>
      <c r="K8" s="242"/>
      <c r="L8" s="11">
        <f t="shared" si="1"/>
        <v>3000</v>
      </c>
      <c r="M8" s="9"/>
      <c r="N8" s="9"/>
      <c r="O8" s="20"/>
      <c r="P8" s="20">
        <v>1</v>
      </c>
    </row>
    <row r="9" spans="2:17" ht="21.75" customHeight="1" x14ac:dyDescent="0.3">
      <c r="B9" s="256"/>
      <c r="C9" s="253"/>
      <c r="D9" s="9" t="s">
        <v>100</v>
      </c>
      <c r="E9" s="24"/>
      <c r="F9" s="9">
        <v>1052871</v>
      </c>
      <c r="G9" s="9" t="s">
        <v>104</v>
      </c>
      <c r="H9" s="9">
        <v>1</v>
      </c>
      <c r="I9" s="9">
        <v>0.01</v>
      </c>
      <c r="J9" s="10">
        <f t="shared" si="0"/>
        <v>0.01</v>
      </c>
      <c r="K9" s="242"/>
      <c r="L9" s="11">
        <f t="shared" si="1"/>
        <v>3000</v>
      </c>
      <c r="M9" s="9"/>
      <c r="N9" s="9"/>
      <c r="O9" s="20"/>
      <c r="P9" s="20">
        <v>1</v>
      </c>
    </row>
    <row r="10" spans="2:17" ht="21.75" customHeight="1" x14ac:dyDescent="0.3">
      <c r="B10" s="256"/>
      <c r="C10" s="253"/>
      <c r="D10" s="9" t="s">
        <v>105</v>
      </c>
      <c r="E10" s="24"/>
      <c r="F10" s="9">
        <v>1102787</v>
      </c>
      <c r="G10" s="9" t="s">
        <v>106</v>
      </c>
      <c r="H10" s="9">
        <v>1</v>
      </c>
      <c r="I10" s="9">
        <v>7.0000000000000001E-3</v>
      </c>
      <c r="J10" s="10">
        <f t="shared" si="0"/>
        <v>7.0000000000000001E-3</v>
      </c>
      <c r="K10" s="242"/>
      <c r="L10" s="23">
        <f t="shared" si="1"/>
        <v>4285.7142857142862</v>
      </c>
      <c r="M10" s="9"/>
      <c r="N10" s="9"/>
      <c r="O10" s="20"/>
      <c r="P10" s="20">
        <v>1</v>
      </c>
    </row>
    <row r="11" spans="2:17" ht="21.75" customHeight="1" x14ac:dyDescent="0.3">
      <c r="B11" s="256"/>
      <c r="C11" s="253"/>
      <c r="D11" s="9" t="s">
        <v>107</v>
      </c>
      <c r="E11" s="24"/>
      <c r="F11" s="9">
        <v>1073027</v>
      </c>
      <c r="G11" s="9" t="s">
        <v>108</v>
      </c>
      <c r="H11" s="9">
        <v>1</v>
      </c>
      <c r="I11" s="9">
        <v>7.0000000000000001E-3</v>
      </c>
      <c r="J11" s="10">
        <f t="shared" si="0"/>
        <v>7.0000000000000001E-3</v>
      </c>
      <c r="K11" s="242"/>
      <c r="L11" s="23">
        <f t="shared" si="1"/>
        <v>4285.7142857142862</v>
      </c>
      <c r="M11" s="9"/>
      <c r="N11" s="9"/>
      <c r="O11" s="20"/>
      <c r="P11" s="20">
        <v>1</v>
      </c>
    </row>
    <row r="12" spans="2:17" ht="21.75" customHeight="1" x14ac:dyDescent="0.3">
      <c r="B12" s="256"/>
      <c r="C12" s="253"/>
      <c r="D12" s="9" t="s">
        <v>109</v>
      </c>
      <c r="E12" s="24"/>
      <c r="F12" s="9">
        <v>1702556</v>
      </c>
      <c r="G12" s="9" t="s">
        <v>110</v>
      </c>
      <c r="H12" s="9">
        <v>1</v>
      </c>
      <c r="I12" s="9">
        <v>0.01</v>
      </c>
      <c r="J12" s="10">
        <f t="shared" si="0"/>
        <v>0.01</v>
      </c>
      <c r="K12" s="242"/>
      <c r="L12" s="11">
        <f t="shared" si="1"/>
        <v>3000</v>
      </c>
      <c r="M12" s="9"/>
      <c r="N12" s="9"/>
      <c r="O12" s="20"/>
      <c r="P12" s="20">
        <v>1</v>
      </c>
    </row>
    <row r="13" spans="2:17" ht="21.75" customHeight="1" x14ac:dyDescent="0.3">
      <c r="B13" s="256"/>
      <c r="C13" s="253"/>
      <c r="D13" s="9" t="s">
        <v>100</v>
      </c>
      <c r="E13" s="24"/>
      <c r="F13" s="9">
        <v>1052870</v>
      </c>
      <c r="G13" s="9" t="s">
        <v>111</v>
      </c>
      <c r="H13" s="9">
        <v>1</v>
      </c>
      <c r="I13" s="9">
        <v>1.4999999999999999E-2</v>
      </c>
      <c r="J13" s="10">
        <f t="shared" si="0"/>
        <v>1.4999999999999999E-2</v>
      </c>
      <c r="K13" s="242"/>
      <c r="L13" s="11">
        <f t="shared" si="1"/>
        <v>2000.0000000000002</v>
      </c>
      <c r="M13" s="9"/>
      <c r="N13" s="9"/>
      <c r="O13" s="20"/>
      <c r="P13" s="20">
        <v>1</v>
      </c>
    </row>
    <row r="14" spans="2:17" ht="21.75" customHeight="1" x14ac:dyDescent="0.3">
      <c r="B14" s="256"/>
      <c r="C14" s="253"/>
      <c r="D14" s="9" t="s">
        <v>112</v>
      </c>
      <c r="E14" s="24"/>
      <c r="F14" s="9">
        <v>1012509</v>
      </c>
      <c r="G14" s="9" t="s">
        <v>113</v>
      </c>
      <c r="H14" s="9">
        <v>1</v>
      </c>
      <c r="I14" s="9">
        <v>0.03</v>
      </c>
      <c r="J14" s="10">
        <f t="shared" si="0"/>
        <v>0.03</v>
      </c>
      <c r="K14" s="242"/>
      <c r="L14" s="11">
        <f t="shared" si="1"/>
        <v>1000.0000000000001</v>
      </c>
      <c r="M14" s="9"/>
      <c r="N14" s="9"/>
      <c r="O14" s="20"/>
      <c r="P14" s="20">
        <v>1</v>
      </c>
      <c r="Q14" s="14"/>
    </row>
    <row r="15" spans="2:17" ht="21.75" customHeight="1" x14ac:dyDescent="0.3">
      <c r="B15" s="256"/>
      <c r="C15" s="253"/>
      <c r="D15" s="9" t="s">
        <v>114</v>
      </c>
      <c r="E15" s="24"/>
      <c r="F15" s="9">
        <v>1012510</v>
      </c>
      <c r="G15" s="9" t="s">
        <v>115</v>
      </c>
      <c r="H15" s="9">
        <v>1</v>
      </c>
      <c r="I15" s="9">
        <v>0.01</v>
      </c>
      <c r="J15" s="10">
        <f t="shared" si="0"/>
        <v>0.01</v>
      </c>
      <c r="K15" s="242"/>
      <c r="L15" s="11">
        <f t="shared" si="1"/>
        <v>3000</v>
      </c>
      <c r="M15" s="9"/>
      <c r="N15" s="9"/>
      <c r="O15" s="20"/>
      <c r="P15" s="20">
        <v>1</v>
      </c>
    </row>
    <row r="16" spans="2:17" ht="21.75" customHeight="1" x14ac:dyDescent="0.3">
      <c r="B16" s="256"/>
      <c r="C16" s="253"/>
      <c r="D16" s="9" t="s">
        <v>116</v>
      </c>
      <c r="E16" s="24"/>
      <c r="F16" s="9">
        <v>1112177</v>
      </c>
      <c r="G16" s="9" t="s">
        <v>117</v>
      </c>
      <c r="H16" s="9">
        <v>1</v>
      </c>
      <c r="I16" s="9">
        <v>0.02</v>
      </c>
      <c r="J16" s="10">
        <f t="shared" si="0"/>
        <v>0.02</v>
      </c>
      <c r="K16" s="242"/>
      <c r="L16" s="11">
        <f t="shared" si="1"/>
        <v>1500</v>
      </c>
      <c r="M16" s="9"/>
      <c r="N16" s="9"/>
      <c r="O16" s="20"/>
      <c r="P16" s="20">
        <v>1</v>
      </c>
      <c r="Q16" s="14"/>
    </row>
    <row r="17" spans="2:16" ht="21.75" customHeight="1" x14ac:dyDescent="0.3">
      <c r="B17" s="256"/>
      <c r="C17" s="253"/>
      <c r="D17" s="9" t="s">
        <v>116</v>
      </c>
      <c r="E17" s="24"/>
      <c r="F17" s="9">
        <v>1112289</v>
      </c>
      <c r="G17" s="9" t="s">
        <v>118</v>
      </c>
      <c r="H17" s="9">
        <v>1</v>
      </c>
      <c r="I17" s="9">
        <v>0.02</v>
      </c>
      <c r="J17" s="10">
        <f t="shared" si="0"/>
        <v>0.02</v>
      </c>
      <c r="K17" s="242"/>
      <c r="L17" s="11">
        <f t="shared" si="1"/>
        <v>1500</v>
      </c>
      <c r="M17" s="9"/>
      <c r="N17" s="9"/>
      <c r="O17" s="20"/>
      <c r="P17" s="20">
        <v>1</v>
      </c>
    </row>
    <row r="18" spans="2:16" x14ac:dyDescent="0.3">
      <c r="B18" s="251" t="s">
        <v>42</v>
      </c>
      <c r="C18" s="243" t="s">
        <v>59</v>
      </c>
      <c r="D18" s="9"/>
      <c r="E18" s="9"/>
      <c r="F18" s="9">
        <v>1002186</v>
      </c>
      <c r="G18" s="9" t="s">
        <v>52</v>
      </c>
      <c r="H18" s="9">
        <v>1</v>
      </c>
      <c r="I18" s="9">
        <v>1.4999999999999999E-2</v>
      </c>
      <c r="J18" s="10">
        <f t="shared" si="0"/>
        <v>1.4999999999999999E-2</v>
      </c>
      <c r="K18" s="239">
        <f>SUM(J18:J42)</f>
        <v>0.84100000000000041</v>
      </c>
      <c r="L18" s="11"/>
      <c r="M18" s="9"/>
      <c r="N18" s="9"/>
      <c r="O18" s="20">
        <v>60</v>
      </c>
      <c r="P18" s="20">
        <v>1</v>
      </c>
    </row>
    <row r="19" spans="2:16" x14ac:dyDescent="0.3">
      <c r="B19" s="252"/>
      <c r="C19" s="244"/>
      <c r="D19" s="9"/>
      <c r="E19" s="9"/>
      <c r="F19" s="9">
        <v>1012057</v>
      </c>
      <c r="G19" s="9" t="s">
        <v>53</v>
      </c>
      <c r="H19" s="9">
        <v>1</v>
      </c>
      <c r="I19" s="24">
        <v>1.4999999999999999E-2</v>
      </c>
      <c r="J19" s="10">
        <f t="shared" si="0"/>
        <v>1.4999999999999999E-2</v>
      </c>
      <c r="K19" s="240"/>
      <c r="L19" s="11"/>
      <c r="M19" s="9"/>
      <c r="N19" s="9"/>
      <c r="O19" s="20">
        <v>60</v>
      </c>
      <c r="P19" s="20">
        <v>1</v>
      </c>
    </row>
    <row r="20" spans="2:16" x14ac:dyDescent="0.3">
      <c r="B20" s="252"/>
      <c r="C20" s="244"/>
      <c r="D20" s="9"/>
      <c r="E20" s="9"/>
      <c r="F20" s="9">
        <v>1022048</v>
      </c>
      <c r="G20" s="9" t="s">
        <v>54</v>
      </c>
      <c r="H20" s="9">
        <v>1</v>
      </c>
      <c r="I20" s="24">
        <v>1.4999999999999999E-2</v>
      </c>
      <c r="J20" s="10">
        <f t="shared" si="0"/>
        <v>1.4999999999999999E-2</v>
      </c>
      <c r="K20" s="240"/>
      <c r="L20" s="11"/>
      <c r="M20" s="9"/>
      <c r="N20" s="9"/>
      <c r="O20" s="20">
        <v>60</v>
      </c>
      <c r="P20" s="20">
        <v>1</v>
      </c>
    </row>
    <row r="21" spans="2:16" x14ac:dyDescent="0.3">
      <c r="B21" s="252"/>
      <c r="C21" s="244"/>
      <c r="D21" s="9"/>
      <c r="E21" s="9"/>
      <c r="F21" s="9">
        <v>1102039</v>
      </c>
      <c r="G21" s="9" t="s">
        <v>55</v>
      </c>
      <c r="H21" s="9">
        <v>1</v>
      </c>
      <c r="I21" s="24">
        <v>1.4999999999999999E-2</v>
      </c>
      <c r="J21" s="10">
        <f t="shared" si="0"/>
        <v>1.4999999999999999E-2</v>
      </c>
      <c r="K21" s="240"/>
      <c r="L21" s="11"/>
      <c r="M21" s="9"/>
      <c r="N21" s="9"/>
      <c r="O21" s="20">
        <v>60</v>
      </c>
      <c r="P21" s="20">
        <v>1</v>
      </c>
    </row>
    <row r="22" spans="2:16" x14ac:dyDescent="0.3">
      <c r="B22" s="252"/>
      <c r="C22" s="244"/>
      <c r="D22" s="9"/>
      <c r="E22" s="9"/>
      <c r="F22" s="9">
        <v>1082102</v>
      </c>
      <c r="G22" s="9" t="s">
        <v>56</v>
      </c>
      <c r="H22" s="9">
        <v>1</v>
      </c>
      <c r="I22" s="24">
        <v>1.4999999999999999E-2</v>
      </c>
      <c r="J22" s="10">
        <f t="shared" si="0"/>
        <v>1.4999999999999999E-2</v>
      </c>
      <c r="K22" s="240"/>
      <c r="L22" s="11"/>
      <c r="M22" s="9"/>
      <c r="N22" s="9"/>
      <c r="O22" s="20">
        <v>30</v>
      </c>
      <c r="P22" s="20">
        <v>1</v>
      </c>
    </row>
    <row r="23" spans="2:16" x14ac:dyDescent="0.3">
      <c r="B23" s="252"/>
      <c r="C23" s="244"/>
      <c r="D23" s="9"/>
      <c r="E23" s="9"/>
      <c r="F23" s="9">
        <v>1072153</v>
      </c>
      <c r="G23" s="9" t="s">
        <v>57</v>
      </c>
      <c r="H23" s="9">
        <v>1</v>
      </c>
      <c r="I23" s="24">
        <v>1.4999999999999999E-2</v>
      </c>
      <c r="J23" s="10">
        <f t="shared" si="0"/>
        <v>1.4999999999999999E-2</v>
      </c>
      <c r="K23" s="240"/>
      <c r="L23" s="11"/>
      <c r="M23" s="9"/>
      <c r="N23" s="9"/>
      <c r="O23" s="20">
        <v>30</v>
      </c>
      <c r="P23" s="20">
        <v>1</v>
      </c>
    </row>
    <row r="24" spans="2:16" x14ac:dyDescent="0.3">
      <c r="B24" s="252"/>
      <c r="C24" s="245"/>
      <c r="D24" s="9"/>
      <c r="E24" s="9"/>
      <c r="F24" s="9">
        <v>1032024</v>
      </c>
      <c r="G24" s="9" t="s">
        <v>58</v>
      </c>
      <c r="H24" s="9">
        <v>1</v>
      </c>
      <c r="I24" s="24">
        <v>1.4999999999999999E-2</v>
      </c>
      <c r="J24" s="10">
        <f t="shared" si="0"/>
        <v>1.4999999999999999E-2</v>
      </c>
      <c r="K24" s="240"/>
      <c r="L24" s="11"/>
      <c r="M24" s="9"/>
      <c r="N24" s="9"/>
      <c r="O24" s="20">
        <v>40</v>
      </c>
      <c r="P24" s="20">
        <v>1</v>
      </c>
    </row>
    <row r="25" spans="2:16" x14ac:dyDescent="0.3">
      <c r="B25" s="252"/>
      <c r="C25" s="253" t="s">
        <v>25</v>
      </c>
      <c r="D25" s="9"/>
      <c r="E25" s="9"/>
      <c r="F25" s="9">
        <v>5150042</v>
      </c>
      <c r="G25" s="9" t="s">
        <v>9</v>
      </c>
      <c r="H25" s="9">
        <v>1</v>
      </c>
      <c r="I25" s="9">
        <v>2.5000000000000001E-2</v>
      </c>
      <c r="J25" s="10">
        <f t="shared" si="0"/>
        <v>2.5000000000000001E-2</v>
      </c>
      <c r="K25" s="240"/>
      <c r="L25" s="11"/>
      <c r="M25" s="9"/>
      <c r="N25" s="9"/>
      <c r="O25" s="20">
        <v>30</v>
      </c>
      <c r="P25" s="20"/>
    </row>
    <row r="26" spans="2:16" x14ac:dyDescent="0.3">
      <c r="B26" s="252"/>
      <c r="C26" s="253"/>
      <c r="D26" s="9"/>
      <c r="E26" s="9"/>
      <c r="F26" s="9">
        <v>5150043</v>
      </c>
      <c r="G26" s="9" t="s">
        <v>10</v>
      </c>
      <c r="H26" s="9">
        <v>1</v>
      </c>
      <c r="I26" s="24">
        <v>2.5000000000000001E-2</v>
      </c>
      <c r="J26" s="10">
        <f t="shared" si="0"/>
        <v>2.5000000000000001E-2</v>
      </c>
      <c r="K26" s="240"/>
      <c r="L26" s="11"/>
      <c r="M26" s="9"/>
      <c r="N26" s="9"/>
      <c r="O26" s="20">
        <v>75</v>
      </c>
      <c r="P26" s="6"/>
    </row>
    <row r="27" spans="2:16" x14ac:dyDescent="0.3">
      <c r="B27" s="252"/>
      <c r="C27" s="253"/>
      <c r="D27" s="9"/>
      <c r="E27" s="9"/>
      <c r="F27" s="9">
        <v>5152049</v>
      </c>
      <c r="G27" s="9" t="s">
        <v>11</v>
      </c>
      <c r="H27" s="9">
        <v>1</v>
      </c>
      <c r="I27" s="24">
        <v>0.03</v>
      </c>
      <c r="J27" s="10">
        <f t="shared" si="0"/>
        <v>0.03</v>
      </c>
      <c r="K27" s="240"/>
      <c r="L27" s="11"/>
      <c r="M27" s="9"/>
      <c r="N27" s="9"/>
      <c r="O27" s="6">
        <v>30</v>
      </c>
      <c r="P27" s="6"/>
    </row>
    <row r="28" spans="2:16" x14ac:dyDescent="0.3">
      <c r="B28" s="252"/>
      <c r="C28" s="253"/>
      <c r="D28" s="9"/>
      <c r="E28" s="9"/>
      <c r="F28" s="9">
        <v>5152050</v>
      </c>
      <c r="G28" s="9" t="s">
        <v>12</v>
      </c>
      <c r="H28" s="9">
        <v>1</v>
      </c>
      <c r="I28" s="24">
        <v>0.03</v>
      </c>
      <c r="J28" s="10">
        <f t="shared" si="0"/>
        <v>0.03</v>
      </c>
      <c r="K28" s="240"/>
      <c r="L28" s="11"/>
      <c r="M28" s="9"/>
      <c r="N28" s="9"/>
      <c r="O28" s="6">
        <v>75</v>
      </c>
      <c r="P28" s="20"/>
    </row>
    <row r="29" spans="2:16" x14ac:dyDescent="0.3">
      <c r="B29" s="252"/>
      <c r="C29" s="253"/>
      <c r="D29" s="9"/>
      <c r="E29" s="9"/>
      <c r="F29" s="9">
        <v>5153013</v>
      </c>
      <c r="G29" s="9" t="s">
        <v>23</v>
      </c>
      <c r="H29" s="9">
        <v>1</v>
      </c>
      <c r="I29" s="9">
        <v>6.6000000000000003E-2</v>
      </c>
      <c r="J29" s="10">
        <f t="shared" si="0"/>
        <v>6.6000000000000003E-2</v>
      </c>
      <c r="K29" s="240"/>
      <c r="L29" s="11"/>
      <c r="M29" s="9"/>
      <c r="N29" s="9"/>
      <c r="O29" s="20">
        <v>65</v>
      </c>
      <c r="P29" s="20"/>
    </row>
    <row r="30" spans="2:16" x14ac:dyDescent="0.3">
      <c r="B30" s="252"/>
      <c r="C30" s="253"/>
      <c r="D30" s="9"/>
      <c r="E30" s="9"/>
      <c r="F30" s="9">
        <v>5151033</v>
      </c>
      <c r="G30" s="9" t="s">
        <v>41</v>
      </c>
      <c r="H30" s="9">
        <v>1</v>
      </c>
      <c r="I30" s="24">
        <v>7.0000000000000007E-2</v>
      </c>
      <c r="J30" s="10">
        <f t="shared" si="0"/>
        <v>7.0000000000000007E-2</v>
      </c>
      <c r="K30" s="240"/>
      <c r="L30" s="11"/>
      <c r="M30" s="9"/>
      <c r="N30" s="9"/>
      <c r="O30" s="20">
        <v>70</v>
      </c>
      <c r="P30" s="20"/>
    </row>
    <row r="31" spans="2:16" x14ac:dyDescent="0.3">
      <c r="B31" s="252"/>
      <c r="C31" s="253"/>
      <c r="D31" s="9"/>
      <c r="E31" s="9"/>
      <c r="F31" s="9">
        <v>5152100</v>
      </c>
      <c r="G31" s="9" t="s">
        <v>13</v>
      </c>
      <c r="H31" s="9">
        <v>1</v>
      </c>
      <c r="I31" s="9">
        <v>0.03</v>
      </c>
      <c r="J31" s="10">
        <f t="shared" si="0"/>
        <v>0.03</v>
      </c>
      <c r="K31" s="240"/>
      <c r="L31" s="11"/>
      <c r="M31" s="9"/>
      <c r="N31" s="9"/>
      <c r="O31" s="20">
        <v>35</v>
      </c>
      <c r="P31" s="6"/>
    </row>
    <row r="32" spans="2:16" x14ac:dyDescent="0.3">
      <c r="B32" s="252"/>
      <c r="C32" s="253"/>
      <c r="D32" s="9"/>
      <c r="E32" s="9"/>
      <c r="F32" s="9">
        <v>5152101</v>
      </c>
      <c r="G32" s="9" t="s">
        <v>14</v>
      </c>
      <c r="H32" s="9">
        <v>1</v>
      </c>
      <c r="I32" s="24">
        <v>0.03</v>
      </c>
      <c r="J32" s="10">
        <f t="shared" si="0"/>
        <v>0.03</v>
      </c>
      <c r="K32" s="240"/>
      <c r="L32" s="11"/>
      <c r="M32" s="9"/>
      <c r="N32" s="9"/>
      <c r="O32" s="6">
        <v>35</v>
      </c>
      <c r="P32" s="6"/>
    </row>
    <row r="33" spans="2:16" x14ac:dyDescent="0.3">
      <c r="B33" s="252"/>
      <c r="C33" s="253"/>
      <c r="D33" s="9"/>
      <c r="E33" s="9"/>
      <c r="F33" s="9">
        <v>5152102</v>
      </c>
      <c r="G33" s="9" t="s">
        <v>15</v>
      </c>
      <c r="H33" s="9">
        <v>1</v>
      </c>
      <c r="I33" s="24">
        <v>0.03</v>
      </c>
      <c r="J33" s="10">
        <f t="shared" si="0"/>
        <v>0.03</v>
      </c>
      <c r="K33" s="240"/>
      <c r="L33" s="11"/>
      <c r="M33" s="9"/>
      <c r="N33" s="9"/>
      <c r="O33" s="6">
        <v>35</v>
      </c>
      <c r="P33" s="6"/>
    </row>
    <row r="34" spans="2:16" x14ac:dyDescent="0.3">
      <c r="B34" s="252"/>
      <c r="C34" s="253"/>
      <c r="D34" s="9"/>
      <c r="E34" s="9"/>
      <c r="F34" s="9">
        <v>5152103</v>
      </c>
      <c r="G34" s="9" t="s">
        <v>16</v>
      </c>
      <c r="H34" s="9">
        <v>1</v>
      </c>
      <c r="I34" s="24">
        <v>0.03</v>
      </c>
      <c r="J34" s="10">
        <f t="shared" si="0"/>
        <v>0.03</v>
      </c>
      <c r="K34" s="240"/>
      <c r="L34" s="11"/>
      <c r="M34" s="9"/>
      <c r="N34" s="9"/>
      <c r="O34" s="6">
        <v>35</v>
      </c>
      <c r="P34" s="6"/>
    </row>
    <row r="35" spans="2:16" x14ac:dyDescent="0.3">
      <c r="B35" s="252"/>
      <c r="C35" s="253"/>
      <c r="D35" s="9"/>
      <c r="E35" s="9"/>
      <c r="F35" s="9">
        <v>5152104</v>
      </c>
      <c r="G35" s="9" t="s">
        <v>17</v>
      </c>
      <c r="H35" s="9">
        <v>1</v>
      </c>
      <c r="I35" s="24">
        <v>0.03</v>
      </c>
      <c r="J35" s="10">
        <f t="shared" si="0"/>
        <v>0.03</v>
      </c>
      <c r="K35" s="240"/>
      <c r="L35" s="11"/>
      <c r="M35" s="9"/>
      <c r="N35" s="9"/>
      <c r="O35" s="6">
        <v>35</v>
      </c>
      <c r="P35" s="6"/>
    </row>
    <row r="36" spans="2:16" x14ac:dyDescent="0.3">
      <c r="B36" s="252"/>
      <c r="C36" s="253"/>
      <c r="D36" s="9"/>
      <c r="E36" s="9"/>
      <c r="F36" s="9">
        <v>5152105</v>
      </c>
      <c r="G36" s="9" t="s">
        <v>18</v>
      </c>
      <c r="H36" s="11">
        <v>1</v>
      </c>
      <c r="I36" s="24">
        <v>0.03</v>
      </c>
      <c r="J36" s="10">
        <f t="shared" si="0"/>
        <v>0.03</v>
      </c>
      <c r="K36" s="240"/>
      <c r="L36" s="11"/>
      <c r="M36" s="9"/>
      <c r="N36" s="9"/>
      <c r="O36" s="6">
        <v>35</v>
      </c>
      <c r="P36" s="6"/>
    </row>
    <row r="37" spans="2:16" x14ac:dyDescent="0.3">
      <c r="B37" s="252"/>
      <c r="C37" s="253"/>
      <c r="D37" s="9"/>
      <c r="E37" s="9"/>
      <c r="F37" s="9">
        <v>5152106</v>
      </c>
      <c r="G37" s="9" t="s">
        <v>19</v>
      </c>
      <c r="H37" s="11">
        <v>1</v>
      </c>
      <c r="I37" s="24">
        <v>0.03</v>
      </c>
      <c r="J37" s="10">
        <f t="shared" si="0"/>
        <v>0.03</v>
      </c>
      <c r="K37" s="240"/>
      <c r="L37" s="11"/>
      <c r="M37" s="9"/>
      <c r="N37" s="9"/>
      <c r="O37" s="6">
        <v>35</v>
      </c>
      <c r="P37" s="6"/>
    </row>
    <row r="38" spans="2:16" x14ac:dyDescent="0.3">
      <c r="B38" s="252"/>
      <c r="C38" s="253"/>
      <c r="D38" s="9"/>
      <c r="E38" s="9"/>
      <c r="F38" s="9">
        <v>5152107</v>
      </c>
      <c r="G38" s="9" t="s">
        <v>20</v>
      </c>
      <c r="H38" s="11">
        <v>1</v>
      </c>
      <c r="I38" s="24">
        <v>0.03</v>
      </c>
      <c r="J38" s="10">
        <f t="shared" si="0"/>
        <v>0.03</v>
      </c>
      <c r="K38" s="240"/>
      <c r="L38" s="11"/>
      <c r="M38" s="9"/>
      <c r="N38" s="9"/>
      <c r="O38" s="6">
        <v>35</v>
      </c>
      <c r="P38" s="20"/>
    </row>
    <row r="39" spans="2:16" x14ac:dyDescent="0.3">
      <c r="B39" s="252"/>
      <c r="C39" s="253" t="s">
        <v>8</v>
      </c>
      <c r="D39" s="9"/>
      <c r="E39" s="9"/>
      <c r="F39" s="9">
        <v>5520002</v>
      </c>
      <c r="G39" s="9" t="s">
        <v>24</v>
      </c>
      <c r="H39" s="9">
        <v>1</v>
      </c>
      <c r="I39" s="9">
        <v>0.05</v>
      </c>
      <c r="J39" s="10">
        <f t="shared" si="0"/>
        <v>0.05</v>
      </c>
      <c r="K39" s="240"/>
      <c r="L39" s="11"/>
      <c r="M39" s="9"/>
      <c r="N39" s="9"/>
      <c r="O39" s="20">
        <v>210</v>
      </c>
      <c r="P39" s="20">
        <v>1</v>
      </c>
    </row>
    <row r="40" spans="2:16" x14ac:dyDescent="0.3">
      <c r="B40" s="252"/>
      <c r="C40" s="253"/>
      <c r="D40" s="9"/>
      <c r="E40" s="9"/>
      <c r="F40" s="9">
        <v>5062404</v>
      </c>
      <c r="G40" s="9" t="s">
        <v>5</v>
      </c>
      <c r="H40" s="9">
        <v>1</v>
      </c>
      <c r="I40" s="9">
        <v>7.0000000000000007E-2</v>
      </c>
      <c r="J40" s="10">
        <f t="shared" si="0"/>
        <v>7.0000000000000007E-2</v>
      </c>
      <c r="K40" s="240"/>
      <c r="L40" s="11"/>
      <c r="M40" s="9"/>
      <c r="N40" s="9"/>
      <c r="O40" s="20">
        <v>50</v>
      </c>
      <c r="P40" s="20"/>
    </row>
    <row r="41" spans="2:16" x14ac:dyDescent="0.3">
      <c r="B41" s="252"/>
      <c r="C41" s="253"/>
      <c r="D41" s="9"/>
      <c r="E41" s="9"/>
      <c r="F41" s="9">
        <v>5078001</v>
      </c>
      <c r="G41" s="11" t="s">
        <v>21</v>
      </c>
      <c r="H41" s="9">
        <v>1</v>
      </c>
      <c r="I41" s="9">
        <v>0.06</v>
      </c>
      <c r="J41" s="10">
        <f t="shared" si="0"/>
        <v>0.06</v>
      </c>
      <c r="K41" s="240"/>
      <c r="L41" s="11"/>
      <c r="M41" s="9"/>
      <c r="N41" s="9"/>
      <c r="O41" s="20">
        <v>40</v>
      </c>
      <c r="P41" s="20"/>
    </row>
    <row r="42" spans="2:16" x14ac:dyDescent="0.3">
      <c r="B42" s="252"/>
      <c r="C42" s="253"/>
      <c r="D42" s="9"/>
      <c r="E42" s="9"/>
      <c r="F42" s="9">
        <v>5072000</v>
      </c>
      <c r="G42" s="11" t="s">
        <v>22</v>
      </c>
      <c r="H42" s="9">
        <v>3</v>
      </c>
      <c r="I42" s="9">
        <v>7.0000000000000007E-2</v>
      </c>
      <c r="J42" s="10">
        <f t="shared" si="0"/>
        <v>7.0000000000000007E-2</v>
      </c>
      <c r="K42" s="240"/>
      <c r="L42" s="11"/>
      <c r="M42" s="9"/>
      <c r="N42" s="9"/>
      <c r="O42" s="20">
        <v>50</v>
      </c>
      <c r="P42" s="20"/>
    </row>
    <row r="43" spans="2:16" x14ac:dyDescent="0.3">
      <c r="B43" s="246"/>
      <c r="C43" s="247"/>
      <c r="D43" s="247"/>
      <c r="E43" s="247"/>
      <c r="F43" s="247"/>
      <c r="G43" s="247"/>
      <c r="H43" s="248"/>
      <c r="I43" s="9">
        <f>SUM(I6:I42)</f>
        <v>1.0000000000000004</v>
      </c>
      <c r="J43" s="10">
        <f>SUM(J6:J42)</f>
        <v>1.0000000000000004</v>
      </c>
      <c r="K43" s="10">
        <f>SUM(K6:K42)</f>
        <v>1.0000000000000004</v>
      </c>
      <c r="L43" s="9"/>
      <c r="M43" s="9"/>
      <c r="N43" s="9"/>
      <c r="O43" s="20"/>
      <c r="P43" s="20"/>
    </row>
  </sheetData>
  <mergeCells count="10">
    <mergeCell ref="B43:H43"/>
    <mergeCell ref="B5:C5"/>
    <mergeCell ref="B6:B17"/>
    <mergeCell ref="C6:C17"/>
    <mergeCell ref="K6:K17"/>
    <mergeCell ref="B18:B42"/>
    <mergeCell ref="C18:C24"/>
    <mergeCell ref="K18:K42"/>
    <mergeCell ref="C25:C38"/>
    <mergeCell ref="C39:C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17"/>
  <dimension ref="B2:Q44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7" ht="20.25" x14ac:dyDescent="0.3">
      <c r="B2" s="5" t="s">
        <v>67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7" x14ac:dyDescent="0.3">
      <c r="B4" s="8" t="s">
        <v>6</v>
      </c>
      <c r="C4" s="8">
        <v>30</v>
      </c>
    </row>
    <row r="5" spans="2:17" x14ac:dyDescent="0.3">
      <c r="B5" s="249" t="s">
        <v>0</v>
      </c>
      <c r="C5" s="249"/>
      <c r="D5" s="12" t="s">
        <v>45</v>
      </c>
      <c r="E5" s="12" t="s">
        <v>29</v>
      </c>
      <c r="F5" s="12" t="s">
        <v>1</v>
      </c>
      <c r="G5" s="12" t="s">
        <v>62</v>
      </c>
      <c r="H5" s="13" t="s">
        <v>26</v>
      </c>
      <c r="I5" s="12" t="s">
        <v>27</v>
      </c>
      <c r="J5" s="12" t="s">
        <v>28</v>
      </c>
      <c r="K5" s="12" t="s">
        <v>43</v>
      </c>
      <c r="L5" s="12" t="s">
        <v>2</v>
      </c>
      <c r="M5" s="12" t="s">
        <v>3</v>
      </c>
      <c r="N5" s="12" t="s">
        <v>60</v>
      </c>
      <c r="O5" s="12" t="s">
        <v>44</v>
      </c>
      <c r="P5" s="17" t="s">
        <v>86</v>
      </c>
    </row>
    <row r="6" spans="2:17" ht="21.75" customHeight="1" x14ac:dyDescent="0.3">
      <c r="B6" s="256" t="s">
        <v>4</v>
      </c>
      <c r="C6" s="253" t="s">
        <v>7</v>
      </c>
      <c r="D6" s="9" t="s">
        <v>46</v>
      </c>
      <c r="E6" s="9"/>
      <c r="F6" s="9">
        <v>1004249</v>
      </c>
      <c r="G6" s="9" t="s">
        <v>68</v>
      </c>
      <c r="H6" s="9">
        <v>1</v>
      </c>
      <c r="I6" s="9">
        <v>1.4999999999999999E-2</v>
      </c>
      <c r="J6" s="10">
        <f>I6</f>
        <v>1.4999999999999999E-2</v>
      </c>
      <c r="K6" s="242">
        <f>SUM(J6:J18)</f>
        <v>0.55499999999999994</v>
      </c>
      <c r="L6" s="11">
        <f>1/I6*$C$4</f>
        <v>2000.0000000000002</v>
      </c>
      <c r="M6" s="9"/>
      <c r="N6" s="9"/>
      <c r="O6" s="8"/>
      <c r="P6" s="18">
        <v>1</v>
      </c>
    </row>
    <row r="7" spans="2:17" ht="21.75" customHeight="1" x14ac:dyDescent="0.3">
      <c r="B7" s="256"/>
      <c r="C7" s="253"/>
      <c r="D7" s="9" t="s">
        <v>76</v>
      </c>
      <c r="E7" s="9"/>
      <c r="F7" s="9">
        <v>1042331</v>
      </c>
      <c r="G7" s="9" t="s">
        <v>69</v>
      </c>
      <c r="H7" s="9">
        <v>1</v>
      </c>
      <c r="I7" s="9">
        <v>0.02</v>
      </c>
      <c r="J7" s="10">
        <f t="shared" ref="J7:J43" si="0">I7</f>
        <v>0.02</v>
      </c>
      <c r="K7" s="242"/>
      <c r="L7" s="11">
        <f t="shared" ref="L7:L18" si="1">1/I7*$C$4</f>
        <v>1500</v>
      </c>
      <c r="M7" s="9"/>
      <c r="N7" s="9"/>
      <c r="O7" s="8"/>
      <c r="P7" s="18">
        <v>1</v>
      </c>
    </row>
    <row r="8" spans="2:17" ht="21.75" customHeight="1" x14ac:dyDescent="0.3">
      <c r="B8" s="256"/>
      <c r="C8" s="253"/>
      <c r="D8" s="9" t="s">
        <v>77</v>
      </c>
      <c r="E8" s="9"/>
      <c r="F8" s="9">
        <v>1062215</v>
      </c>
      <c r="G8" s="9" t="s">
        <v>70</v>
      </c>
      <c r="H8" s="9">
        <v>1</v>
      </c>
      <c r="I8" s="9">
        <v>0.02</v>
      </c>
      <c r="J8" s="10">
        <f t="shared" si="0"/>
        <v>0.02</v>
      </c>
      <c r="K8" s="242"/>
      <c r="L8" s="11">
        <f t="shared" si="1"/>
        <v>1500</v>
      </c>
      <c r="M8" s="9"/>
      <c r="N8" s="9"/>
      <c r="O8" s="8"/>
      <c r="P8" s="18">
        <v>1</v>
      </c>
    </row>
    <row r="9" spans="2:17" ht="21.75" customHeight="1" x14ac:dyDescent="0.3">
      <c r="B9" s="256"/>
      <c r="C9" s="253"/>
      <c r="D9" s="9" t="s">
        <v>49</v>
      </c>
      <c r="E9" s="9"/>
      <c r="F9" s="9">
        <v>1082619</v>
      </c>
      <c r="G9" s="9" t="s">
        <v>85</v>
      </c>
      <c r="H9" s="9">
        <v>1</v>
      </c>
      <c r="I9" s="9">
        <v>0.04</v>
      </c>
      <c r="J9" s="10">
        <f t="shared" si="0"/>
        <v>0.04</v>
      </c>
      <c r="K9" s="242"/>
      <c r="L9" s="11">
        <f t="shared" si="1"/>
        <v>750</v>
      </c>
      <c r="M9" s="9"/>
      <c r="N9" s="9"/>
      <c r="O9" s="8"/>
      <c r="P9" s="18">
        <v>1</v>
      </c>
    </row>
    <row r="10" spans="2:17" ht="21.75" customHeight="1" x14ac:dyDescent="0.3">
      <c r="B10" s="256"/>
      <c r="C10" s="253"/>
      <c r="D10" s="9" t="s">
        <v>48</v>
      </c>
      <c r="E10" s="9"/>
      <c r="F10" s="9">
        <v>1072977</v>
      </c>
      <c r="G10" s="9" t="s">
        <v>71</v>
      </c>
      <c r="H10" s="9">
        <v>1</v>
      </c>
      <c r="I10" s="9">
        <v>0.04</v>
      </c>
      <c r="J10" s="10">
        <f t="shared" si="0"/>
        <v>0.04</v>
      </c>
      <c r="K10" s="242"/>
      <c r="L10" s="11">
        <f t="shared" si="1"/>
        <v>750</v>
      </c>
      <c r="M10" s="9"/>
      <c r="N10" s="9"/>
      <c r="O10" s="8"/>
      <c r="P10" s="18">
        <v>1</v>
      </c>
    </row>
    <row r="11" spans="2:17" ht="21.75" customHeight="1" x14ac:dyDescent="0.3">
      <c r="B11" s="256"/>
      <c r="C11" s="253"/>
      <c r="D11" s="9" t="s">
        <v>78</v>
      </c>
      <c r="E11" s="9"/>
      <c r="F11" s="9">
        <v>1702537</v>
      </c>
      <c r="G11" s="9" t="s">
        <v>72</v>
      </c>
      <c r="H11" s="9">
        <v>1</v>
      </c>
      <c r="I11" s="9">
        <v>0.01</v>
      </c>
      <c r="J11" s="10">
        <f t="shared" si="0"/>
        <v>0.01</v>
      </c>
      <c r="K11" s="242"/>
      <c r="L11" s="11">
        <f t="shared" si="1"/>
        <v>3000</v>
      </c>
      <c r="M11" s="9"/>
      <c r="N11" s="9"/>
      <c r="O11" s="8"/>
      <c r="P11" s="18">
        <v>1</v>
      </c>
    </row>
    <row r="12" spans="2:17" ht="21.75" customHeight="1" x14ac:dyDescent="0.3">
      <c r="B12" s="256"/>
      <c r="C12" s="253"/>
      <c r="D12" s="9" t="s">
        <v>47</v>
      </c>
      <c r="E12" s="9"/>
      <c r="F12" s="9">
        <v>1050289</v>
      </c>
      <c r="G12" s="9" t="s">
        <v>73</v>
      </c>
      <c r="H12" s="9">
        <v>1</v>
      </c>
      <c r="I12" s="9">
        <v>0.01</v>
      </c>
      <c r="J12" s="10">
        <f t="shared" si="0"/>
        <v>0.01</v>
      </c>
      <c r="K12" s="242"/>
      <c r="L12" s="11">
        <f t="shared" si="1"/>
        <v>3000</v>
      </c>
      <c r="M12" s="9"/>
      <c r="N12" s="9"/>
      <c r="O12" s="8"/>
      <c r="P12" s="18">
        <v>1</v>
      </c>
    </row>
    <row r="13" spans="2:17" ht="21.75" customHeight="1" x14ac:dyDescent="0.3">
      <c r="B13" s="256"/>
      <c r="C13" s="253"/>
      <c r="D13" s="9" t="s">
        <v>50</v>
      </c>
      <c r="E13" s="9"/>
      <c r="F13" s="9">
        <v>1004025</v>
      </c>
      <c r="G13" s="9" t="s">
        <v>37</v>
      </c>
      <c r="H13" s="9">
        <v>1</v>
      </c>
      <c r="I13" s="9">
        <v>0.05</v>
      </c>
      <c r="J13" s="10">
        <f t="shared" si="0"/>
        <v>0.05</v>
      </c>
      <c r="K13" s="242"/>
      <c r="L13" s="11">
        <f t="shared" si="1"/>
        <v>600</v>
      </c>
      <c r="M13" s="9"/>
      <c r="N13" s="9"/>
      <c r="O13" s="8"/>
      <c r="P13" s="18">
        <v>1</v>
      </c>
    </row>
    <row r="14" spans="2:17" ht="21.75" customHeight="1" x14ac:dyDescent="0.3">
      <c r="B14" s="256"/>
      <c r="C14" s="253"/>
      <c r="D14" s="9" t="s">
        <v>47</v>
      </c>
      <c r="E14" s="9"/>
      <c r="F14" s="9">
        <v>1052686</v>
      </c>
      <c r="G14" s="9" t="s">
        <v>38</v>
      </c>
      <c r="H14" s="9">
        <v>1</v>
      </c>
      <c r="I14" s="9">
        <v>0.05</v>
      </c>
      <c r="J14" s="10">
        <f t="shared" si="0"/>
        <v>0.05</v>
      </c>
      <c r="K14" s="242"/>
      <c r="L14" s="11">
        <f t="shared" si="1"/>
        <v>600</v>
      </c>
      <c r="M14" s="9"/>
      <c r="N14" s="9"/>
      <c r="O14" s="8"/>
      <c r="P14" s="18">
        <v>1</v>
      </c>
      <c r="Q14" s="14"/>
    </row>
    <row r="15" spans="2:17" ht="21.75" customHeight="1" x14ac:dyDescent="0.3">
      <c r="B15" s="256"/>
      <c r="C15" s="253"/>
      <c r="D15" s="9" t="s">
        <v>50</v>
      </c>
      <c r="E15" s="9"/>
      <c r="F15" s="9">
        <v>1004033</v>
      </c>
      <c r="G15" s="9" t="s">
        <v>83</v>
      </c>
      <c r="H15" s="9">
        <v>1</v>
      </c>
      <c r="I15" s="9">
        <v>0.05</v>
      </c>
      <c r="J15" s="10">
        <f t="shared" ref="J15:J16" si="2">I15</f>
        <v>0.05</v>
      </c>
      <c r="K15" s="242"/>
      <c r="L15" s="11">
        <f t="shared" ref="L15:L16" si="3">1/I15*$C$4</f>
        <v>600</v>
      </c>
      <c r="M15" s="9"/>
      <c r="N15" s="9"/>
      <c r="O15" s="8"/>
      <c r="P15" s="18">
        <v>1</v>
      </c>
    </row>
    <row r="16" spans="2:17" ht="21.75" customHeight="1" x14ac:dyDescent="0.3">
      <c r="B16" s="256"/>
      <c r="C16" s="253"/>
      <c r="D16" s="9" t="s">
        <v>47</v>
      </c>
      <c r="E16" s="9"/>
      <c r="F16" s="9">
        <v>1052687</v>
      </c>
      <c r="G16" s="9" t="s">
        <v>84</v>
      </c>
      <c r="H16" s="9">
        <v>1</v>
      </c>
      <c r="I16" s="9">
        <v>0.05</v>
      </c>
      <c r="J16" s="10">
        <f t="shared" si="2"/>
        <v>0.05</v>
      </c>
      <c r="K16" s="242"/>
      <c r="L16" s="11">
        <f t="shared" si="3"/>
        <v>600</v>
      </c>
      <c r="M16" s="9"/>
      <c r="N16" s="9"/>
      <c r="O16" s="8"/>
      <c r="P16" s="18">
        <v>1</v>
      </c>
      <c r="Q16" s="14"/>
    </row>
    <row r="17" spans="2:16" ht="21.75" customHeight="1" x14ac:dyDescent="0.3">
      <c r="B17" s="256"/>
      <c r="C17" s="253"/>
      <c r="D17" s="9" t="s">
        <v>51</v>
      </c>
      <c r="E17" s="9"/>
      <c r="F17" s="9">
        <v>1112156</v>
      </c>
      <c r="G17" s="9" t="s">
        <v>74</v>
      </c>
      <c r="H17" s="9">
        <v>1</v>
      </c>
      <c r="I17" s="9">
        <v>0.1</v>
      </c>
      <c r="J17" s="10">
        <f t="shared" si="0"/>
        <v>0.1</v>
      </c>
      <c r="K17" s="242"/>
      <c r="L17" s="11">
        <f t="shared" si="1"/>
        <v>300</v>
      </c>
      <c r="M17" s="9"/>
      <c r="N17" s="9"/>
      <c r="O17" s="8"/>
      <c r="P17" s="18">
        <v>1</v>
      </c>
    </row>
    <row r="18" spans="2:16" ht="21.75" customHeight="1" x14ac:dyDescent="0.3">
      <c r="B18" s="256"/>
      <c r="C18" s="253"/>
      <c r="D18" s="9" t="s">
        <v>51</v>
      </c>
      <c r="E18" s="9"/>
      <c r="F18" s="9">
        <v>1112268</v>
      </c>
      <c r="G18" s="9" t="s">
        <v>75</v>
      </c>
      <c r="H18" s="9">
        <v>1</v>
      </c>
      <c r="I18" s="9">
        <v>0.1</v>
      </c>
      <c r="J18" s="10">
        <f t="shared" si="0"/>
        <v>0.1</v>
      </c>
      <c r="K18" s="242"/>
      <c r="L18" s="11">
        <f t="shared" si="1"/>
        <v>300</v>
      </c>
      <c r="M18" s="9"/>
      <c r="N18" s="9"/>
      <c r="O18" s="8"/>
      <c r="P18" s="18">
        <v>1</v>
      </c>
    </row>
    <row r="19" spans="2:16" x14ac:dyDescent="0.3">
      <c r="B19" s="251" t="s">
        <v>42</v>
      </c>
      <c r="C19" s="243" t="s">
        <v>59</v>
      </c>
      <c r="D19" s="9"/>
      <c r="E19" s="9"/>
      <c r="F19" s="9">
        <v>1002186</v>
      </c>
      <c r="G19" s="9" t="s">
        <v>52</v>
      </c>
      <c r="H19" s="9">
        <v>1</v>
      </c>
      <c r="I19" s="9">
        <v>5.0000000000000001E-3</v>
      </c>
      <c r="J19" s="10">
        <f t="shared" si="0"/>
        <v>5.0000000000000001E-3</v>
      </c>
      <c r="K19" s="239">
        <f>SUM(J19:J43)</f>
        <v>0.44500000000000006</v>
      </c>
      <c r="L19" s="11"/>
      <c r="M19" s="9"/>
      <c r="N19" s="9"/>
      <c r="O19" s="8">
        <v>60</v>
      </c>
      <c r="P19" s="18">
        <v>1</v>
      </c>
    </row>
    <row r="20" spans="2:16" x14ac:dyDescent="0.3">
      <c r="B20" s="252"/>
      <c r="C20" s="244"/>
      <c r="D20" s="9"/>
      <c r="E20" s="9"/>
      <c r="F20" s="9">
        <v>1012057</v>
      </c>
      <c r="G20" s="9" t="s">
        <v>53</v>
      </c>
      <c r="H20" s="9">
        <v>1</v>
      </c>
      <c r="I20" s="9">
        <v>5.0000000000000001E-3</v>
      </c>
      <c r="J20" s="10">
        <f t="shared" si="0"/>
        <v>5.0000000000000001E-3</v>
      </c>
      <c r="K20" s="240"/>
      <c r="L20" s="11"/>
      <c r="M20" s="9"/>
      <c r="N20" s="9"/>
      <c r="O20" s="8">
        <v>60</v>
      </c>
      <c r="P20" s="18">
        <v>1</v>
      </c>
    </row>
    <row r="21" spans="2:16" x14ac:dyDescent="0.3">
      <c r="B21" s="252"/>
      <c r="C21" s="244"/>
      <c r="D21" s="9"/>
      <c r="E21" s="9"/>
      <c r="F21" s="9">
        <v>1022048</v>
      </c>
      <c r="G21" s="9" t="s">
        <v>54</v>
      </c>
      <c r="H21" s="9">
        <v>1</v>
      </c>
      <c r="I21" s="9">
        <v>5.0000000000000001E-3</v>
      </c>
      <c r="J21" s="10">
        <f t="shared" si="0"/>
        <v>5.0000000000000001E-3</v>
      </c>
      <c r="K21" s="240"/>
      <c r="L21" s="11"/>
      <c r="M21" s="9"/>
      <c r="N21" s="9"/>
      <c r="O21" s="8">
        <v>60</v>
      </c>
      <c r="P21" s="18">
        <v>1</v>
      </c>
    </row>
    <row r="22" spans="2:16" x14ac:dyDescent="0.3">
      <c r="B22" s="252"/>
      <c r="C22" s="244"/>
      <c r="D22" s="9"/>
      <c r="E22" s="9"/>
      <c r="F22" s="9">
        <v>1102039</v>
      </c>
      <c r="G22" s="9" t="s">
        <v>55</v>
      </c>
      <c r="H22" s="9">
        <v>1</v>
      </c>
      <c r="I22" s="9">
        <v>5.0000000000000001E-3</v>
      </c>
      <c r="J22" s="10">
        <f t="shared" si="0"/>
        <v>5.0000000000000001E-3</v>
      </c>
      <c r="K22" s="240"/>
      <c r="L22" s="11"/>
      <c r="M22" s="9"/>
      <c r="N22" s="9"/>
      <c r="O22" s="8">
        <v>60</v>
      </c>
      <c r="P22" s="18">
        <v>1</v>
      </c>
    </row>
    <row r="23" spans="2:16" x14ac:dyDescent="0.3">
      <c r="B23" s="252"/>
      <c r="C23" s="244"/>
      <c r="D23" s="9"/>
      <c r="E23" s="9"/>
      <c r="F23" s="9">
        <v>1082102</v>
      </c>
      <c r="G23" s="9" t="s">
        <v>56</v>
      </c>
      <c r="H23" s="9">
        <v>1</v>
      </c>
      <c r="I23" s="9">
        <v>5.0000000000000001E-3</v>
      </c>
      <c r="J23" s="10">
        <f t="shared" si="0"/>
        <v>5.0000000000000001E-3</v>
      </c>
      <c r="K23" s="240"/>
      <c r="L23" s="11"/>
      <c r="M23" s="9"/>
      <c r="N23" s="9"/>
      <c r="O23" s="8">
        <v>30</v>
      </c>
      <c r="P23" s="18">
        <v>1</v>
      </c>
    </row>
    <row r="24" spans="2:16" x14ac:dyDescent="0.3">
      <c r="B24" s="252"/>
      <c r="C24" s="244"/>
      <c r="D24" s="9"/>
      <c r="E24" s="9"/>
      <c r="F24" s="9">
        <v>1072153</v>
      </c>
      <c r="G24" s="9" t="s">
        <v>57</v>
      </c>
      <c r="H24" s="9">
        <v>1</v>
      </c>
      <c r="I24" s="9">
        <v>5.0000000000000001E-3</v>
      </c>
      <c r="J24" s="10">
        <f t="shared" si="0"/>
        <v>5.0000000000000001E-3</v>
      </c>
      <c r="K24" s="240"/>
      <c r="L24" s="11"/>
      <c r="M24" s="9"/>
      <c r="N24" s="9"/>
      <c r="O24" s="8">
        <v>30</v>
      </c>
      <c r="P24" s="18">
        <v>1</v>
      </c>
    </row>
    <row r="25" spans="2:16" x14ac:dyDescent="0.3">
      <c r="B25" s="252"/>
      <c r="C25" s="245"/>
      <c r="D25" s="9"/>
      <c r="E25" s="9"/>
      <c r="F25" s="9">
        <v>1032024</v>
      </c>
      <c r="G25" s="9" t="s">
        <v>58</v>
      </c>
      <c r="H25" s="9">
        <v>1</v>
      </c>
      <c r="I25" s="9">
        <v>5.0000000000000001E-3</v>
      </c>
      <c r="J25" s="10">
        <f t="shared" si="0"/>
        <v>5.0000000000000001E-3</v>
      </c>
      <c r="K25" s="240"/>
      <c r="L25" s="11"/>
      <c r="M25" s="9"/>
      <c r="N25" s="9"/>
      <c r="O25" s="8">
        <v>40</v>
      </c>
      <c r="P25" s="18">
        <v>1</v>
      </c>
    </row>
    <row r="26" spans="2:16" x14ac:dyDescent="0.3">
      <c r="B26" s="252"/>
      <c r="C26" s="253" t="s">
        <v>25</v>
      </c>
      <c r="D26" s="9"/>
      <c r="E26" s="9"/>
      <c r="F26" s="9">
        <v>5150042</v>
      </c>
      <c r="G26" s="9" t="s">
        <v>9</v>
      </c>
      <c r="H26" s="9">
        <v>1</v>
      </c>
      <c r="I26" s="9">
        <v>5.0000000000000001E-3</v>
      </c>
      <c r="J26" s="10">
        <f t="shared" si="0"/>
        <v>5.0000000000000001E-3</v>
      </c>
      <c r="K26" s="240"/>
      <c r="L26" s="11"/>
      <c r="M26" s="9"/>
      <c r="N26" s="9"/>
      <c r="O26" s="8">
        <v>30</v>
      </c>
      <c r="P26" s="18"/>
    </row>
    <row r="27" spans="2:16" x14ac:dyDescent="0.3">
      <c r="B27" s="252"/>
      <c r="C27" s="253"/>
      <c r="D27" s="9"/>
      <c r="E27" s="9"/>
      <c r="F27" s="9">
        <v>5150043</v>
      </c>
      <c r="G27" s="9" t="s">
        <v>10</v>
      </c>
      <c r="H27" s="9">
        <v>1</v>
      </c>
      <c r="I27" s="9">
        <v>5.0000000000000001E-3</v>
      </c>
      <c r="J27" s="10">
        <f t="shared" si="0"/>
        <v>5.0000000000000001E-3</v>
      </c>
      <c r="K27" s="240"/>
      <c r="L27" s="11"/>
      <c r="M27" s="9"/>
      <c r="N27" s="9"/>
      <c r="O27" s="8">
        <v>75</v>
      </c>
      <c r="P27" s="6"/>
    </row>
    <row r="28" spans="2:16" x14ac:dyDescent="0.3">
      <c r="B28" s="252"/>
      <c r="C28" s="253"/>
      <c r="D28" s="9"/>
      <c r="E28" s="9"/>
      <c r="F28" s="9">
        <v>5152049</v>
      </c>
      <c r="G28" s="9" t="s">
        <v>11</v>
      </c>
      <c r="H28" s="9">
        <v>1</v>
      </c>
      <c r="I28" s="9">
        <v>5.0000000000000001E-3</v>
      </c>
      <c r="J28" s="10">
        <f t="shared" si="0"/>
        <v>5.0000000000000001E-3</v>
      </c>
      <c r="K28" s="240"/>
      <c r="L28" s="11"/>
      <c r="M28" s="9"/>
      <c r="N28" s="9"/>
      <c r="O28" s="6">
        <v>30</v>
      </c>
      <c r="P28" s="6"/>
    </row>
    <row r="29" spans="2:16" x14ac:dyDescent="0.3">
      <c r="B29" s="252"/>
      <c r="C29" s="253"/>
      <c r="D29" s="9"/>
      <c r="E29" s="9"/>
      <c r="F29" s="9">
        <v>5152050</v>
      </c>
      <c r="G29" s="9" t="s">
        <v>12</v>
      </c>
      <c r="H29" s="9">
        <v>1</v>
      </c>
      <c r="I29" s="9">
        <v>5.0000000000000001E-3</v>
      </c>
      <c r="J29" s="10">
        <f t="shared" si="0"/>
        <v>5.0000000000000001E-3</v>
      </c>
      <c r="K29" s="240"/>
      <c r="L29" s="11"/>
      <c r="M29" s="9"/>
      <c r="N29" s="9"/>
      <c r="O29" s="6">
        <v>75</v>
      </c>
      <c r="P29" s="18"/>
    </row>
    <row r="30" spans="2:16" x14ac:dyDescent="0.3">
      <c r="B30" s="252"/>
      <c r="C30" s="253"/>
      <c r="D30" s="9"/>
      <c r="E30" s="9"/>
      <c r="F30" s="9">
        <v>5153013</v>
      </c>
      <c r="G30" s="9" t="s">
        <v>23</v>
      </c>
      <c r="H30" s="9">
        <v>1</v>
      </c>
      <c r="I30" s="9">
        <v>0.05</v>
      </c>
      <c r="J30" s="10">
        <f t="shared" si="0"/>
        <v>0.05</v>
      </c>
      <c r="K30" s="240"/>
      <c r="L30" s="11"/>
      <c r="M30" s="9"/>
      <c r="N30" s="9"/>
      <c r="O30" s="8">
        <v>65</v>
      </c>
      <c r="P30" s="18"/>
    </row>
    <row r="31" spans="2:16" x14ac:dyDescent="0.3">
      <c r="B31" s="252"/>
      <c r="C31" s="253"/>
      <c r="D31" s="9"/>
      <c r="E31" s="9"/>
      <c r="F31" s="9">
        <v>5151033</v>
      </c>
      <c r="G31" s="9" t="s">
        <v>41</v>
      </c>
      <c r="H31" s="9">
        <v>1</v>
      </c>
      <c r="I31" s="9">
        <v>0.05</v>
      </c>
      <c r="J31" s="10">
        <f t="shared" si="0"/>
        <v>0.05</v>
      </c>
      <c r="K31" s="240"/>
      <c r="L31" s="11"/>
      <c r="M31" s="9"/>
      <c r="N31" s="9"/>
      <c r="O31" s="8">
        <v>70</v>
      </c>
      <c r="P31" s="18"/>
    </row>
    <row r="32" spans="2:16" x14ac:dyDescent="0.3">
      <c r="B32" s="252"/>
      <c r="C32" s="253"/>
      <c r="D32" s="9"/>
      <c r="E32" s="9"/>
      <c r="F32" s="9">
        <v>5152100</v>
      </c>
      <c r="G32" s="9" t="s">
        <v>13</v>
      </c>
      <c r="H32" s="9">
        <v>1</v>
      </c>
      <c r="I32" s="9">
        <v>0.01</v>
      </c>
      <c r="J32" s="10">
        <f t="shared" si="0"/>
        <v>0.01</v>
      </c>
      <c r="K32" s="240"/>
      <c r="L32" s="11"/>
      <c r="M32" s="9"/>
      <c r="N32" s="9"/>
      <c r="O32" s="8">
        <v>35</v>
      </c>
      <c r="P32" s="6"/>
    </row>
    <row r="33" spans="2:16" x14ac:dyDescent="0.3">
      <c r="B33" s="252"/>
      <c r="C33" s="253"/>
      <c r="D33" s="9"/>
      <c r="E33" s="9"/>
      <c r="F33" s="9">
        <v>5152101</v>
      </c>
      <c r="G33" s="9" t="s">
        <v>14</v>
      </c>
      <c r="H33" s="9">
        <v>1</v>
      </c>
      <c r="I33" s="9">
        <v>0.01</v>
      </c>
      <c r="J33" s="10">
        <f t="shared" si="0"/>
        <v>0.01</v>
      </c>
      <c r="K33" s="240"/>
      <c r="L33" s="11"/>
      <c r="M33" s="9"/>
      <c r="N33" s="9"/>
      <c r="O33" s="6">
        <v>35</v>
      </c>
      <c r="P33" s="6"/>
    </row>
    <row r="34" spans="2:16" x14ac:dyDescent="0.3">
      <c r="B34" s="252"/>
      <c r="C34" s="253"/>
      <c r="D34" s="9"/>
      <c r="E34" s="9"/>
      <c r="F34" s="9">
        <v>5152102</v>
      </c>
      <c r="G34" s="9" t="s">
        <v>15</v>
      </c>
      <c r="H34" s="9">
        <v>1</v>
      </c>
      <c r="I34" s="9">
        <v>0.01</v>
      </c>
      <c r="J34" s="10">
        <f t="shared" si="0"/>
        <v>0.01</v>
      </c>
      <c r="K34" s="240"/>
      <c r="L34" s="11"/>
      <c r="M34" s="9"/>
      <c r="N34" s="9"/>
      <c r="O34" s="6">
        <v>35</v>
      </c>
      <c r="P34" s="6"/>
    </row>
    <row r="35" spans="2:16" x14ac:dyDescent="0.3">
      <c r="B35" s="252"/>
      <c r="C35" s="253"/>
      <c r="D35" s="9"/>
      <c r="E35" s="9"/>
      <c r="F35" s="9">
        <v>5152103</v>
      </c>
      <c r="G35" s="9" t="s">
        <v>16</v>
      </c>
      <c r="H35" s="9">
        <v>1</v>
      </c>
      <c r="I35" s="9">
        <v>0.01</v>
      </c>
      <c r="J35" s="10">
        <f t="shared" si="0"/>
        <v>0.01</v>
      </c>
      <c r="K35" s="240"/>
      <c r="L35" s="11"/>
      <c r="M35" s="9"/>
      <c r="N35" s="9"/>
      <c r="O35" s="6">
        <v>35</v>
      </c>
      <c r="P35" s="6"/>
    </row>
    <row r="36" spans="2:16" x14ac:dyDescent="0.3">
      <c r="B36" s="252"/>
      <c r="C36" s="253"/>
      <c r="D36" s="9"/>
      <c r="E36" s="9"/>
      <c r="F36" s="9">
        <v>5152104</v>
      </c>
      <c r="G36" s="9" t="s">
        <v>17</v>
      </c>
      <c r="H36" s="9">
        <v>1</v>
      </c>
      <c r="I36" s="9">
        <v>0.01</v>
      </c>
      <c r="J36" s="10">
        <f t="shared" si="0"/>
        <v>0.01</v>
      </c>
      <c r="K36" s="240"/>
      <c r="L36" s="11"/>
      <c r="M36" s="9"/>
      <c r="N36" s="9"/>
      <c r="O36" s="6">
        <v>35</v>
      </c>
      <c r="P36" s="6"/>
    </row>
    <row r="37" spans="2:16" x14ac:dyDescent="0.3">
      <c r="B37" s="252"/>
      <c r="C37" s="253"/>
      <c r="D37" s="9"/>
      <c r="E37" s="9"/>
      <c r="F37" s="9">
        <v>5152105</v>
      </c>
      <c r="G37" s="9" t="s">
        <v>18</v>
      </c>
      <c r="H37" s="11">
        <v>1</v>
      </c>
      <c r="I37" s="9">
        <v>0.01</v>
      </c>
      <c r="J37" s="10">
        <f t="shared" si="0"/>
        <v>0.01</v>
      </c>
      <c r="K37" s="240"/>
      <c r="L37" s="11"/>
      <c r="M37" s="9"/>
      <c r="N37" s="9"/>
      <c r="O37" s="6">
        <v>35</v>
      </c>
      <c r="P37" s="6"/>
    </row>
    <row r="38" spans="2:16" x14ac:dyDescent="0.3">
      <c r="B38" s="252"/>
      <c r="C38" s="253"/>
      <c r="D38" s="9"/>
      <c r="E38" s="9"/>
      <c r="F38" s="9">
        <v>5152106</v>
      </c>
      <c r="G38" s="9" t="s">
        <v>19</v>
      </c>
      <c r="H38" s="11">
        <v>1</v>
      </c>
      <c r="I38" s="9">
        <v>0.01</v>
      </c>
      <c r="J38" s="10">
        <f t="shared" si="0"/>
        <v>0.01</v>
      </c>
      <c r="K38" s="240"/>
      <c r="L38" s="11"/>
      <c r="M38" s="9"/>
      <c r="N38" s="9"/>
      <c r="O38" s="6">
        <v>35</v>
      </c>
      <c r="P38" s="6"/>
    </row>
    <row r="39" spans="2:16" x14ac:dyDescent="0.3">
      <c r="B39" s="252"/>
      <c r="C39" s="253"/>
      <c r="D39" s="9"/>
      <c r="E39" s="9"/>
      <c r="F39" s="9">
        <v>5152107</v>
      </c>
      <c r="G39" s="9" t="s">
        <v>20</v>
      </c>
      <c r="H39" s="11">
        <v>1</v>
      </c>
      <c r="I39" s="9">
        <v>0.01</v>
      </c>
      <c r="J39" s="10">
        <f t="shared" si="0"/>
        <v>0.01</v>
      </c>
      <c r="K39" s="240"/>
      <c r="L39" s="11"/>
      <c r="M39" s="9"/>
      <c r="N39" s="9"/>
      <c r="O39" s="6">
        <v>35</v>
      </c>
      <c r="P39" s="18"/>
    </row>
    <row r="40" spans="2:16" x14ac:dyDescent="0.3">
      <c r="B40" s="252"/>
      <c r="C40" s="253" t="s">
        <v>8</v>
      </c>
      <c r="D40" s="9"/>
      <c r="E40" s="9"/>
      <c r="F40" s="9">
        <v>5520002</v>
      </c>
      <c r="G40" s="9" t="s">
        <v>24</v>
      </c>
      <c r="H40" s="9">
        <v>1</v>
      </c>
      <c r="I40" s="9">
        <v>0.05</v>
      </c>
      <c r="J40" s="10">
        <f t="shared" si="0"/>
        <v>0.05</v>
      </c>
      <c r="K40" s="240"/>
      <c r="L40" s="11"/>
      <c r="M40" s="9"/>
      <c r="N40" s="9"/>
      <c r="O40" s="8">
        <v>210</v>
      </c>
      <c r="P40" s="18">
        <v>1</v>
      </c>
    </row>
    <row r="41" spans="2:16" x14ac:dyDescent="0.3">
      <c r="B41" s="252"/>
      <c r="C41" s="253"/>
      <c r="D41" s="9"/>
      <c r="E41" s="9"/>
      <c r="F41" s="9">
        <v>5062404</v>
      </c>
      <c r="G41" s="9" t="s">
        <v>5</v>
      </c>
      <c r="H41" s="9">
        <v>1</v>
      </c>
      <c r="I41" s="9">
        <v>7.0000000000000007E-2</v>
      </c>
      <c r="J41" s="10">
        <f t="shared" si="0"/>
        <v>7.0000000000000007E-2</v>
      </c>
      <c r="K41" s="240"/>
      <c r="L41" s="11"/>
      <c r="M41" s="9"/>
      <c r="N41" s="9"/>
      <c r="O41" s="8">
        <v>50</v>
      </c>
      <c r="P41" s="18"/>
    </row>
    <row r="42" spans="2:16" x14ac:dyDescent="0.3">
      <c r="B42" s="252"/>
      <c r="C42" s="253"/>
      <c r="D42" s="9"/>
      <c r="E42" s="9"/>
      <c r="F42" s="9">
        <v>5078001</v>
      </c>
      <c r="G42" s="11" t="s">
        <v>21</v>
      </c>
      <c r="H42" s="9">
        <v>1</v>
      </c>
      <c r="I42" s="9">
        <v>0.04</v>
      </c>
      <c r="J42" s="10">
        <f t="shared" si="0"/>
        <v>0.04</v>
      </c>
      <c r="K42" s="240"/>
      <c r="L42" s="11"/>
      <c r="M42" s="9"/>
      <c r="N42" s="9"/>
      <c r="O42" s="8">
        <v>40</v>
      </c>
      <c r="P42" s="18"/>
    </row>
    <row r="43" spans="2:16" x14ac:dyDescent="0.3">
      <c r="B43" s="252"/>
      <c r="C43" s="253"/>
      <c r="D43" s="9"/>
      <c r="E43" s="9"/>
      <c r="F43" s="9">
        <v>5072000</v>
      </c>
      <c r="G43" s="11" t="s">
        <v>22</v>
      </c>
      <c r="H43" s="9">
        <v>3</v>
      </c>
      <c r="I43" s="9">
        <v>0.05</v>
      </c>
      <c r="J43" s="10">
        <f t="shared" si="0"/>
        <v>0.05</v>
      </c>
      <c r="K43" s="240"/>
      <c r="L43" s="11"/>
      <c r="M43" s="9"/>
      <c r="N43" s="9"/>
      <c r="O43" s="8">
        <v>50</v>
      </c>
      <c r="P43" s="18"/>
    </row>
    <row r="44" spans="2:16" x14ac:dyDescent="0.3">
      <c r="B44" s="246"/>
      <c r="C44" s="247"/>
      <c r="D44" s="247"/>
      <c r="E44" s="247"/>
      <c r="F44" s="247"/>
      <c r="G44" s="247"/>
      <c r="H44" s="248"/>
      <c r="I44" s="9">
        <f>SUM(I6:I43)</f>
        <v>1.0000000000000002</v>
      </c>
      <c r="J44" s="10">
        <f>SUM(J6:J43)</f>
        <v>1.0000000000000002</v>
      </c>
      <c r="K44" s="10">
        <f>SUM(K6:K43)</f>
        <v>1</v>
      </c>
      <c r="L44" s="9"/>
      <c r="M44" s="9"/>
      <c r="N44" s="9"/>
      <c r="O44" s="8"/>
      <c r="P44" s="18"/>
    </row>
  </sheetData>
  <mergeCells count="10">
    <mergeCell ref="B44:H44"/>
    <mergeCell ref="B5:C5"/>
    <mergeCell ref="B6:B18"/>
    <mergeCell ref="C6:C18"/>
    <mergeCell ref="K6:K18"/>
    <mergeCell ref="B19:B43"/>
    <mergeCell ref="C19:C25"/>
    <mergeCell ref="K19:K43"/>
    <mergeCell ref="C26:C39"/>
    <mergeCell ref="C40:C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8"/>
  <dimension ref="B2:P43"/>
  <sheetViews>
    <sheetView workbookViewId="0"/>
  </sheetViews>
  <sheetFormatPr defaultRowHeight="13.5" x14ac:dyDescent="0.3"/>
  <cols>
    <col min="1" max="1" width="2.5" style="2" customWidth="1"/>
    <col min="2" max="4" width="8" style="2" customWidth="1"/>
    <col min="5" max="5" width="4.375" style="2" customWidth="1"/>
    <col min="6" max="6" width="9" style="2"/>
    <col min="7" max="7" width="25.125" style="2" customWidth="1"/>
    <col min="8" max="10" width="8" style="2" customWidth="1"/>
    <col min="11" max="12" width="8.875" style="2" customWidth="1"/>
    <col min="13" max="14" width="33.25" style="2" customWidth="1"/>
    <col min="15" max="16" width="9.875" style="4" customWidth="1"/>
    <col min="17" max="16384" width="9" style="2"/>
  </cols>
  <sheetData>
    <row r="2" spans="2:16" ht="20.25" x14ac:dyDescent="0.3">
      <c r="B2" s="5" t="s">
        <v>66</v>
      </c>
      <c r="C2" s="1"/>
      <c r="D2" s="1"/>
      <c r="E2" s="1"/>
      <c r="F2" s="1"/>
      <c r="G2" s="1"/>
      <c r="H2" s="1"/>
      <c r="I2" s="1"/>
      <c r="J2" s="1"/>
      <c r="K2" s="1"/>
      <c r="L2" s="1"/>
      <c r="O2" s="3"/>
      <c r="P2" s="3"/>
    </row>
    <row r="4" spans="2:16" x14ac:dyDescent="0.3">
      <c r="B4" s="8" t="s">
        <v>6</v>
      </c>
      <c r="C4" s="8">
        <v>30</v>
      </c>
    </row>
    <row r="5" spans="2:16" x14ac:dyDescent="0.3">
      <c r="B5" s="249" t="s">
        <v>0</v>
      </c>
      <c r="C5" s="249"/>
      <c r="D5" s="12" t="s">
        <v>45</v>
      </c>
      <c r="E5" s="12" t="s">
        <v>29</v>
      </c>
      <c r="F5" s="12" t="s">
        <v>1</v>
      </c>
      <c r="G5" s="12" t="s">
        <v>62</v>
      </c>
      <c r="H5" s="13" t="s">
        <v>26</v>
      </c>
      <c r="I5" s="12" t="s">
        <v>27</v>
      </c>
      <c r="J5" s="12" t="s">
        <v>28</v>
      </c>
      <c r="K5" s="12" t="s">
        <v>43</v>
      </c>
      <c r="L5" s="12" t="s">
        <v>2</v>
      </c>
      <c r="M5" s="12" t="s">
        <v>3</v>
      </c>
      <c r="N5" s="12" t="s">
        <v>60</v>
      </c>
      <c r="O5" s="12" t="s">
        <v>44</v>
      </c>
      <c r="P5" s="17" t="s">
        <v>86</v>
      </c>
    </row>
    <row r="6" spans="2:16" ht="21.75" customHeight="1" x14ac:dyDescent="0.3">
      <c r="B6" s="256" t="s">
        <v>4</v>
      </c>
      <c r="C6" s="253" t="s">
        <v>7</v>
      </c>
      <c r="D6" s="9" t="s">
        <v>46</v>
      </c>
      <c r="E6" s="9"/>
      <c r="F6" s="9">
        <v>1004202</v>
      </c>
      <c r="G6" s="9" t="s">
        <v>30</v>
      </c>
      <c r="H6" s="9">
        <v>1</v>
      </c>
      <c r="I6" s="9">
        <v>1.4999999999999999E-2</v>
      </c>
      <c r="J6" s="10">
        <f>I6</f>
        <v>1.4999999999999999E-2</v>
      </c>
      <c r="K6" s="242">
        <f>SUM(J6:J17)</f>
        <v>0.5</v>
      </c>
      <c r="L6" s="11">
        <f>1/I6*$C$4</f>
        <v>2000.0000000000002</v>
      </c>
      <c r="M6" s="243" t="s">
        <v>61</v>
      </c>
      <c r="N6" s="9"/>
      <c r="O6" s="7"/>
      <c r="P6" s="18">
        <v>1</v>
      </c>
    </row>
    <row r="7" spans="2:16" ht="21.75" customHeight="1" x14ac:dyDescent="0.3">
      <c r="B7" s="256"/>
      <c r="C7" s="253"/>
      <c r="D7" s="9" t="s">
        <v>47</v>
      </c>
      <c r="E7" s="9"/>
      <c r="F7" s="9">
        <v>1052774</v>
      </c>
      <c r="G7" s="9" t="s">
        <v>31</v>
      </c>
      <c r="H7" s="9">
        <v>1</v>
      </c>
      <c r="I7" s="9">
        <v>1.4999999999999999E-2</v>
      </c>
      <c r="J7" s="10">
        <f t="shared" ref="J7:J42" si="0">I7</f>
        <v>1.4999999999999999E-2</v>
      </c>
      <c r="K7" s="242"/>
      <c r="L7" s="11">
        <f t="shared" ref="L7:L17" si="1">1/I7*$C$4</f>
        <v>2000.0000000000002</v>
      </c>
      <c r="M7" s="244"/>
      <c r="N7" s="9"/>
      <c r="O7" s="7"/>
      <c r="P7" s="18">
        <v>1</v>
      </c>
    </row>
    <row r="8" spans="2:16" ht="21.75" customHeight="1" x14ac:dyDescent="0.3">
      <c r="B8" s="256"/>
      <c r="C8" s="253"/>
      <c r="D8" s="9" t="s">
        <v>48</v>
      </c>
      <c r="E8" s="9"/>
      <c r="F8" s="9">
        <v>1072945</v>
      </c>
      <c r="G8" s="9" t="s">
        <v>32</v>
      </c>
      <c r="H8" s="9">
        <v>1</v>
      </c>
      <c r="I8" s="9">
        <v>0.04</v>
      </c>
      <c r="J8" s="10">
        <f t="shared" si="0"/>
        <v>0.04</v>
      </c>
      <c r="K8" s="242"/>
      <c r="L8" s="11">
        <f t="shared" si="1"/>
        <v>750</v>
      </c>
      <c r="M8" s="244"/>
      <c r="N8" s="9"/>
      <c r="O8" s="7"/>
      <c r="P8" s="18">
        <v>1</v>
      </c>
    </row>
    <row r="9" spans="2:16" ht="21.75" customHeight="1" x14ac:dyDescent="0.3">
      <c r="B9" s="256"/>
      <c r="C9" s="253"/>
      <c r="D9" s="9" t="s">
        <v>49</v>
      </c>
      <c r="E9" s="9"/>
      <c r="F9" s="9">
        <v>1082591</v>
      </c>
      <c r="G9" s="9" t="s">
        <v>33</v>
      </c>
      <c r="H9" s="9">
        <v>1</v>
      </c>
      <c r="I9" s="9">
        <v>0.04</v>
      </c>
      <c r="J9" s="10">
        <f t="shared" si="0"/>
        <v>0.04</v>
      </c>
      <c r="K9" s="242"/>
      <c r="L9" s="11">
        <f t="shared" si="1"/>
        <v>750</v>
      </c>
      <c r="M9" s="244"/>
      <c r="N9" s="9"/>
      <c r="O9" s="7"/>
      <c r="P9" s="18">
        <v>1</v>
      </c>
    </row>
    <row r="10" spans="2:16" ht="21.75" customHeight="1" x14ac:dyDescent="0.3">
      <c r="B10" s="256"/>
      <c r="C10" s="253"/>
      <c r="D10" s="9" t="s">
        <v>50</v>
      </c>
      <c r="E10" s="9"/>
      <c r="F10" s="9">
        <v>1004201</v>
      </c>
      <c r="G10" s="9" t="s">
        <v>34</v>
      </c>
      <c r="H10" s="9">
        <v>1</v>
      </c>
      <c r="I10" s="9">
        <v>0.02</v>
      </c>
      <c r="J10" s="10">
        <f t="shared" si="0"/>
        <v>0.02</v>
      </c>
      <c r="K10" s="242"/>
      <c r="L10" s="11">
        <f t="shared" si="1"/>
        <v>1500</v>
      </c>
      <c r="M10" s="244"/>
      <c r="N10" s="9"/>
      <c r="O10" s="7"/>
      <c r="P10" s="18">
        <v>1</v>
      </c>
    </row>
    <row r="11" spans="2:16" ht="21.75" customHeight="1" x14ac:dyDescent="0.3">
      <c r="B11" s="256"/>
      <c r="C11" s="253"/>
      <c r="D11" s="9" t="s">
        <v>47</v>
      </c>
      <c r="E11" s="9"/>
      <c r="F11" s="9">
        <v>1052773</v>
      </c>
      <c r="G11" s="9" t="s">
        <v>35</v>
      </c>
      <c r="H11" s="9">
        <v>1</v>
      </c>
      <c r="I11" s="9">
        <v>0.02</v>
      </c>
      <c r="J11" s="10">
        <f t="shared" si="0"/>
        <v>0.02</v>
      </c>
      <c r="K11" s="242"/>
      <c r="L11" s="11">
        <f t="shared" si="1"/>
        <v>1500</v>
      </c>
      <c r="M11" s="244"/>
      <c r="N11" s="9"/>
      <c r="O11" s="7"/>
      <c r="P11" s="18">
        <v>1</v>
      </c>
    </row>
    <row r="12" spans="2:16" ht="21.75" customHeight="1" x14ac:dyDescent="0.3">
      <c r="B12" s="256"/>
      <c r="C12" s="253"/>
      <c r="D12" s="9" t="s">
        <v>48</v>
      </c>
      <c r="E12" s="9"/>
      <c r="F12" s="9">
        <v>1072944</v>
      </c>
      <c r="G12" s="9" t="s">
        <v>36</v>
      </c>
      <c r="H12" s="9">
        <v>1</v>
      </c>
      <c r="I12" s="9">
        <v>0.05</v>
      </c>
      <c r="J12" s="10">
        <f t="shared" si="0"/>
        <v>0.05</v>
      </c>
      <c r="K12" s="242"/>
      <c r="L12" s="11">
        <f t="shared" si="1"/>
        <v>600</v>
      </c>
      <c r="M12" s="245"/>
      <c r="N12" s="9"/>
      <c r="O12" s="7"/>
      <c r="P12" s="18">
        <v>1</v>
      </c>
    </row>
    <row r="13" spans="2:16" ht="21.75" customHeight="1" x14ac:dyDescent="0.3">
      <c r="B13" s="256"/>
      <c r="C13" s="253"/>
      <c r="D13" s="9" t="s">
        <v>80</v>
      </c>
      <c r="E13" s="9"/>
      <c r="F13" s="9">
        <v>1012491</v>
      </c>
      <c r="G13" s="9" t="s">
        <v>79</v>
      </c>
      <c r="H13" s="9">
        <v>1</v>
      </c>
      <c r="I13" s="9">
        <v>0.05</v>
      </c>
      <c r="J13" s="10">
        <f t="shared" ref="J13:J15" si="2">I13</f>
        <v>0.05</v>
      </c>
      <c r="K13" s="242"/>
      <c r="L13" s="11">
        <f t="shared" ref="L13:L15" si="3">1/I13*$C$4</f>
        <v>600</v>
      </c>
      <c r="M13" s="9"/>
      <c r="N13" s="9"/>
      <c r="O13" s="8"/>
      <c r="P13" s="18">
        <v>1</v>
      </c>
    </row>
    <row r="14" spans="2:16" ht="21.75" customHeight="1" x14ac:dyDescent="0.3">
      <c r="B14" s="256"/>
      <c r="C14" s="253"/>
      <c r="D14" s="9" t="s">
        <v>80</v>
      </c>
      <c r="E14" s="9"/>
      <c r="F14" s="9">
        <v>1012492</v>
      </c>
      <c r="G14" s="9" t="s">
        <v>81</v>
      </c>
      <c r="H14" s="9">
        <v>1</v>
      </c>
      <c r="I14" s="9">
        <v>0.05</v>
      </c>
      <c r="J14" s="10">
        <f t="shared" si="2"/>
        <v>0.05</v>
      </c>
      <c r="K14" s="242"/>
      <c r="L14" s="11">
        <f t="shared" si="3"/>
        <v>600</v>
      </c>
      <c r="M14" s="9"/>
      <c r="N14" s="9"/>
      <c r="O14" s="8"/>
      <c r="P14" s="18">
        <v>1</v>
      </c>
    </row>
    <row r="15" spans="2:16" ht="21.75" customHeight="1" x14ac:dyDescent="0.3">
      <c r="B15" s="256"/>
      <c r="C15" s="253"/>
      <c r="D15" s="9" t="s">
        <v>80</v>
      </c>
      <c r="E15" s="9"/>
      <c r="F15" s="9">
        <v>1012493</v>
      </c>
      <c r="G15" s="9" t="s">
        <v>82</v>
      </c>
      <c r="H15" s="9">
        <v>1</v>
      </c>
      <c r="I15" s="9">
        <v>0.05</v>
      </c>
      <c r="J15" s="10">
        <f t="shared" si="2"/>
        <v>0.05</v>
      </c>
      <c r="K15" s="242"/>
      <c r="L15" s="11">
        <f t="shared" si="3"/>
        <v>600</v>
      </c>
      <c r="M15" s="9"/>
      <c r="N15" s="9"/>
      <c r="O15" s="8"/>
      <c r="P15" s="18">
        <v>1</v>
      </c>
    </row>
    <row r="16" spans="2:16" ht="21.75" customHeight="1" x14ac:dyDescent="0.3">
      <c r="B16" s="256"/>
      <c r="C16" s="253"/>
      <c r="D16" s="9" t="s">
        <v>51</v>
      </c>
      <c r="E16" s="9"/>
      <c r="F16" s="9">
        <v>1112155</v>
      </c>
      <c r="G16" s="9" t="s">
        <v>39</v>
      </c>
      <c r="H16" s="9">
        <v>1</v>
      </c>
      <c r="I16" s="9">
        <v>7.4999999999999997E-2</v>
      </c>
      <c r="J16" s="10">
        <f t="shared" si="0"/>
        <v>7.4999999999999997E-2</v>
      </c>
      <c r="K16" s="242"/>
      <c r="L16" s="11">
        <f t="shared" si="1"/>
        <v>400</v>
      </c>
      <c r="M16" s="9"/>
      <c r="N16" s="9"/>
      <c r="O16" s="7"/>
      <c r="P16" s="18">
        <v>1</v>
      </c>
    </row>
    <row r="17" spans="2:16" ht="21.75" customHeight="1" x14ac:dyDescent="0.3">
      <c r="B17" s="256"/>
      <c r="C17" s="253"/>
      <c r="D17" s="9" t="s">
        <v>51</v>
      </c>
      <c r="E17" s="9"/>
      <c r="F17" s="9">
        <v>1112267</v>
      </c>
      <c r="G17" s="9" t="s">
        <v>40</v>
      </c>
      <c r="H17" s="9">
        <v>1</v>
      </c>
      <c r="I17" s="9">
        <v>7.4999999999999997E-2</v>
      </c>
      <c r="J17" s="10">
        <f t="shared" si="0"/>
        <v>7.4999999999999997E-2</v>
      </c>
      <c r="K17" s="242"/>
      <c r="L17" s="11">
        <f t="shared" si="1"/>
        <v>400</v>
      </c>
      <c r="M17" s="9"/>
      <c r="N17" s="9"/>
      <c r="O17" s="7"/>
      <c r="P17" s="18">
        <v>1</v>
      </c>
    </row>
    <row r="18" spans="2:16" x14ac:dyDescent="0.3">
      <c r="B18" s="251" t="s">
        <v>42</v>
      </c>
      <c r="C18" s="243" t="s">
        <v>59</v>
      </c>
      <c r="D18" s="9"/>
      <c r="E18" s="9"/>
      <c r="F18" s="9">
        <v>1002186</v>
      </c>
      <c r="G18" s="9" t="s">
        <v>52</v>
      </c>
      <c r="H18" s="9">
        <v>1</v>
      </c>
      <c r="I18" s="9">
        <v>0.01</v>
      </c>
      <c r="J18" s="10">
        <f t="shared" si="0"/>
        <v>0.01</v>
      </c>
      <c r="K18" s="239">
        <f>SUM(J18:J42)</f>
        <v>0.5</v>
      </c>
      <c r="L18" s="11"/>
      <c r="M18" s="9"/>
      <c r="N18" s="9"/>
      <c r="O18" s="8">
        <v>60</v>
      </c>
      <c r="P18" s="18">
        <v>1</v>
      </c>
    </row>
    <row r="19" spans="2:16" x14ac:dyDescent="0.3">
      <c r="B19" s="252"/>
      <c r="C19" s="244"/>
      <c r="D19" s="9"/>
      <c r="E19" s="9"/>
      <c r="F19" s="9">
        <v>1012057</v>
      </c>
      <c r="G19" s="9" t="s">
        <v>53</v>
      </c>
      <c r="H19" s="9">
        <v>1</v>
      </c>
      <c r="I19" s="9">
        <v>0.01</v>
      </c>
      <c r="J19" s="10">
        <f t="shared" si="0"/>
        <v>0.01</v>
      </c>
      <c r="K19" s="240"/>
      <c r="L19" s="11"/>
      <c r="M19" s="9"/>
      <c r="N19" s="9"/>
      <c r="O19" s="8">
        <v>60</v>
      </c>
      <c r="P19" s="18">
        <v>1</v>
      </c>
    </row>
    <row r="20" spans="2:16" x14ac:dyDescent="0.3">
      <c r="B20" s="252"/>
      <c r="C20" s="244"/>
      <c r="D20" s="9"/>
      <c r="E20" s="9"/>
      <c r="F20" s="9">
        <v>1022048</v>
      </c>
      <c r="G20" s="9" t="s">
        <v>54</v>
      </c>
      <c r="H20" s="9">
        <v>1</v>
      </c>
      <c r="I20" s="9">
        <v>0.01</v>
      </c>
      <c r="J20" s="10">
        <f t="shared" si="0"/>
        <v>0.01</v>
      </c>
      <c r="K20" s="240"/>
      <c r="L20" s="11"/>
      <c r="M20" s="9"/>
      <c r="N20" s="9"/>
      <c r="O20" s="8">
        <v>60</v>
      </c>
      <c r="P20" s="18">
        <v>1</v>
      </c>
    </row>
    <row r="21" spans="2:16" x14ac:dyDescent="0.3">
      <c r="B21" s="252"/>
      <c r="C21" s="244"/>
      <c r="D21" s="9"/>
      <c r="E21" s="9"/>
      <c r="F21" s="9">
        <v>1102039</v>
      </c>
      <c r="G21" s="9" t="s">
        <v>55</v>
      </c>
      <c r="H21" s="9">
        <v>1</v>
      </c>
      <c r="I21" s="9">
        <v>0.01</v>
      </c>
      <c r="J21" s="10">
        <f t="shared" si="0"/>
        <v>0.01</v>
      </c>
      <c r="K21" s="240"/>
      <c r="L21" s="11"/>
      <c r="M21" s="9"/>
      <c r="N21" s="9"/>
      <c r="O21" s="8">
        <v>60</v>
      </c>
      <c r="P21" s="18">
        <v>1</v>
      </c>
    </row>
    <row r="22" spans="2:16" x14ac:dyDescent="0.3">
      <c r="B22" s="252"/>
      <c r="C22" s="244"/>
      <c r="D22" s="9"/>
      <c r="E22" s="9"/>
      <c r="F22" s="9">
        <v>1082102</v>
      </c>
      <c r="G22" s="9" t="s">
        <v>56</v>
      </c>
      <c r="H22" s="9">
        <v>1</v>
      </c>
      <c r="I22" s="9">
        <v>0.01</v>
      </c>
      <c r="J22" s="10">
        <f t="shared" si="0"/>
        <v>0.01</v>
      </c>
      <c r="K22" s="240"/>
      <c r="L22" s="11"/>
      <c r="M22" s="9"/>
      <c r="N22" s="9"/>
      <c r="O22" s="8">
        <v>30</v>
      </c>
      <c r="P22" s="18">
        <v>1</v>
      </c>
    </row>
    <row r="23" spans="2:16" x14ac:dyDescent="0.3">
      <c r="B23" s="252"/>
      <c r="C23" s="244"/>
      <c r="D23" s="9"/>
      <c r="E23" s="9"/>
      <c r="F23" s="9">
        <v>1072153</v>
      </c>
      <c r="G23" s="9" t="s">
        <v>57</v>
      </c>
      <c r="H23" s="9">
        <v>1</v>
      </c>
      <c r="I23" s="9">
        <v>0.01</v>
      </c>
      <c r="J23" s="10">
        <f t="shared" si="0"/>
        <v>0.01</v>
      </c>
      <c r="K23" s="240"/>
      <c r="L23" s="11"/>
      <c r="M23" s="9"/>
      <c r="N23" s="9"/>
      <c r="O23" s="8">
        <v>30</v>
      </c>
      <c r="P23" s="18">
        <v>1</v>
      </c>
    </row>
    <row r="24" spans="2:16" x14ac:dyDescent="0.3">
      <c r="B24" s="252"/>
      <c r="C24" s="245"/>
      <c r="D24" s="9"/>
      <c r="E24" s="9"/>
      <c r="F24" s="9">
        <v>1032024</v>
      </c>
      <c r="G24" s="9" t="s">
        <v>58</v>
      </c>
      <c r="H24" s="9">
        <v>1</v>
      </c>
      <c r="I24" s="9">
        <v>0.01</v>
      </c>
      <c r="J24" s="10">
        <f t="shared" si="0"/>
        <v>0.01</v>
      </c>
      <c r="K24" s="240"/>
      <c r="L24" s="11"/>
      <c r="M24" s="9"/>
      <c r="N24" s="9"/>
      <c r="O24" s="8">
        <v>40</v>
      </c>
      <c r="P24" s="18">
        <v>1</v>
      </c>
    </row>
    <row r="25" spans="2:16" x14ac:dyDescent="0.3">
      <c r="B25" s="252"/>
      <c r="C25" s="253" t="s">
        <v>25</v>
      </c>
      <c r="D25" s="9"/>
      <c r="E25" s="9"/>
      <c r="F25" s="9">
        <v>5150042</v>
      </c>
      <c r="G25" s="9" t="s">
        <v>9</v>
      </c>
      <c r="H25" s="9">
        <v>1</v>
      </c>
      <c r="I25" s="9">
        <v>0.01</v>
      </c>
      <c r="J25" s="10">
        <f t="shared" si="0"/>
        <v>0.01</v>
      </c>
      <c r="K25" s="240"/>
      <c r="L25" s="11"/>
      <c r="M25" s="9"/>
      <c r="N25" s="9"/>
      <c r="O25" s="8">
        <v>30</v>
      </c>
      <c r="P25" s="18"/>
    </row>
    <row r="26" spans="2:16" x14ac:dyDescent="0.3">
      <c r="B26" s="252"/>
      <c r="C26" s="253"/>
      <c r="D26" s="9"/>
      <c r="E26" s="9"/>
      <c r="F26" s="9">
        <v>5150043</v>
      </c>
      <c r="G26" s="9" t="s">
        <v>10</v>
      </c>
      <c r="H26" s="9">
        <v>1</v>
      </c>
      <c r="I26" s="9">
        <v>0.01</v>
      </c>
      <c r="J26" s="10">
        <f t="shared" si="0"/>
        <v>0.01</v>
      </c>
      <c r="K26" s="240"/>
      <c r="L26" s="11"/>
      <c r="M26" s="9"/>
      <c r="N26" s="9"/>
      <c r="O26" s="8">
        <v>75</v>
      </c>
      <c r="P26" s="18"/>
    </row>
    <row r="27" spans="2:16" x14ac:dyDescent="0.3">
      <c r="B27" s="252"/>
      <c r="C27" s="253"/>
      <c r="D27" s="9"/>
      <c r="E27" s="9"/>
      <c r="F27" s="9">
        <v>5152049</v>
      </c>
      <c r="G27" s="9" t="s">
        <v>11</v>
      </c>
      <c r="H27" s="9">
        <v>1</v>
      </c>
      <c r="I27" s="9">
        <v>0.01</v>
      </c>
      <c r="J27" s="10">
        <f t="shared" si="0"/>
        <v>0.01</v>
      </c>
      <c r="K27" s="240"/>
      <c r="L27" s="11"/>
      <c r="M27" s="9"/>
      <c r="N27" s="9"/>
      <c r="O27" s="6">
        <v>30</v>
      </c>
      <c r="P27" s="6"/>
    </row>
    <row r="28" spans="2:16" x14ac:dyDescent="0.3">
      <c r="B28" s="252"/>
      <c r="C28" s="253"/>
      <c r="D28" s="9"/>
      <c r="E28" s="9"/>
      <c r="F28" s="9">
        <v>5152050</v>
      </c>
      <c r="G28" s="9" t="s">
        <v>12</v>
      </c>
      <c r="H28" s="9">
        <v>1</v>
      </c>
      <c r="I28" s="9">
        <v>0.01</v>
      </c>
      <c r="J28" s="10">
        <f t="shared" si="0"/>
        <v>0.01</v>
      </c>
      <c r="K28" s="240"/>
      <c r="L28" s="11"/>
      <c r="M28" s="9"/>
      <c r="N28" s="9"/>
      <c r="O28" s="6">
        <v>75</v>
      </c>
      <c r="P28" s="6"/>
    </row>
    <row r="29" spans="2:16" x14ac:dyDescent="0.3">
      <c r="B29" s="252"/>
      <c r="C29" s="253"/>
      <c r="D29" s="9"/>
      <c r="E29" s="9"/>
      <c r="F29" s="9">
        <v>5153013</v>
      </c>
      <c r="G29" s="9" t="s">
        <v>23</v>
      </c>
      <c r="H29" s="9">
        <v>1</v>
      </c>
      <c r="I29" s="9">
        <v>0.05</v>
      </c>
      <c r="J29" s="10">
        <f t="shared" si="0"/>
        <v>0.05</v>
      </c>
      <c r="K29" s="240"/>
      <c r="L29" s="11"/>
      <c r="M29" s="9"/>
      <c r="N29" s="9"/>
      <c r="O29" s="8">
        <v>65</v>
      </c>
      <c r="P29" s="18"/>
    </row>
    <row r="30" spans="2:16" x14ac:dyDescent="0.3">
      <c r="B30" s="252"/>
      <c r="C30" s="253"/>
      <c r="D30" s="9"/>
      <c r="E30" s="9"/>
      <c r="F30" s="9">
        <v>5151033</v>
      </c>
      <c r="G30" s="9" t="s">
        <v>41</v>
      </c>
      <c r="H30" s="9">
        <v>1</v>
      </c>
      <c r="I30" s="9">
        <v>0.05</v>
      </c>
      <c r="J30" s="10">
        <f t="shared" si="0"/>
        <v>0.05</v>
      </c>
      <c r="K30" s="240"/>
      <c r="L30" s="11"/>
      <c r="M30" s="9"/>
      <c r="N30" s="9"/>
      <c r="O30" s="8">
        <v>70</v>
      </c>
      <c r="P30" s="18"/>
    </row>
    <row r="31" spans="2:16" x14ac:dyDescent="0.3">
      <c r="B31" s="252"/>
      <c r="C31" s="253"/>
      <c r="D31" s="9"/>
      <c r="E31" s="9"/>
      <c r="F31" s="9">
        <v>5152100</v>
      </c>
      <c r="G31" s="9" t="s">
        <v>13</v>
      </c>
      <c r="H31" s="9">
        <v>1</v>
      </c>
      <c r="I31" s="9">
        <v>0.01</v>
      </c>
      <c r="J31" s="10">
        <f t="shared" si="0"/>
        <v>0.01</v>
      </c>
      <c r="K31" s="240"/>
      <c r="L31" s="11"/>
      <c r="M31" s="9"/>
      <c r="N31" s="9"/>
      <c r="O31" s="8">
        <v>35</v>
      </c>
      <c r="P31" s="18"/>
    </row>
    <row r="32" spans="2:16" x14ac:dyDescent="0.3">
      <c r="B32" s="252"/>
      <c r="C32" s="253"/>
      <c r="D32" s="9"/>
      <c r="E32" s="9"/>
      <c r="F32" s="9">
        <v>5152101</v>
      </c>
      <c r="G32" s="9" t="s">
        <v>14</v>
      </c>
      <c r="H32" s="9">
        <v>1</v>
      </c>
      <c r="I32" s="9">
        <v>0.01</v>
      </c>
      <c r="J32" s="10">
        <f t="shared" si="0"/>
        <v>0.01</v>
      </c>
      <c r="K32" s="240"/>
      <c r="L32" s="11"/>
      <c r="M32" s="9"/>
      <c r="N32" s="9"/>
      <c r="O32" s="6">
        <v>35</v>
      </c>
      <c r="P32" s="6"/>
    </row>
    <row r="33" spans="2:16" x14ac:dyDescent="0.3">
      <c r="B33" s="252"/>
      <c r="C33" s="253"/>
      <c r="D33" s="9"/>
      <c r="E33" s="9"/>
      <c r="F33" s="9">
        <v>5152102</v>
      </c>
      <c r="G33" s="9" t="s">
        <v>15</v>
      </c>
      <c r="H33" s="9">
        <v>1</v>
      </c>
      <c r="I33" s="9">
        <v>0.01</v>
      </c>
      <c r="J33" s="10">
        <f t="shared" si="0"/>
        <v>0.01</v>
      </c>
      <c r="K33" s="240"/>
      <c r="L33" s="11"/>
      <c r="M33" s="9"/>
      <c r="N33" s="9"/>
      <c r="O33" s="6">
        <v>35</v>
      </c>
      <c r="P33" s="6"/>
    </row>
    <row r="34" spans="2:16" x14ac:dyDescent="0.3">
      <c r="B34" s="252"/>
      <c r="C34" s="253"/>
      <c r="D34" s="9"/>
      <c r="E34" s="9"/>
      <c r="F34" s="9">
        <v>5152103</v>
      </c>
      <c r="G34" s="9" t="s">
        <v>16</v>
      </c>
      <c r="H34" s="9">
        <v>1</v>
      </c>
      <c r="I34" s="9">
        <v>0.01</v>
      </c>
      <c r="J34" s="10">
        <f t="shared" si="0"/>
        <v>0.01</v>
      </c>
      <c r="K34" s="240"/>
      <c r="L34" s="11"/>
      <c r="M34" s="9"/>
      <c r="N34" s="9"/>
      <c r="O34" s="6">
        <v>35</v>
      </c>
      <c r="P34" s="6"/>
    </row>
    <row r="35" spans="2:16" x14ac:dyDescent="0.3">
      <c r="B35" s="252"/>
      <c r="C35" s="253"/>
      <c r="D35" s="9"/>
      <c r="E35" s="9"/>
      <c r="F35" s="9">
        <v>5152104</v>
      </c>
      <c r="G35" s="9" t="s">
        <v>17</v>
      </c>
      <c r="H35" s="9">
        <v>1</v>
      </c>
      <c r="I35" s="9">
        <v>0.01</v>
      </c>
      <c r="J35" s="10">
        <f t="shared" si="0"/>
        <v>0.01</v>
      </c>
      <c r="K35" s="240"/>
      <c r="L35" s="11"/>
      <c r="M35" s="9"/>
      <c r="N35" s="9"/>
      <c r="O35" s="6">
        <v>35</v>
      </c>
      <c r="P35" s="6"/>
    </row>
    <row r="36" spans="2:16" x14ac:dyDescent="0.3">
      <c r="B36" s="252"/>
      <c r="C36" s="253"/>
      <c r="D36" s="9"/>
      <c r="E36" s="9"/>
      <c r="F36" s="9">
        <v>5152105</v>
      </c>
      <c r="G36" s="9" t="s">
        <v>18</v>
      </c>
      <c r="H36" s="11">
        <v>1</v>
      </c>
      <c r="I36" s="9">
        <v>0.01</v>
      </c>
      <c r="J36" s="10">
        <f t="shared" si="0"/>
        <v>0.01</v>
      </c>
      <c r="K36" s="240"/>
      <c r="L36" s="11"/>
      <c r="M36" s="9"/>
      <c r="N36" s="9"/>
      <c r="O36" s="6">
        <v>35</v>
      </c>
      <c r="P36" s="6"/>
    </row>
    <row r="37" spans="2:16" x14ac:dyDescent="0.3">
      <c r="B37" s="252"/>
      <c r="C37" s="253"/>
      <c r="D37" s="9"/>
      <c r="E37" s="9"/>
      <c r="F37" s="9">
        <v>5152106</v>
      </c>
      <c r="G37" s="9" t="s">
        <v>19</v>
      </c>
      <c r="H37" s="11">
        <v>1</v>
      </c>
      <c r="I37" s="9">
        <v>0.01</v>
      </c>
      <c r="J37" s="10">
        <f t="shared" si="0"/>
        <v>0.01</v>
      </c>
      <c r="K37" s="240"/>
      <c r="L37" s="11"/>
      <c r="M37" s="9"/>
      <c r="N37" s="9"/>
      <c r="O37" s="6">
        <v>35</v>
      </c>
      <c r="P37" s="6"/>
    </row>
    <row r="38" spans="2:16" x14ac:dyDescent="0.3">
      <c r="B38" s="252"/>
      <c r="C38" s="253"/>
      <c r="D38" s="9"/>
      <c r="E38" s="9"/>
      <c r="F38" s="9">
        <v>5152107</v>
      </c>
      <c r="G38" s="9" t="s">
        <v>20</v>
      </c>
      <c r="H38" s="11">
        <v>1</v>
      </c>
      <c r="I38" s="9">
        <v>0.01</v>
      </c>
      <c r="J38" s="10">
        <f t="shared" si="0"/>
        <v>0.01</v>
      </c>
      <c r="K38" s="240"/>
      <c r="L38" s="11"/>
      <c r="M38" s="9"/>
      <c r="N38" s="9"/>
      <c r="O38" s="6">
        <v>35</v>
      </c>
      <c r="P38" s="6"/>
    </row>
    <row r="39" spans="2:16" x14ac:dyDescent="0.3">
      <c r="B39" s="252"/>
      <c r="C39" s="253" t="s">
        <v>8</v>
      </c>
      <c r="D39" s="9"/>
      <c r="E39" s="9"/>
      <c r="F39" s="9">
        <v>5520002</v>
      </c>
      <c r="G39" s="9" t="s">
        <v>24</v>
      </c>
      <c r="H39" s="9">
        <v>1</v>
      </c>
      <c r="I39" s="9">
        <v>0.05</v>
      </c>
      <c r="J39" s="10">
        <f t="shared" si="0"/>
        <v>0.05</v>
      </c>
      <c r="K39" s="240"/>
      <c r="L39" s="11"/>
      <c r="M39" s="9"/>
      <c r="N39" s="9"/>
      <c r="O39" s="7">
        <v>210</v>
      </c>
      <c r="P39" s="18">
        <v>1</v>
      </c>
    </row>
    <row r="40" spans="2:16" x14ac:dyDescent="0.3">
      <c r="B40" s="252"/>
      <c r="C40" s="253"/>
      <c r="D40" s="9"/>
      <c r="E40" s="9"/>
      <c r="F40" s="9">
        <v>5062404</v>
      </c>
      <c r="G40" s="9" t="s">
        <v>5</v>
      </c>
      <c r="H40" s="9">
        <v>1</v>
      </c>
      <c r="I40" s="9">
        <v>7.0000000000000007E-2</v>
      </c>
      <c r="J40" s="10">
        <f t="shared" si="0"/>
        <v>7.0000000000000007E-2</v>
      </c>
      <c r="K40" s="240"/>
      <c r="L40" s="11"/>
      <c r="M40" s="9"/>
      <c r="N40" s="9"/>
      <c r="O40" s="7">
        <v>50</v>
      </c>
      <c r="P40" s="18"/>
    </row>
    <row r="41" spans="2:16" x14ac:dyDescent="0.3">
      <c r="B41" s="252"/>
      <c r="C41" s="253"/>
      <c r="D41" s="9"/>
      <c r="E41" s="9"/>
      <c r="F41" s="9">
        <v>5078001</v>
      </c>
      <c r="G41" s="11" t="s">
        <v>21</v>
      </c>
      <c r="H41" s="9">
        <v>1</v>
      </c>
      <c r="I41" s="9">
        <v>0.04</v>
      </c>
      <c r="J41" s="10">
        <f t="shared" si="0"/>
        <v>0.04</v>
      </c>
      <c r="K41" s="240"/>
      <c r="L41" s="11"/>
      <c r="M41" s="9"/>
      <c r="N41" s="9"/>
      <c r="O41" s="7">
        <v>40</v>
      </c>
      <c r="P41" s="18"/>
    </row>
    <row r="42" spans="2:16" x14ac:dyDescent="0.3">
      <c r="B42" s="252"/>
      <c r="C42" s="253"/>
      <c r="D42" s="9"/>
      <c r="E42" s="9"/>
      <c r="F42" s="9">
        <v>5072000</v>
      </c>
      <c r="G42" s="11" t="s">
        <v>22</v>
      </c>
      <c r="H42" s="9">
        <v>3</v>
      </c>
      <c r="I42" s="9">
        <v>0.05</v>
      </c>
      <c r="J42" s="10">
        <f t="shared" si="0"/>
        <v>0.05</v>
      </c>
      <c r="K42" s="240"/>
      <c r="L42" s="11"/>
      <c r="M42" s="9"/>
      <c r="N42" s="9"/>
      <c r="O42" s="7">
        <v>50</v>
      </c>
      <c r="P42" s="18"/>
    </row>
    <row r="43" spans="2:16" x14ac:dyDescent="0.3">
      <c r="B43" s="246"/>
      <c r="C43" s="247"/>
      <c r="D43" s="247"/>
      <c r="E43" s="247"/>
      <c r="F43" s="247"/>
      <c r="G43" s="247"/>
      <c r="H43" s="248"/>
      <c r="I43" s="9">
        <f>SUM(I6:I42)</f>
        <v>1.0000000000000004</v>
      </c>
      <c r="J43" s="10">
        <f>SUM(J6:J42)</f>
        <v>1.0000000000000004</v>
      </c>
      <c r="K43" s="10">
        <f>SUM(K6:K42)</f>
        <v>1</v>
      </c>
      <c r="L43" s="9"/>
      <c r="M43" s="9"/>
      <c r="N43" s="9"/>
      <c r="O43" s="7"/>
      <c r="P43" s="18"/>
    </row>
  </sheetData>
  <mergeCells count="11">
    <mergeCell ref="M6:M12"/>
    <mergeCell ref="B43:H43"/>
    <mergeCell ref="B5:C5"/>
    <mergeCell ref="K6:K17"/>
    <mergeCell ref="B6:B17"/>
    <mergeCell ref="C25:C38"/>
    <mergeCell ref="C39:C42"/>
    <mergeCell ref="C6:C17"/>
    <mergeCell ref="B18:B42"/>
    <mergeCell ref="C18:C24"/>
    <mergeCell ref="K18:K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154</vt:i4>
      </vt:variant>
    </vt:vector>
  </HeadingPairs>
  <TitlesOfParts>
    <vt:vector size="154" baseType="lpstr">
      <vt:lpstr>History</vt:lpstr>
      <vt:lpstr>210818</vt:lpstr>
      <vt:lpstr>210804</vt:lpstr>
      <vt:lpstr>210721</vt:lpstr>
      <vt:lpstr>210707</vt:lpstr>
      <vt:lpstr>210623</vt:lpstr>
      <vt:lpstr>210609</vt:lpstr>
      <vt:lpstr>210526</vt:lpstr>
      <vt:lpstr>210512</vt:lpstr>
      <vt:lpstr>210428</vt:lpstr>
      <vt:lpstr>210414</vt:lpstr>
      <vt:lpstr>210331</vt:lpstr>
      <vt:lpstr>210310</vt:lpstr>
      <vt:lpstr>210224</vt:lpstr>
      <vt:lpstr>210210</vt:lpstr>
      <vt:lpstr>210127</vt:lpstr>
      <vt:lpstr>210113</vt:lpstr>
      <vt:lpstr>201230</vt:lpstr>
      <vt:lpstr>201216</vt:lpstr>
      <vt:lpstr>201202</vt:lpstr>
      <vt:lpstr>201118</vt:lpstr>
      <vt:lpstr>201104</vt:lpstr>
      <vt:lpstr>201021</vt:lpstr>
      <vt:lpstr>200930</vt:lpstr>
      <vt:lpstr>200909</vt:lpstr>
      <vt:lpstr>200805</vt:lpstr>
      <vt:lpstr>200826</vt:lpstr>
      <vt:lpstr>200722</vt:lpstr>
      <vt:lpstr>200708</vt:lpstr>
      <vt:lpstr>200623</vt:lpstr>
      <vt:lpstr>200610</vt:lpstr>
      <vt:lpstr>200527</vt:lpstr>
      <vt:lpstr>200513</vt:lpstr>
      <vt:lpstr>200429</vt:lpstr>
      <vt:lpstr>200415</vt:lpstr>
      <vt:lpstr>200401</vt:lpstr>
      <vt:lpstr>200318</vt:lpstr>
      <vt:lpstr>200304</vt:lpstr>
      <vt:lpstr>200219</vt:lpstr>
      <vt:lpstr>200129</vt:lpstr>
      <vt:lpstr>200115</vt:lpstr>
      <vt:lpstr>200101</vt:lpstr>
      <vt:lpstr>191218</vt:lpstr>
      <vt:lpstr>191204</vt:lpstr>
      <vt:lpstr>191113</vt:lpstr>
      <vt:lpstr>191023</vt:lpstr>
      <vt:lpstr>191009</vt:lpstr>
      <vt:lpstr>190925</vt:lpstr>
      <vt:lpstr>190911</vt:lpstr>
      <vt:lpstr>190828</vt:lpstr>
      <vt:lpstr>190807</vt:lpstr>
      <vt:lpstr>190724</vt:lpstr>
      <vt:lpstr>190710</vt:lpstr>
      <vt:lpstr>190626</vt:lpstr>
      <vt:lpstr>190612</vt:lpstr>
      <vt:lpstr>190529</vt:lpstr>
      <vt:lpstr>190515</vt:lpstr>
      <vt:lpstr>190424</vt:lpstr>
      <vt:lpstr>190410</vt:lpstr>
      <vt:lpstr>190327</vt:lpstr>
      <vt:lpstr>190313</vt:lpstr>
      <vt:lpstr>190220</vt:lpstr>
      <vt:lpstr>190206</vt:lpstr>
      <vt:lpstr>190116</vt:lpstr>
      <vt:lpstr>190102</vt:lpstr>
      <vt:lpstr>181219</vt:lpstr>
      <vt:lpstr>181205</vt:lpstr>
      <vt:lpstr>181114</vt:lpstr>
      <vt:lpstr>181024</vt:lpstr>
      <vt:lpstr>181003</vt:lpstr>
      <vt:lpstr>180919</vt:lpstr>
      <vt:lpstr>180905</vt:lpstr>
      <vt:lpstr>180815</vt:lpstr>
      <vt:lpstr>180801</vt:lpstr>
      <vt:lpstr>180711</vt:lpstr>
      <vt:lpstr>180627</vt:lpstr>
      <vt:lpstr>180613</vt:lpstr>
      <vt:lpstr>180530</vt:lpstr>
      <vt:lpstr>180516</vt:lpstr>
      <vt:lpstr>180502</vt:lpstr>
      <vt:lpstr>180411</vt:lpstr>
      <vt:lpstr>180328</vt:lpstr>
      <vt:lpstr>180314</vt:lpstr>
      <vt:lpstr>180301</vt:lpstr>
      <vt:lpstr>0214</vt:lpstr>
      <vt:lpstr>0131</vt:lpstr>
      <vt:lpstr>0117</vt:lpstr>
      <vt:lpstr>0103</vt:lpstr>
      <vt:lpstr>1213</vt:lpstr>
      <vt:lpstr>1129</vt:lpstr>
      <vt:lpstr>1115</vt:lpstr>
      <vt:lpstr>1101</vt:lpstr>
      <vt:lpstr>1018</vt:lpstr>
      <vt:lpstr>0927</vt:lpstr>
      <vt:lpstr>0913</vt:lpstr>
      <vt:lpstr>0830</vt:lpstr>
      <vt:lpstr>0809</vt:lpstr>
      <vt:lpstr>0726</vt:lpstr>
      <vt:lpstr>0712</vt:lpstr>
      <vt:lpstr>0621</vt:lpstr>
      <vt:lpstr>0607</vt:lpstr>
      <vt:lpstr>0524</vt:lpstr>
      <vt:lpstr>0510</vt:lpstr>
      <vt:lpstr>0426</vt:lpstr>
      <vt:lpstr>0412</vt:lpstr>
      <vt:lpstr>0329</vt:lpstr>
      <vt:lpstr>0315</vt:lpstr>
      <vt:lpstr>0301</vt:lpstr>
      <vt:lpstr>0215</vt:lpstr>
      <vt:lpstr>0202</vt:lpstr>
      <vt:lpstr>0111</vt:lpstr>
      <vt:lpstr>1228</vt:lpstr>
      <vt:lpstr>1214</vt:lpstr>
      <vt:lpstr>1130</vt:lpstr>
      <vt:lpstr>1109</vt:lpstr>
      <vt:lpstr>1019</vt:lpstr>
      <vt:lpstr>0928</vt:lpstr>
      <vt:lpstr>0914</vt:lpstr>
      <vt:lpstr>0831</vt:lpstr>
      <vt:lpstr>0817</vt:lpstr>
      <vt:lpstr>0803</vt:lpstr>
      <vt:lpstr>0713</vt:lpstr>
      <vt:lpstr>0622</vt:lpstr>
      <vt:lpstr>0601</vt:lpstr>
      <vt:lpstr>0511</vt:lpstr>
      <vt:lpstr>0420</vt:lpstr>
      <vt:lpstr>0330</vt:lpstr>
      <vt:lpstr>0309</vt:lpstr>
      <vt:lpstr>0224</vt:lpstr>
      <vt:lpstr>0210</vt:lpstr>
      <vt:lpstr>0120</vt:lpstr>
      <vt:lpstr>1230</vt:lpstr>
      <vt:lpstr>1202</vt:lpstr>
      <vt:lpstr>1111</vt:lpstr>
      <vt:lpstr>1021</vt:lpstr>
      <vt:lpstr>0930</vt:lpstr>
      <vt:lpstr>0909</vt:lpstr>
      <vt:lpstr>0826</vt:lpstr>
      <vt:lpstr>0729</vt:lpstr>
      <vt:lpstr>0708</vt:lpstr>
      <vt:lpstr>0624</vt:lpstr>
      <vt:lpstr>0610</vt:lpstr>
      <vt:lpstr>0603</vt:lpstr>
      <vt:lpstr>0513</vt:lpstr>
      <vt:lpstr>0422</vt:lpstr>
      <vt:lpstr>0401</vt:lpstr>
      <vt:lpstr>0311</vt:lpstr>
      <vt:lpstr>0225</vt:lpstr>
      <vt:lpstr>0204</vt:lpstr>
      <vt:lpstr>0121</vt:lpstr>
      <vt:lpstr>1231</vt:lpstr>
      <vt:lpstr>1203</vt:lpstr>
      <vt:lpstr>1112</vt:lpstr>
      <vt:lpstr>1022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이상현4 [terabite]</dc:creator>
  <cp:lastModifiedBy>강힘찬 [max_kang]</cp:lastModifiedBy>
  <dcterms:created xsi:type="dcterms:W3CDTF">2014-09-17T10:12:33Z</dcterms:created>
  <dcterms:modified xsi:type="dcterms:W3CDTF">2021-06-18T04:48:00Z</dcterms:modified>
</cp:coreProperties>
</file>